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0. Anual\"/>
    </mc:Choice>
  </mc:AlternateContent>
  <xr:revisionPtr revIDLastSave="0" documentId="8_{CF217D61-8A62-40EF-BE60-451CE37DF67A}" xr6:coauthVersionLast="46" xr6:coauthVersionMax="46" xr10:uidLastSave="{00000000-0000-0000-0000-000000000000}"/>
  <bookViews>
    <workbookView xWindow="3510" yWindow="885" windowWidth="11535" windowHeight="14715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</workbook>
</file>

<file path=xl/calcChain.xml><?xml version="1.0" encoding="utf-8"?>
<calcChain xmlns="http://schemas.openxmlformats.org/spreadsheetml/2006/main">
  <c r="G8" i="8" l="1"/>
  <c r="G6" i="8"/>
  <c r="F6" i="8"/>
  <c r="F8" i="8"/>
  <c r="D12" i="8"/>
  <c r="D8" i="8"/>
  <c r="D6" i="8"/>
  <c r="E16" i="8"/>
  <c r="H16" i="8"/>
  <c r="C16" i="8"/>
  <c r="C6" i="8"/>
  <c r="E6" i="8"/>
  <c r="E8" i="8"/>
  <c r="G16" i="8" l="1"/>
  <c r="F16" i="8"/>
  <c r="D16" i="8"/>
</calcChain>
</file>

<file path=xl/sharedStrings.xml><?xml version="1.0" encoding="utf-8"?>
<sst xmlns="http://schemas.openxmlformats.org/spreadsheetml/2006/main" count="256" uniqueCount="195">
  <si>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</si>
  <si>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</si>
  <si>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</si>
  <si>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</si>
  <si>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</si>
  <si>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</si>
  <si>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</si>
  <si>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</si>
  <si>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</si>
  <si>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</si>
  <si>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</si>
  <si>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</si>
  <si>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</si>
  <si>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</si>
  <si>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</si>
  <si>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</si>
  <si>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</si>
  <si>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</si>
  <si>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</si>
  <si>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</si>
  <si>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</si>
  <si>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</si>
  <si>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</si>
  <si>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</si>
  <si>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</si>
  <si>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</si>
  <si>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</si>
  <si>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</si>
  <si>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</si>
  <si>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</si>
  <si>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</si>
  <si>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</si>
  <si>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</si>
  <si>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</si>
  <si>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</si>
  <si>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</si>
  <si>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</si>
  <si>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</si>
  <si>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</si>
  <si>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</si>
  <si>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</si>
  <si>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</si>
  <si>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</si>
  <si>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</si>
  <si>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</si>
  <si>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</si>
  <si>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</si>
  <si>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</si>
  <si>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</si>
  <si>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</si>
  <si>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</si>
  <si>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</si>
  <si>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</si>
  <si>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</si>
  <si>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</si>
  <si>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</si>
  <si>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</si>
  <si>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</si>
  <si>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</si>
  <si>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</si>
  <si>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</si>
  <si>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</si>
  <si>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</si>
  <si>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</si>
  <si>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</si>
  <si>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</si>
  <si>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</si>
  <si>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</si>
  <si>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</si>
  <si>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</si>
  <si>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</si>
  <si>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</si>
  <si>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</si>
  <si>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</si>
  <si>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</si>
  <si>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</si>
  <si>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</si>
  <si>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</si>
  <si>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</si>
  <si>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</si>
  <si>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</si>
  <si>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</si>
  <si>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</si>
  <si>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</si>
  <si>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</si>
  <si>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</si>
  <si>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</si>
  <si>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</si>
  <si>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</si>
  <si>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</si>
  <si>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</si>
  <si>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</si>
  <si>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</si>
  <si>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</si>
  <si>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</si>
  <si>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</si>
  <si>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</si>
  <si>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</si>
  <si>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</si>
  <si>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</si>
  <si>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</si>
  <si>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</si>
  <si>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</si>
  <si>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</si>
  <si>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</si>
  <si>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</si>
  <si>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</si>
  <si>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</si>
  <si>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</si>
  <si>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</si>
  <si>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</si>
  <si>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</si>
  <si>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</si>
  <si>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</si>
  <si>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</si>
  <si>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</si>
  <si>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</si>
  <si>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</si>
  <si>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</si>
  <si>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</si>
  <si>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</si>
  <si>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</si>
  <si>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</si>
  <si>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</si>
  <si>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</si>
  <si>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</si>
  <si>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</si>
  <si>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</si>
  <si>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PRESIDENTE</t>
  </si>
  <si>
    <t>SINDICO</t>
  </si>
  <si>
    <t>REGIDORES</t>
  </si>
  <si>
    <t>DESPACHO DEL PRESIDENTE</t>
  </si>
  <si>
    <t>DESPACHO DEL SECRETARIO PARTICULAR</t>
  </si>
  <si>
    <t>DEPARTAMENTO DE COMUNICACION SOCIAL</t>
  </si>
  <si>
    <t>DESPACHO DEL SECRETARIO DEL AYUNTAMIENTO</t>
  </si>
  <si>
    <t>DEPTO DIRECCION REGLAMNTOS FISCALIZACION</t>
  </si>
  <si>
    <t>DEPARTAMENTO JURIDICO</t>
  </si>
  <si>
    <t>DEPTO DE RECLUTAMIENTO Y EXTRANJERIA</t>
  </si>
  <si>
    <t>DEPTO UNIDAD DE ACCESO A LA INFORMACION</t>
  </si>
  <si>
    <t>DEPARTAMENTO DE JUZGADO ADMINISTRATIVO</t>
  </si>
  <si>
    <t>DEPARTAMENTO DEL ARCHIVO HISTORICO</t>
  </si>
  <si>
    <t>DESPACHO DEL TESORERO</t>
  </si>
  <si>
    <t>DEPARTAMENTO DE CONTABILIDAD</t>
  </si>
  <si>
    <t>DEPARTAMENTO DE CATASTRO Y PREDIAL</t>
  </si>
  <si>
    <t>DEPARTAMENTO DE CONTROL PATRIMONIAL</t>
  </si>
  <si>
    <t>DEP DE INFORMÁTICA Y MANTENIMIENTO</t>
  </si>
  <si>
    <t>DESPACHO DEL CONTRALOR</t>
  </si>
  <si>
    <t>DEPTO AUDITORIA GUBERN Y REV CTA PUBLICA</t>
  </si>
  <si>
    <t>DEPTO ASUNTOS JURIDICOS Y ADMINSTRATIVOS</t>
  </si>
  <si>
    <t>DEPTO DE EVALUACION Y CONTROL DE OBRA</t>
  </si>
  <si>
    <t>QUEJAS, DENUNCIAS Y SUGERENCIAS</t>
  </si>
  <si>
    <t>DESPACHO DEL DIRECTOR DE OBRAS PUBLICAS</t>
  </si>
  <si>
    <t>DEPTO DE PRESUPUESTOS Y PROYECTOS</t>
  </si>
  <si>
    <t>DEPARTAMENTO DE CONTROL DE OBRA</t>
  </si>
  <si>
    <t>DEP DE MATERIALES Y EQUIPO PESADO</t>
  </si>
  <si>
    <t>AREA DE CONSTRUCCION</t>
  </si>
  <si>
    <t>DESPACHO DIRECTOR DE SERVICIOS PUBLICOS</t>
  </si>
  <si>
    <t>DEPARTAMENTO DE ALUMBRADO PUBLICO</t>
  </si>
  <si>
    <t>DEPARTAMENTO DE LIMPIA</t>
  </si>
  <si>
    <t>DEPARTAMENTO DE PARQUES Y JARDINES</t>
  </si>
  <si>
    <t>DEPARTAMENTO DE RASTRO MUNICIPAL</t>
  </si>
  <si>
    <t>DEPARTAMENTO DE MERCADO MUNICIPAL</t>
  </si>
  <si>
    <t>DEPARTAMENTO DE PANTEONES</t>
  </si>
  <si>
    <t>DESP DIRECTOR DESARROLLO SOCIAL Y RURAL</t>
  </si>
  <si>
    <t>DEPARTAMENTO DE SALUD</t>
  </si>
  <si>
    <t>DEPARTAMENTO DE COPLADEM</t>
  </si>
  <si>
    <t>DESP DIR PARA DESAR INTEGRAL DE LA MUJER</t>
  </si>
  <si>
    <t>DESPACHO DIRECTOR DESARROLLO ECONOMICO</t>
  </si>
  <si>
    <t>DEPARTAMENTO DE SERVICIOS EMPRESARIALES</t>
  </si>
  <si>
    <t>DESP DIRTOR DESARROLLO URBANO Y ECOLOGIA</t>
  </si>
  <si>
    <t>DESP DIR EDUCACION FOMNTO CIVICO DEPTIVO</t>
  </si>
  <si>
    <t>DEPARTAMENTO DE BIBLIOTECAS</t>
  </si>
  <si>
    <t>DEPARTAMENTO DE AUDITORIO</t>
  </si>
  <si>
    <t>DESPACHO DEL OFICIAL MAYOR</t>
  </si>
  <si>
    <t>DEPARTAMENTO DE ADQUISICIONES</t>
  </si>
  <si>
    <t>DEPARTAMENTO DE RECURSOS HUMANOS</t>
  </si>
  <si>
    <t>DIRECCIÓN COMISIÓN MUNICIPAL DEL DEPORTE</t>
  </si>
  <si>
    <t>DEPARTAMENTO DE UNIDAD DEPORTIVA</t>
  </si>
  <si>
    <t>DEPARTAMENTO DE GIMNASIO</t>
  </si>
  <si>
    <t>DIRECCIÓN DE TURISMO</t>
  </si>
  <si>
    <t>DIRECCIÓN DE ECOLOGÍA</t>
  </si>
  <si>
    <t>INSTITUTO MUNICIPAL DE LA JUVENTUD</t>
  </si>
  <si>
    <t>INSTITUTO DE PLANEACIÓN</t>
  </si>
  <si>
    <t>COMISARÍA DE  SEGURIDAD PUBLICA</t>
  </si>
  <si>
    <t>COORDINACIÓN DE PROTECCIÓN CIVIL</t>
  </si>
  <si>
    <t>COORDINACIÓN DE TRANSITO </t>
  </si>
  <si>
    <t>CARCEL MUNICIPAL</t>
  </si>
  <si>
    <t>COORDINACIÓN DE MOVILIDAD Y TRASPORTE </t>
  </si>
  <si>
    <t>“Bajo protesta de decir verdad declaramos que los Estados Financieros y sus notas, son razonablemente correctos y son responsabilidad del emisor”.</t>
  </si>
  <si>
    <t>Municipio de Valle de Santiago, Gto.
Estado Analítico del Ejercicio del Presupuesto de Egresos. 
Clasificación por Objeto del Gasto (Capítulo y Concepto).
Del 01 de Enero al 31 de Diciembre del 2020.</t>
  </si>
  <si>
    <t>Municipio de Valle de Santiago, Gto.
Estado Analítico del Ejercicio del Presupuesto de Egresos.
Clasificación Económica (por Tipo de Gasto).
Del 01 de Enero al 31 de Diciembre del 2020.</t>
  </si>
  <si>
    <t>Municipio de Valle de Santiago, Gto.
Estado Analítico del Ejercicio del Presupuesto de Egresos.
Clasificación Administrativa.
Del 01 de Enero al 31 de Diciembre del 2020.</t>
  </si>
  <si>
    <t>Municipio de Valle de Santiago, Gto.
Estado Analítico del Ejercicio del Presupuesto de Egresos.
Clasificación Funcional (Finalidad y Función).
Del 01 de Enero al 31 de Diciembre del 2020.</t>
  </si>
  <si>
    <t>Sector Paraestatal del Gobierno (Federal/Estatal/Municipal) de Municipio de Valle de Santiago, Gto.
Estado Analítico del Ejercicio del Presupuesto de Egresos
Clasificación Administrativa
Del 1 de Enero al 31 de Diciembre del 2020.</t>
  </si>
  <si>
    <t>Gobierno (Federal/Estatal/Municipal) de Municipio de Valle de Santiago, Gto.
Estado Analítico del Ejercicio del Presupuesto de Egresos
Clasificación Administrativa
Del 1 de Enero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</si>
</sst>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8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Protection="1">
      <protection locked="0"/>
    </xf>
    <xf numFmtId="43" fontId="0" fillId="0" borderId="0" xfId="16" applyFont="1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0" fontId="8" fillId="0" borderId="10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8" fillId="0" borderId="0" xfId="0" applyFont="1" applyFill="1" applyBorder="1" applyProtection="1"/>
    <xf numFmtId="0" fontId="4" fillId="0" borderId="5" xfId="0" applyFont="1" applyFill="1" applyBorder="1" applyProtection="1">
      <protection locked="0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8" fillId="0" borderId="6" xfId="0" applyFont="1" applyFill="1" applyBorder="1" applyAlignment="1" applyProtection="1">
      <alignment horizontal="left"/>
      <protection locked="0"/>
    </xf>
    <xf numFmtId="4" fontId="4" fillId="0" borderId="13" xfId="0" applyNumberFormat="1" applyFont="1" applyFill="1" applyBorder="1" applyProtection="1">
      <protection locked="0"/>
    </xf>
    <xf numFmtId="4" fontId="4" fillId="0" borderId="15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8" fillId="0" borderId="14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left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left"/>
      <protection locked="0"/>
    </xf>
    <xf numFmtId="4" fontId="8" fillId="0" borderId="14" xfId="0" applyNumberFormat="1" applyFont="1" applyFill="1" applyBorder="1" applyProtection="1">
      <protection locked="0"/>
    </xf>
    <xf numFmtId="0" fontId="4" fillId="0" borderId="0" xfId="0" applyFont="1" applyBorder="1" applyProtection="1"/>
    <xf numFmtId="0" fontId="4" fillId="0" borderId="6" xfId="0" applyFont="1" applyBorder="1" applyProtection="1"/>
    <xf numFmtId="0" fontId="8" fillId="0" borderId="5" xfId="0" applyFont="1" applyFill="1" applyBorder="1" applyProtection="1">
      <protection locked="0"/>
    </xf>
    <xf numFmtId="0" fontId="4" fillId="0" borderId="13" xfId="0" applyFont="1" applyBorder="1" applyProtection="1">
      <protection locked="0"/>
    </xf>
    <xf numFmtId="4" fontId="4" fillId="0" borderId="15" xfId="0" applyNumberFormat="1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4" fontId="8" fillId="0" borderId="8" xfId="0" applyNumberFormat="1" applyFont="1" applyFill="1" applyBorder="1" applyProtection="1">
      <protection locked="0"/>
    </xf>
    <xf numFmtId="0" fontId="4" fillId="0" borderId="3" xfId="9" applyFont="1" applyFill="1" applyBorder="1" applyAlignment="1">
      <alignment horizontal="center" vertical="center"/>
    </xf>
    <xf numFmtId="0" fontId="4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4" fontId="4" fillId="0" borderId="13" xfId="9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left"/>
      <protection locked="0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Protection="1">
      <protection locked="0"/>
    </xf>
    <xf numFmtId="4" fontId="4" fillId="0" borderId="15" xfId="0" applyNumberFormat="1" applyFont="1" applyFill="1" applyBorder="1" applyProtection="1">
      <protection locked="0"/>
    </xf>
    <xf numFmtId="4" fontId="8" fillId="0" borderId="8" xfId="0" applyNumberFormat="1" applyFont="1" applyFill="1" applyBorder="1" applyProtection="1"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wrapText="1"/>
    </xf>
    <xf numFmtId="0" fontId="8" fillId="0" borderId="9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horizontal="left"/>
      <protection locked="0"/>
    </xf>
    <xf numFmtId="4" fontId="8" fillId="0" borderId="0" xfId="0" applyNumberFormat="1" applyFont="1" applyFill="1" applyBorder="1" applyProtection="1">
      <protection locked="0"/>
    </xf>
    <xf numFmtId="43" fontId="0" fillId="0" borderId="0" xfId="0" applyNumberFormat="1" applyProtection="1">
      <protection locked="0"/>
    </xf>
    <xf numFmtId="0" fontId="8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0" xfId="9" applyFont="1" applyFill="1" applyBorder="1" applyAlignment="1" applyProtection="1">
      <alignment horizontal="center" vertical="center" wrapText="1"/>
      <protection locked="0"/>
    </xf>
    <xf numFmtId="0" fontId="8" fillId="2" borderId="11" xfId="9" applyFont="1" applyFill="1" applyBorder="1" applyAlignment="1" applyProtection="1">
      <alignment horizontal="center" vertical="center" wrapText="1"/>
      <protection locked="0"/>
    </xf>
    <xf numFmtId="4" fontId="8" fillId="2" borderId="13" xfId="9" applyNumberFormat="1" applyFont="1" applyFill="1" applyBorder="1" applyAlignment="1">
      <alignment horizontal="center" vertical="center" wrapText="1"/>
    </xf>
    <xf numFmtId="4" fontId="8" fillId="2" borderId="14" xfId="9" applyNumberFormat="1" applyFont="1" applyFill="1" applyBorder="1" applyAlignment="1">
      <alignment horizontal="center" vertical="center" wrapText="1"/>
    </xf>
    <xf numFmtId="0" fontId="8" fillId="2" borderId="2" xfId="9" applyFont="1" applyFill="1" applyBorder="1" applyAlignment="1">
      <alignment horizontal="center" vertical="center"/>
    </xf>
    <xf numFmtId="0" fontId="8" fillId="2" borderId="3" xfId="9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2" borderId="5" xfId="9" applyFont="1" applyFill="1" applyBorder="1" applyAlignment="1">
      <alignment horizontal="center" vertical="center"/>
    </xf>
    <xf numFmtId="0" fontId="8" fillId="2" borderId="7" xfId="9" applyFont="1" applyFill="1" applyBorder="1" applyAlignment="1">
      <alignment horizontal="center" vertical="center"/>
    </xf>
  </cellXfs>
  <cellStyles count="33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2 2" xfId="18" xr:uid="{57FCCCEB-7863-45C0-A02C-A73BEA8F70A7}"/>
    <cellStyle name="Millares 2 2 3" xfId="26" xr:uid="{095EA73C-D68D-4855-80AA-46FA7D1D744F}"/>
    <cellStyle name="Millares 2 3" xfId="4" xr:uid="{00000000-0005-0000-0000-000003000000}"/>
    <cellStyle name="Millares 2 3 2" xfId="19" xr:uid="{B454ADE2-4223-434D-AA03-F9B74882F0BF}"/>
    <cellStyle name="Millares 2 3 3" xfId="27" xr:uid="{C6723436-2B2E-413F-8419-9A5B6FEC4DB8}"/>
    <cellStyle name="Millares 2 4" xfId="17" xr:uid="{FE462B9D-1A38-4498-8FE2-3E5E1B15DF07}"/>
    <cellStyle name="Millares 2 5" xfId="25" xr:uid="{491A46EC-C6A1-48A2-89F5-DE36C0CD38BD}"/>
    <cellStyle name="Millares 3" xfId="5" xr:uid="{00000000-0005-0000-0000-000004000000}"/>
    <cellStyle name="Millares 3 2" xfId="20" xr:uid="{C0736194-A378-4426-9D7F-960471B33A78}"/>
    <cellStyle name="Millares 3 3" xfId="28" xr:uid="{6BCD403E-B827-4983-B2B6-B0BD1ACA0E0B}"/>
    <cellStyle name="Moneda 2" xfId="6" xr:uid="{00000000-0005-0000-0000-000005000000}"/>
    <cellStyle name="Moneda 2 2" xfId="21" xr:uid="{2CFE9A7E-2171-4CE5-95C2-D7E68E269398}"/>
    <cellStyle name="Moneda 2 3" xfId="29" xr:uid="{D7578C52-40EC-435D-9C87-C5D870D248FE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2" xr:uid="{5DBDCC1B-5072-404C-A2E1-A1546A6339BD}"/>
    <cellStyle name="Normal 2 4" xfId="30" xr:uid="{1E36BBF8-26C5-4CF3-8CD8-06FEBE920437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1D1FAB41-045D-4F25-8D11-D571D0C09FFD}"/>
    <cellStyle name="Normal 6 2 3" xfId="32" xr:uid="{9968F2F9-CE6B-46BC-837E-65E49A2A1F3E}"/>
    <cellStyle name="Normal 6 3" xfId="23" xr:uid="{60CB260A-310D-43BB-B5EC-D094672172AF}"/>
    <cellStyle name="Normal 6 4" xfId="31" xr:uid="{3CCB86FD-81FC-4DDF-9F3B-5D0CEECA71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9" width="12.6640625" style="1" bestFit="1" customWidth="1"/>
    <col min="10" max="10" width="13.33203125" style="1" bestFit="1" customWidth="1"/>
    <col min="11" max="16384" width="12" style="1"/>
  </cols>
  <sheetData>
    <row r="1" spans="1:8" ht="50.1" customHeight="1" x14ac:dyDescent="0.2">
      <c r="A1" s="79" t="s">
        <v>189</v>
      </c>
      <c r="B1" s="80"/>
      <c r="C1" s="80"/>
      <c r="D1" s="80"/>
      <c r="E1" s="80"/>
      <c r="F1" s="80"/>
      <c r="G1" s="80"/>
      <c r="H1" s="81"/>
    </row>
    <row r="2" spans="1:8" x14ac:dyDescent="0.2">
      <c r="A2" s="84" t="s">
        <v>54</v>
      </c>
      <c r="B2" s="85"/>
      <c r="C2" s="79" t="s">
        <v>60</v>
      </c>
      <c r="D2" s="80"/>
      <c r="E2" s="80"/>
      <c r="F2" s="80"/>
      <c r="G2" s="81"/>
      <c r="H2" s="82" t="s">
        <v>59</v>
      </c>
    </row>
    <row r="3" spans="1:8" ht="24.95" customHeight="1" x14ac:dyDescent="0.2">
      <c r="A3" s="86"/>
      <c r="B3" s="87"/>
      <c r="C3" s="26" t="s">
        <v>55</v>
      </c>
      <c r="D3" s="26" t="s">
        <v>125</v>
      </c>
      <c r="E3" s="26" t="s">
        <v>56</v>
      </c>
      <c r="F3" s="26" t="s">
        <v>57</v>
      </c>
      <c r="G3" s="26" t="s">
        <v>58</v>
      </c>
      <c r="H3" s="83"/>
    </row>
    <row r="4" spans="1:8" x14ac:dyDescent="0.2">
      <c r="A4" s="88"/>
      <c r="B4" s="89"/>
      <c r="C4" s="27">
        <v>1</v>
      </c>
      <c r="D4" s="27">
        <v>2</v>
      </c>
      <c r="E4" s="27" t="s">
        <v>126</v>
      </c>
      <c r="F4" s="27">
        <v>4</v>
      </c>
      <c r="G4" s="27">
        <v>5</v>
      </c>
      <c r="H4" s="27" t="s">
        <v>127</v>
      </c>
    </row>
    <row r="5" spans="1:8" x14ac:dyDescent="0.2">
      <c r="A5" s="35" t="s">
        <v>61</v>
      </c>
      <c r="B5" s="24"/>
      <c r="C5" s="31">
        <v>162903879.90000001</v>
      </c>
      <c r="D5" s="31">
        <v>-1097559.3700000001</v>
      </c>
      <c r="E5" s="31">
        <v>161806320.53</v>
      </c>
      <c r="F5" s="31">
        <v>154937461.56</v>
      </c>
      <c r="G5" s="31">
        <v>153400146.74000001</v>
      </c>
      <c r="H5" s="31">
        <v>6868858.9699999988</v>
      </c>
    </row>
    <row r="6" spans="1:8" x14ac:dyDescent="0.2">
      <c r="A6" s="36">
        <v>1100</v>
      </c>
      <c r="B6" s="28" t="s">
        <v>70</v>
      </c>
      <c r="C6" s="32">
        <v>105640189.41</v>
      </c>
      <c r="D6" s="32">
        <v>-2115873.12</v>
      </c>
      <c r="E6" s="32">
        <v>103524316.28999999</v>
      </c>
      <c r="F6" s="32">
        <v>99181692.140000001</v>
      </c>
      <c r="G6" s="32">
        <v>99162103.620000005</v>
      </c>
      <c r="H6" s="32">
        <v>4342624.1499999911</v>
      </c>
    </row>
    <row r="7" spans="1:8" x14ac:dyDescent="0.2">
      <c r="A7" s="36">
        <v>1200</v>
      </c>
      <c r="B7" s="28" t="s">
        <v>71</v>
      </c>
      <c r="C7" s="32">
        <v>1600000</v>
      </c>
      <c r="D7" s="32">
        <v>2020007.69</v>
      </c>
      <c r="E7" s="32">
        <v>3620007.69</v>
      </c>
      <c r="F7" s="32">
        <v>3346202.75</v>
      </c>
      <c r="G7" s="32">
        <v>3346202.75</v>
      </c>
      <c r="H7" s="32">
        <v>273804.93999999994</v>
      </c>
    </row>
    <row r="8" spans="1:8" x14ac:dyDescent="0.2">
      <c r="A8" s="36">
        <v>1300</v>
      </c>
      <c r="B8" s="28" t="s">
        <v>72</v>
      </c>
      <c r="C8" s="32">
        <v>21668559</v>
      </c>
      <c r="D8" s="32">
        <v>-696793.48</v>
      </c>
      <c r="E8" s="32">
        <v>20971765.52</v>
      </c>
      <c r="F8" s="32">
        <v>19846598.280000001</v>
      </c>
      <c r="G8" s="32">
        <v>19602308.23</v>
      </c>
      <c r="H8" s="32">
        <v>1125167.2399999984</v>
      </c>
    </row>
    <row r="9" spans="1:8" x14ac:dyDescent="0.2">
      <c r="A9" s="36">
        <v>1400</v>
      </c>
      <c r="B9" s="28" t="s">
        <v>35</v>
      </c>
      <c r="C9" s="32">
        <v>9600000</v>
      </c>
      <c r="D9" s="32">
        <v>741287.79</v>
      </c>
      <c r="E9" s="32">
        <v>10341287.789999999</v>
      </c>
      <c r="F9" s="32">
        <v>10153835.17</v>
      </c>
      <c r="G9" s="32">
        <v>9223783.8200000003</v>
      </c>
      <c r="H9" s="32">
        <v>187452.61999999918</v>
      </c>
    </row>
    <row r="10" spans="1:8" x14ac:dyDescent="0.2">
      <c r="A10" s="36">
        <v>1500</v>
      </c>
      <c r="B10" s="28" t="s">
        <v>73</v>
      </c>
      <c r="C10" s="32">
        <v>24395131.489999998</v>
      </c>
      <c r="D10" s="32">
        <v>-1046188.25</v>
      </c>
      <c r="E10" s="32">
        <v>23348943.239999998</v>
      </c>
      <c r="F10" s="32">
        <v>22409133.219999999</v>
      </c>
      <c r="G10" s="32">
        <v>22065748.32</v>
      </c>
      <c r="H10" s="32">
        <v>939810.01999999955</v>
      </c>
    </row>
    <row r="11" spans="1:8" x14ac:dyDescent="0.2">
      <c r="A11" s="36">
        <v>1600</v>
      </c>
      <c r="B11" s="28" t="s">
        <v>36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</row>
    <row r="12" spans="1:8" x14ac:dyDescent="0.2">
      <c r="A12" s="36">
        <v>1700</v>
      </c>
      <c r="B12" s="28" t="s">
        <v>74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</row>
    <row r="13" spans="1:8" x14ac:dyDescent="0.2">
      <c r="A13" s="35" t="s">
        <v>62</v>
      </c>
      <c r="B13" s="24"/>
      <c r="C13" s="32">
        <v>28130587</v>
      </c>
      <c r="D13" s="32">
        <v>10417839.33</v>
      </c>
      <c r="E13" s="32">
        <v>38548426.329999998</v>
      </c>
      <c r="F13" s="32">
        <v>34924033.609999999</v>
      </c>
      <c r="G13" s="32">
        <v>34100981.700000003</v>
      </c>
      <c r="H13" s="32">
        <v>3624392.7199999988</v>
      </c>
    </row>
    <row r="14" spans="1:8" x14ac:dyDescent="0.2">
      <c r="A14" s="36">
        <v>2100</v>
      </c>
      <c r="B14" s="28" t="s">
        <v>75</v>
      </c>
      <c r="C14" s="32">
        <v>3187700</v>
      </c>
      <c r="D14" s="32">
        <v>915858.65</v>
      </c>
      <c r="E14" s="32">
        <v>4103558.65</v>
      </c>
      <c r="F14" s="32">
        <v>3400616.97</v>
      </c>
      <c r="G14" s="32">
        <v>3397239.28</v>
      </c>
      <c r="H14" s="32">
        <v>702941.6799999997</v>
      </c>
    </row>
    <row r="15" spans="1:8" x14ac:dyDescent="0.2">
      <c r="A15" s="36">
        <v>2200</v>
      </c>
      <c r="B15" s="28" t="s">
        <v>76</v>
      </c>
      <c r="C15" s="32">
        <v>691900</v>
      </c>
      <c r="D15" s="32">
        <v>55322</v>
      </c>
      <c r="E15" s="32">
        <v>747222</v>
      </c>
      <c r="F15" s="32">
        <v>556262.02</v>
      </c>
      <c r="G15" s="32">
        <v>554465.03</v>
      </c>
      <c r="H15" s="32">
        <v>190959.97999999998</v>
      </c>
    </row>
    <row r="16" spans="1:8" x14ac:dyDescent="0.2">
      <c r="A16" s="36">
        <v>2300</v>
      </c>
      <c r="B16" s="28" t="s">
        <v>77</v>
      </c>
      <c r="C16" s="32">
        <v>6000</v>
      </c>
      <c r="D16" s="32">
        <v>-6000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">
      <c r="A17" s="36">
        <v>2400</v>
      </c>
      <c r="B17" s="28" t="s">
        <v>78</v>
      </c>
      <c r="C17" s="32">
        <v>3672300</v>
      </c>
      <c r="D17" s="32">
        <v>3222368.1</v>
      </c>
      <c r="E17" s="32">
        <v>6894668.0999999996</v>
      </c>
      <c r="F17" s="32">
        <v>5934100.6200000001</v>
      </c>
      <c r="G17" s="32">
        <v>5887100.6200000001</v>
      </c>
      <c r="H17" s="32">
        <v>960567.47999999952</v>
      </c>
    </row>
    <row r="18" spans="1:8" x14ac:dyDescent="0.2">
      <c r="A18" s="36">
        <v>2500</v>
      </c>
      <c r="B18" s="28" t="s">
        <v>79</v>
      </c>
      <c r="C18" s="32">
        <v>1043187</v>
      </c>
      <c r="D18" s="32">
        <v>-57243.86</v>
      </c>
      <c r="E18" s="32">
        <v>985943.14</v>
      </c>
      <c r="F18" s="32">
        <v>797314.63</v>
      </c>
      <c r="G18" s="32">
        <v>797314.63</v>
      </c>
      <c r="H18" s="32">
        <v>188628.51</v>
      </c>
    </row>
    <row r="19" spans="1:8" x14ac:dyDescent="0.2">
      <c r="A19" s="36">
        <v>2600</v>
      </c>
      <c r="B19" s="28" t="s">
        <v>80</v>
      </c>
      <c r="C19" s="32">
        <v>13859000</v>
      </c>
      <c r="D19" s="32">
        <v>807721.33</v>
      </c>
      <c r="E19" s="32">
        <v>14666721.33</v>
      </c>
      <c r="F19" s="32">
        <v>13792192.220000001</v>
      </c>
      <c r="G19" s="32">
        <v>13363872.5</v>
      </c>
      <c r="H19" s="32">
        <v>874529.1099999994</v>
      </c>
    </row>
    <row r="20" spans="1:8" x14ac:dyDescent="0.2">
      <c r="A20" s="36">
        <v>2700</v>
      </c>
      <c r="B20" s="28" t="s">
        <v>81</v>
      </c>
      <c r="C20" s="32">
        <v>2048600</v>
      </c>
      <c r="D20" s="32">
        <v>3569653.22</v>
      </c>
      <c r="E20" s="32">
        <v>5618253.2200000007</v>
      </c>
      <c r="F20" s="32">
        <v>5274649.9800000004</v>
      </c>
      <c r="G20" s="32">
        <v>5036200.38</v>
      </c>
      <c r="H20" s="32">
        <v>343603.24000000022</v>
      </c>
    </row>
    <row r="21" spans="1:8" x14ac:dyDescent="0.2">
      <c r="A21" s="36">
        <v>2800</v>
      </c>
      <c r="B21" s="28" t="s">
        <v>82</v>
      </c>
      <c r="C21" s="32">
        <v>0</v>
      </c>
      <c r="D21" s="32">
        <v>611400.22</v>
      </c>
      <c r="E21" s="32">
        <v>611400.22</v>
      </c>
      <c r="F21" s="32">
        <v>591817.91</v>
      </c>
      <c r="G21" s="32">
        <v>487710</v>
      </c>
      <c r="H21" s="32">
        <v>19582.309999999939</v>
      </c>
    </row>
    <row r="22" spans="1:8" x14ac:dyDescent="0.2">
      <c r="A22" s="36">
        <v>2900</v>
      </c>
      <c r="B22" s="28" t="s">
        <v>83</v>
      </c>
      <c r="C22" s="32">
        <v>3621900</v>
      </c>
      <c r="D22" s="32">
        <v>1298759.67</v>
      </c>
      <c r="E22" s="32">
        <v>4920659.67</v>
      </c>
      <c r="F22" s="32">
        <v>4577079.26</v>
      </c>
      <c r="G22" s="32">
        <v>4577079.26</v>
      </c>
      <c r="H22" s="32">
        <v>343580.41000000015</v>
      </c>
    </row>
    <row r="23" spans="1:8" x14ac:dyDescent="0.2">
      <c r="A23" s="35" t="s">
        <v>63</v>
      </c>
      <c r="B23" s="24"/>
      <c r="C23" s="32">
        <v>54623238.100000001</v>
      </c>
      <c r="D23" s="32">
        <v>19756558.969999999</v>
      </c>
      <c r="E23" s="32">
        <v>74379797.069999993</v>
      </c>
      <c r="F23" s="32">
        <v>65614770.749999985</v>
      </c>
      <c r="G23" s="32">
        <v>58834780.530000001</v>
      </c>
      <c r="H23" s="32">
        <v>8765026.3200000077</v>
      </c>
    </row>
    <row r="24" spans="1:8" x14ac:dyDescent="0.2">
      <c r="A24" s="36">
        <v>3100</v>
      </c>
      <c r="B24" s="28" t="s">
        <v>84</v>
      </c>
      <c r="C24" s="32">
        <v>14033900</v>
      </c>
      <c r="D24" s="32">
        <v>2137919.9900000002</v>
      </c>
      <c r="E24" s="32">
        <v>16171819.99</v>
      </c>
      <c r="F24" s="32">
        <v>15554737.27</v>
      </c>
      <c r="G24" s="32">
        <v>15550458.27</v>
      </c>
      <c r="H24" s="32">
        <v>617082.72000000067</v>
      </c>
    </row>
    <row r="25" spans="1:8" x14ac:dyDescent="0.2">
      <c r="A25" s="36">
        <v>3200</v>
      </c>
      <c r="B25" s="28" t="s">
        <v>85</v>
      </c>
      <c r="C25" s="32">
        <v>715000</v>
      </c>
      <c r="D25" s="32">
        <v>1389392.69</v>
      </c>
      <c r="E25" s="32">
        <v>2104392.69</v>
      </c>
      <c r="F25" s="32">
        <v>1997755.56</v>
      </c>
      <c r="G25" s="32">
        <v>1960323.73</v>
      </c>
      <c r="H25" s="32">
        <v>106637.12999999989</v>
      </c>
    </row>
    <row r="26" spans="1:8" x14ac:dyDescent="0.2">
      <c r="A26" s="36">
        <v>3300</v>
      </c>
      <c r="B26" s="28" t="s">
        <v>86</v>
      </c>
      <c r="C26" s="32">
        <v>5361269.0999999996</v>
      </c>
      <c r="D26" s="32">
        <v>14889233.810000001</v>
      </c>
      <c r="E26" s="32">
        <v>20250502.91</v>
      </c>
      <c r="F26" s="32">
        <v>18099968.649999999</v>
      </c>
      <c r="G26" s="32">
        <v>13432190.27</v>
      </c>
      <c r="H26" s="32">
        <v>2150534.2600000016</v>
      </c>
    </row>
    <row r="27" spans="1:8" x14ac:dyDescent="0.2">
      <c r="A27" s="36">
        <v>3400</v>
      </c>
      <c r="B27" s="28" t="s">
        <v>87</v>
      </c>
      <c r="C27" s="32">
        <v>1716000</v>
      </c>
      <c r="D27" s="32">
        <v>754057.27</v>
      </c>
      <c r="E27" s="32">
        <v>2470057.27</v>
      </c>
      <c r="F27" s="32">
        <v>2154750.37</v>
      </c>
      <c r="G27" s="32">
        <v>2110412.5</v>
      </c>
      <c r="H27" s="32">
        <v>315306.89999999991</v>
      </c>
    </row>
    <row r="28" spans="1:8" x14ac:dyDescent="0.2">
      <c r="A28" s="36">
        <v>3500</v>
      </c>
      <c r="B28" s="28" t="s">
        <v>88</v>
      </c>
      <c r="C28" s="32">
        <v>1373400</v>
      </c>
      <c r="D28" s="32">
        <v>221270.74</v>
      </c>
      <c r="E28" s="32">
        <v>1594670.74</v>
      </c>
      <c r="F28" s="32">
        <v>1382400.36</v>
      </c>
      <c r="G28" s="32">
        <v>1382400.36</v>
      </c>
      <c r="H28" s="32">
        <v>212270.37999999989</v>
      </c>
    </row>
    <row r="29" spans="1:8" x14ac:dyDescent="0.2">
      <c r="A29" s="36">
        <v>3600</v>
      </c>
      <c r="B29" s="28" t="s">
        <v>89</v>
      </c>
      <c r="C29" s="32">
        <v>1978500</v>
      </c>
      <c r="D29" s="32">
        <v>434903</v>
      </c>
      <c r="E29" s="32">
        <v>2413403</v>
      </c>
      <c r="F29" s="32">
        <v>2005478.8</v>
      </c>
      <c r="G29" s="32">
        <v>1938327.58</v>
      </c>
      <c r="H29" s="32">
        <v>407924.19999999995</v>
      </c>
    </row>
    <row r="30" spans="1:8" x14ac:dyDescent="0.2">
      <c r="A30" s="36">
        <v>3700</v>
      </c>
      <c r="B30" s="28" t="s">
        <v>90</v>
      </c>
      <c r="C30" s="32">
        <v>527200</v>
      </c>
      <c r="D30" s="32">
        <v>30072.27</v>
      </c>
      <c r="E30" s="32">
        <v>557272.27</v>
      </c>
      <c r="F30" s="32">
        <v>123421.21</v>
      </c>
      <c r="G30" s="32">
        <v>123421.21</v>
      </c>
      <c r="H30" s="32">
        <v>433851.06</v>
      </c>
    </row>
    <row r="31" spans="1:8" x14ac:dyDescent="0.2">
      <c r="A31" s="36">
        <v>3800</v>
      </c>
      <c r="B31" s="28" t="s">
        <v>91</v>
      </c>
      <c r="C31" s="32">
        <v>4475000</v>
      </c>
      <c r="D31" s="32">
        <v>-1933046.01</v>
      </c>
      <c r="E31" s="32">
        <v>2541953.9900000002</v>
      </c>
      <c r="F31" s="32">
        <v>953099.8</v>
      </c>
      <c r="G31" s="32">
        <v>923623.02</v>
      </c>
      <c r="H31" s="32">
        <v>1588854.1900000002</v>
      </c>
    </row>
    <row r="32" spans="1:8" x14ac:dyDescent="0.2">
      <c r="A32" s="36">
        <v>3900</v>
      </c>
      <c r="B32" s="28" t="s">
        <v>19</v>
      </c>
      <c r="C32" s="32">
        <v>24442969</v>
      </c>
      <c r="D32" s="32">
        <v>1832755.21</v>
      </c>
      <c r="E32" s="32">
        <v>26275724.210000001</v>
      </c>
      <c r="F32" s="32">
        <v>23343158.73</v>
      </c>
      <c r="G32" s="32">
        <v>21413623.59</v>
      </c>
      <c r="H32" s="32">
        <v>2932565.4800000004</v>
      </c>
    </row>
    <row r="33" spans="1:8" x14ac:dyDescent="0.2">
      <c r="A33" s="35" t="s">
        <v>64</v>
      </c>
      <c r="B33" s="24"/>
      <c r="C33" s="32">
        <v>39195202</v>
      </c>
      <c r="D33" s="32">
        <v>35507497.349999994</v>
      </c>
      <c r="E33" s="32">
        <v>74702699.349999994</v>
      </c>
      <c r="F33" s="32">
        <v>71062985.840000004</v>
      </c>
      <c r="G33" s="32">
        <v>66343601.609999999</v>
      </c>
      <c r="H33" s="32">
        <v>3639713.5099999905</v>
      </c>
    </row>
    <row r="34" spans="1:8" x14ac:dyDescent="0.2">
      <c r="A34" s="36">
        <v>4100</v>
      </c>
      <c r="B34" s="28" t="s">
        <v>92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</row>
    <row r="35" spans="1:8" x14ac:dyDescent="0.2">
      <c r="A35" s="36">
        <v>4200</v>
      </c>
      <c r="B35" s="28" t="s">
        <v>93</v>
      </c>
      <c r="C35" s="32">
        <v>15471412</v>
      </c>
      <c r="D35" s="32">
        <v>89035.03</v>
      </c>
      <c r="E35" s="32">
        <v>15560447.029999999</v>
      </c>
      <c r="F35" s="32">
        <v>15417803.029999999</v>
      </c>
      <c r="G35" s="32">
        <v>15417803.029999999</v>
      </c>
      <c r="H35" s="32">
        <v>142644</v>
      </c>
    </row>
    <row r="36" spans="1:8" x14ac:dyDescent="0.2">
      <c r="A36" s="36">
        <v>4300</v>
      </c>
      <c r="B36" s="28" t="s">
        <v>94</v>
      </c>
      <c r="C36" s="32">
        <v>20000</v>
      </c>
      <c r="D36" s="32">
        <v>8951282.0299999993</v>
      </c>
      <c r="E36" s="32">
        <v>8971282.0299999993</v>
      </c>
      <c r="F36" s="32">
        <v>8956836.7100000009</v>
      </c>
      <c r="G36" s="32">
        <v>8956836.7100000009</v>
      </c>
      <c r="H36" s="32">
        <v>14445.319999998435</v>
      </c>
    </row>
    <row r="37" spans="1:8" x14ac:dyDescent="0.2">
      <c r="A37" s="36">
        <v>4400</v>
      </c>
      <c r="B37" s="28" t="s">
        <v>95</v>
      </c>
      <c r="C37" s="32">
        <v>15104000</v>
      </c>
      <c r="D37" s="32">
        <v>26524797.289999999</v>
      </c>
      <c r="E37" s="32">
        <v>41628797.289999999</v>
      </c>
      <c r="F37" s="32">
        <v>39175580.600000001</v>
      </c>
      <c r="G37" s="32">
        <v>34456196.369999997</v>
      </c>
      <c r="H37" s="32">
        <v>2453216.6899999976</v>
      </c>
    </row>
    <row r="38" spans="1:8" x14ac:dyDescent="0.2">
      <c r="A38" s="36">
        <v>4500</v>
      </c>
      <c r="B38" s="28" t="s">
        <v>41</v>
      </c>
      <c r="C38" s="32">
        <v>8354790</v>
      </c>
      <c r="D38" s="32">
        <v>-92617</v>
      </c>
      <c r="E38" s="32">
        <v>8262173</v>
      </c>
      <c r="F38" s="32">
        <v>7330565.5</v>
      </c>
      <c r="G38" s="32">
        <v>7330565.5</v>
      </c>
      <c r="H38" s="32">
        <v>931607.5</v>
      </c>
    </row>
    <row r="39" spans="1:8" x14ac:dyDescent="0.2">
      <c r="A39" s="36">
        <v>4600</v>
      </c>
      <c r="B39" s="28" t="s">
        <v>96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</row>
    <row r="40" spans="1:8" x14ac:dyDescent="0.2">
      <c r="A40" s="36">
        <v>4700</v>
      </c>
      <c r="B40" s="28" t="s">
        <v>97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</row>
    <row r="41" spans="1:8" x14ac:dyDescent="0.2">
      <c r="A41" s="36">
        <v>4800</v>
      </c>
      <c r="B41" s="28" t="s">
        <v>37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</row>
    <row r="42" spans="1:8" x14ac:dyDescent="0.2">
      <c r="A42" s="36">
        <v>4900</v>
      </c>
      <c r="B42" s="28" t="s">
        <v>98</v>
      </c>
      <c r="C42" s="32">
        <v>245000</v>
      </c>
      <c r="D42" s="32">
        <v>35000</v>
      </c>
      <c r="E42" s="32">
        <v>280000</v>
      </c>
      <c r="F42" s="32">
        <v>182200</v>
      </c>
      <c r="G42" s="32">
        <v>182200</v>
      </c>
      <c r="H42" s="32">
        <v>97800</v>
      </c>
    </row>
    <row r="43" spans="1:8" x14ac:dyDescent="0.2">
      <c r="A43" s="35" t="s">
        <v>65</v>
      </c>
      <c r="B43" s="24"/>
      <c r="C43" s="32">
        <v>12598950.16</v>
      </c>
      <c r="D43" s="32">
        <v>-5754004.25</v>
      </c>
      <c r="E43" s="32">
        <v>6844945.9100000001</v>
      </c>
      <c r="F43" s="32">
        <v>6062656.1999999993</v>
      </c>
      <c r="G43" s="32">
        <v>5760986.5799999991</v>
      </c>
      <c r="H43" s="32">
        <v>782289.71000000089</v>
      </c>
    </row>
    <row r="44" spans="1:8" x14ac:dyDescent="0.2">
      <c r="A44" s="36">
        <v>5100</v>
      </c>
      <c r="B44" s="28" t="s">
        <v>99</v>
      </c>
      <c r="C44" s="32">
        <v>1401200</v>
      </c>
      <c r="D44" s="32">
        <v>878969.19</v>
      </c>
      <c r="E44" s="32">
        <v>2280169.19</v>
      </c>
      <c r="F44" s="32">
        <v>1788216.69</v>
      </c>
      <c r="G44" s="32">
        <v>1755946.74</v>
      </c>
      <c r="H44" s="32">
        <v>491952.5</v>
      </c>
    </row>
    <row r="45" spans="1:8" x14ac:dyDescent="0.2">
      <c r="A45" s="36">
        <v>5200</v>
      </c>
      <c r="B45" s="28" t="s">
        <v>100</v>
      </c>
      <c r="C45" s="32">
        <v>420000</v>
      </c>
      <c r="D45" s="32">
        <v>1019651</v>
      </c>
      <c r="E45" s="32">
        <v>1439651</v>
      </c>
      <c r="F45" s="32">
        <v>1235246.05</v>
      </c>
      <c r="G45" s="32">
        <v>983246.38</v>
      </c>
      <c r="H45" s="32">
        <v>204404.94999999995</v>
      </c>
    </row>
    <row r="46" spans="1:8" x14ac:dyDescent="0.2">
      <c r="A46" s="36">
        <v>5300</v>
      </c>
      <c r="B46" s="28" t="s">
        <v>101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</row>
    <row r="47" spans="1:8" x14ac:dyDescent="0.2">
      <c r="A47" s="36">
        <v>5400</v>
      </c>
      <c r="B47" s="28" t="s">
        <v>102</v>
      </c>
      <c r="C47" s="32">
        <v>7305000</v>
      </c>
      <c r="D47" s="32">
        <v>-4629999.99</v>
      </c>
      <c r="E47" s="32">
        <v>2675000.0099999998</v>
      </c>
      <c r="F47" s="32">
        <v>2670960.0099999998</v>
      </c>
      <c r="G47" s="32">
        <v>2670960.0099999998</v>
      </c>
      <c r="H47" s="32">
        <v>4040</v>
      </c>
    </row>
    <row r="48" spans="1:8" x14ac:dyDescent="0.2">
      <c r="A48" s="36">
        <v>5500</v>
      </c>
      <c r="B48" s="28" t="s">
        <v>103</v>
      </c>
      <c r="C48" s="32">
        <v>0</v>
      </c>
      <c r="D48" s="32">
        <v>17430.39</v>
      </c>
      <c r="E48" s="32">
        <v>17430.39</v>
      </c>
      <c r="F48" s="32">
        <v>17400</v>
      </c>
      <c r="G48" s="32">
        <v>0</v>
      </c>
      <c r="H48" s="32">
        <v>30.389999999999418</v>
      </c>
    </row>
    <row r="49" spans="1:8" x14ac:dyDescent="0.2">
      <c r="A49" s="36">
        <v>5600</v>
      </c>
      <c r="B49" s="28" t="s">
        <v>104</v>
      </c>
      <c r="C49" s="32">
        <v>460750.16</v>
      </c>
      <c r="D49" s="32">
        <v>-35054.839999999997</v>
      </c>
      <c r="E49" s="32">
        <v>425695.31999999995</v>
      </c>
      <c r="F49" s="32">
        <v>344847.85</v>
      </c>
      <c r="G49" s="32">
        <v>344847.85</v>
      </c>
      <c r="H49" s="32">
        <v>80847.469999999972</v>
      </c>
    </row>
    <row r="50" spans="1:8" x14ac:dyDescent="0.2">
      <c r="A50" s="36">
        <v>5700</v>
      </c>
      <c r="B50" s="28" t="s">
        <v>105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</row>
    <row r="51" spans="1:8" x14ac:dyDescent="0.2">
      <c r="A51" s="36">
        <v>5800</v>
      </c>
      <c r="B51" s="28" t="s">
        <v>106</v>
      </c>
      <c r="C51" s="32">
        <v>3000000</v>
      </c>
      <c r="D51" s="32">
        <v>-3000000</v>
      </c>
      <c r="E51" s="32">
        <v>0</v>
      </c>
      <c r="F51" s="32">
        <v>0</v>
      </c>
      <c r="G51" s="32">
        <v>0</v>
      </c>
      <c r="H51" s="32">
        <v>0</v>
      </c>
    </row>
    <row r="52" spans="1:8" x14ac:dyDescent="0.2">
      <c r="A52" s="36">
        <v>5900</v>
      </c>
      <c r="B52" s="28" t="s">
        <v>107</v>
      </c>
      <c r="C52" s="32">
        <v>12000</v>
      </c>
      <c r="D52" s="32">
        <v>-5000</v>
      </c>
      <c r="E52" s="32">
        <v>7000</v>
      </c>
      <c r="F52" s="32">
        <v>5985.6</v>
      </c>
      <c r="G52" s="32">
        <v>5985.6</v>
      </c>
      <c r="H52" s="32">
        <v>1014.3999999999996</v>
      </c>
    </row>
    <row r="53" spans="1:8" x14ac:dyDescent="0.2">
      <c r="A53" s="35" t="s">
        <v>66</v>
      </c>
      <c r="B53" s="24"/>
      <c r="C53" s="32">
        <v>120200000</v>
      </c>
      <c r="D53" s="32">
        <v>116305420.17</v>
      </c>
      <c r="E53" s="32">
        <v>236505420.17000002</v>
      </c>
      <c r="F53" s="32">
        <v>198752883.49000001</v>
      </c>
      <c r="G53" s="32">
        <v>139433827.80000001</v>
      </c>
      <c r="H53" s="32">
        <v>37752536.680000007</v>
      </c>
    </row>
    <row r="54" spans="1:8" x14ac:dyDescent="0.2">
      <c r="A54" s="36">
        <v>6100</v>
      </c>
      <c r="B54" s="28" t="s">
        <v>108</v>
      </c>
      <c r="C54" s="32">
        <v>120200000</v>
      </c>
      <c r="D54" s="32">
        <v>114546926.39</v>
      </c>
      <c r="E54" s="32">
        <v>234746926.38999999</v>
      </c>
      <c r="F54" s="32">
        <v>197933783.25</v>
      </c>
      <c r="G54" s="32">
        <v>139433827.80000001</v>
      </c>
      <c r="H54" s="32">
        <v>36813143.139999986</v>
      </c>
    </row>
    <row r="55" spans="1:8" x14ac:dyDescent="0.2">
      <c r="A55" s="36">
        <v>6200</v>
      </c>
      <c r="B55" s="28" t="s">
        <v>109</v>
      </c>
      <c r="C55" s="32">
        <v>0</v>
      </c>
      <c r="D55" s="32">
        <v>1758493.78</v>
      </c>
      <c r="E55" s="32">
        <v>1758493.78</v>
      </c>
      <c r="F55" s="32">
        <v>819100.24</v>
      </c>
      <c r="G55" s="32">
        <v>0</v>
      </c>
      <c r="H55" s="32">
        <v>939393.54</v>
      </c>
    </row>
    <row r="56" spans="1:8" x14ac:dyDescent="0.2">
      <c r="A56" s="36">
        <v>6300</v>
      </c>
      <c r="B56" s="28" t="s">
        <v>110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</row>
    <row r="57" spans="1:8" x14ac:dyDescent="0.2">
      <c r="A57" s="35" t="s">
        <v>67</v>
      </c>
      <c r="B57" s="24"/>
      <c r="C57" s="32">
        <v>0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</row>
    <row r="58" spans="1:8" x14ac:dyDescent="0.2">
      <c r="A58" s="36">
        <v>7100</v>
      </c>
      <c r="B58" s="28" t="s">
        <v>111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</row>
    <row r="59" spans="1:8" x14ac:dyDescent="0.2">
      <c r="A59" s="36">
        <v>7200</v>
      </c>
      <c r="B59" s="28" t="s">
        <v>112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</row>
    <row r="60" spans="1:8" x14ac:dyDescent="0.2">
      <c r="A60" s="36">
        <v>7300</v>
      </c>
      <c r="B60" s="28" t="s">
        <v>113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</row>
    <row r="61" spans="1:8" x14ac:dyDescent="0.2">
      <c r="A61" s="36">
        <v>7400</v>
      </c>
      <c r="B61" s="28" t="s">
        <v>114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</row>
    <row r="62" spans="1:8" x14ac:dyDescent="0.2">
      <c r="A62" s="36">
        <v>7500</v>
      </c>
      <c r="B62" s="28" t="s">
        <v>115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</row>
    <row r="63" spans="1:8" x14ac:dyDescent="0.2">
      <c r="A63" s="36">
        <v>7600</v>
      </c>
      <c r="B63" s="28" t="s">
        <v>116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</row>
    <row r="64" spans="1:8" x14ac:dyDescent="0.2">
      <c r="A64" s="36">
        <v>7900</v>
      </c>
      <c r="B64" s="28" t="s">
        <v>117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</row>
    <row r="65" spans="1:10" x14ac:dyDescent="0.2">
      <c r="A65" s="35" t="s">
        <v>68</v>
      </c>
      <c r="B65" s="24"/>
      <c r="C65" s="32">
        <v>0</v>
      </c>
      <c r="D65" s="32">
        <v>7619501.1799999997</v>
      </c>
      <c r="E65" s="32">
        <v>7619501.1799999997</v>
      </c>
      <c r="F65" s="32">
        <v>6566610.7400000002</v>
      </c>
      <c r="G65" s="32">
        <v>6566610.7400000002</v>
      </c>
      <c r="H65" s="32">
        <v>1052890.4399999995</v>
      </c>
    </row>
    <row r="66" spans="1:10" x14ac:dyDescent="0.2">
      <c r="A66" s="36">
        <v>8100</v>
      </c>
      <c r="B66" s="28" t="s">
        <v>38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</row>
    <row r="67" spans="1:10" x14ac:dyDescent="0.2">
      <c r="A67" s="36">
        <v>8300</v>
      </c>
      <c r="B67" s="28" t="s">
        <v>39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</row>
    <row r="68" spans="1:10" x14ac:dyDescent="0.2">
      <c r="A68" s="36">
        <v>8500</v>
      </c>
      <c r="B68" s="28" t="s">
        <v>40</v>
      </c>
      <c r="C68" s="32">
        <v>0</v>
      </c>
      <c r="D68" s="32">
        <v>7619501.1799999997</v>
      </c>
      <c r="E68" s="32">
        <v>7619501.1799999997</v>
      </c>
      <c r="F68" s="32">
        <v>6566610.7400000002</v>
      </c>
      <c r="G68" s="32">
        <v>6566610.7400000002</v>
      </c>
      <c r="H68" s="32">
        <v>1052890.4399999995</v>
      </c>
    </row>
    <row r="69" spans="1:10" x14ac:dyDescent="0.2">
      <c r="A69" s="35" t="s">
        <v>69</v>
      </c>
      <c r="B69" s="24"/>
      <c r="C69" s="32">
        <v>3107142.84</v>
      </c>
      <c r="D69" s="32">
        <v>-522180.58</v>
      </c>
      <c r="E69" s="32">
        <v>2584962.2599999998</v>
      </c>
      <c r="F69" s="32">
        <v>2484962.2600000002</v>
      </c>
      <c r="G69" s="32">
        <v>2484962.2600000002</v>
      </c>
      <c r="H69" s="32">
        <v>99999.999999999534</v>
      </c>
    </row>
    <row r="70" spans="1:10" x14ac:dyDescent="0.2">
      <c r="A70" s="36">
        <v>9100</v>
      </c>
      <c r="B70" s="28" t="s">
        <v>118</v>
      </c>
      <c r="C70" s="32">
        <v>1607142.84</v>
      </c>
      <c r="D70" s="32">
        <v>0</v>
      </c>
      <c r="E70" s="32">
        <v>1607142.84</v>
      </c>
      <c r="F70" s="32">
        <v>1607142.84</v>
      </c>
      <c r="G70" s="32">
        <v>1607142.84</v>
      </c>
      <c r="H70" s="32">
        <v>0</v>
      </c>
    </row>
    <row r="71" spans="1:10" x14ac:dyDescent="0.2">
      <c r="A71" s="36">
        <v>9200</v>
      </c>
      <c r="B71" s="28" t="s">
        <v>119</v>
      </c>
      <c r="C71" s="32">
        <v>1500000</v>
      </c>
      <c r="D71" s="32">
        <v>-522180.58</v>
      </c>
      <c r="E71" s="32">
        <v>977819.41999999993</v>
      </c>
      <c r="F71" s="32">
        <v>877819.42</v>
      </c>
      <c r="G71" s="32">
        <v>877819.42</v>
      </c>
      <c r="H71" s="32">
        <v>99999.999999999884</v>
      </c>
    </row>
    <row r="72" spans="1:10" x14ac:dyDescent="0.2">
      <c r="A72" s="36">
        <v>9300</v>
      </c>
      <c r="B72" s="28" t="s">
        <v>120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</row>
    <row r="73" spans="1:10" x14ac:dyDescent="0.2">
      <c r="A73" s="36">
        <v>9400</v>
      </c>
      <c r="B73" s="28" t="s">
        <v>121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</row>
    <row r="74" spans="1:10" x14ac:dyDescent="0.2">
      <c r="A74" s="36">
        <v>9500</v>
      </c>
      <c r="B74" s="28" t="s">
        <v>122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</row>
    <row r="75" spans="1:10" x14ac:dyDescent="0.2">
      <c r="A75" s="36">
        <v>9600</v>
      </c>
      <c r="B75" s="28" t="s">
        <v>123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</row>
    <row r="76" spans="1:10" x14ac:dyDescent="0.2">
      <c r="A76" s="36">
        <v>9900</v>
      </c>
      <c r="B76" s="29" t="s">
        <v>124</v>
      </c>
      <c r="C76" s="33">
        <v>0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</row>
    <row r="77" spans="1:10" x14ac:dyDescent="0.2">
      <c r="A77" s="25"/>
      <c r="B77" s="30" t="s">
        <v>53</v>
      </c>
      <c r="C77" s="34">
        <v>420759000</v>
      </c>
      <c r="D77" s="34">
        <v>182233072.79999998</v>
      </c>
      <c r="E77" s="34">
        <v>602992072.79999995</v>
      </c>
      <c r="F77" s="34">
        <v>540406364.44999993</v>
      </c>
      <c r="G77" s="34">
        <v>466925897.95999998</v>
      </c>
      <c r="H77" s="34">
        <v>62585708.350000001</v>
      </c>
      <c r="J77" s="6"/>
    </row>
    <row r="79" spans="1:10" x14ac:dyDescent="0.2">
      <c r="A79" s="1" t="s">
        <v>188</v>
      </c>
    </row>
    <row r="81" spans="8:9" x14ac:dyDescent="0.2">
      <c r="I81" s="77"/>
    </row>
    <row r="84" spans="8:9" x14ac:dyDescent="0.2">
      <c r="H84" s="5"/>
    </row>
    <row r="85" spans="8:9" x14ac:dyDescent="0.2">
      <c r="H85" s="5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showGridLines="0" zoomScaleNormal="100" workbookViewId="0">
      <selection activeCell="H16" sqref="C16:H1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49.5" customHeight="1" x14ac:dyDescent="0.2">
      <c r="A1" s="79" t="s">
        <v>190</v>
      </c>
      <c r="B1" s="80"/>
      <c r="C1" s="80"/>
      <c r="D1" s="80"/>
      <c r="E1" s="80"/>
      <c r="F1" s="80"/>
      <c r="G1" s="80"/>
      <c r="H1" s="81"/>
    </row>
    <row r="2" spans="1:8" x14ac:dyDescent="0.2">
      <c r="A2" s="84" t="s">
        <v>54</v>
      </c>
      <c r="B2" s="85"/>
      <c r="C2" s="79" t="s">
        <v>60</v>
      </c>
      <c r="D2" s="80"/>
      <c r="E2" s="80"/>
      <c r="F2" s="80"/>
      <c r="G2" s="81"/>
      <c r="H2" s="82" t="s">
        <v>59</v>
      </c>
    </row>
    <row r="3" spans="1:8" ht="24.95" customHeight="1" x14ac:dyDescent="0.2">
      <c r="A3" s="86"/>
      <c r="B3" s="87"/>
      <c r="C3" s="39" t="s">
        <v>55</v>
      </c>
      <c r="D3" s="39" t="s">
        <v>125</v>
      </c>
      <c r="E3" s="39" t="s">
        <v>56</v>
      </c>
      <c r="F3" s="39" t="s">
        <v>57</v>
      </c>
      <c r="G3" s="39" t="s">
        <v>58</v>
      </c>
      <c r="H3" s="83"/>
    </row>
    <row r="4" spans="1:8" x14ac:dyDescent="0.2">
      <c r="A4" s="88"/>
      <c r="B4" s="89"/>
      <c r="C4" s="40">
        <v>1</v>
      </c>
      <c r="D4" s="40">
        <v>2</v>
      </c>
      <c r="E4" s="40" t="s">
        <v>126</v>
      </c>
      <c r="F4" s="40">
        <v>4</v>
      </c>
      <c r="G4" s="40">
        <v>5</v>
      </c>
      <c r="H4" s="40" t="s">
        <v>127</v>
      </c>
    </row>
    <row r="5" spans="1:8" x14ac:dyDescent="0.2">
      <c r="A5" s="37"/>
      <c r="B5" s="43"/>
      <c r="C5" s="46"/>
      <c r="D5" s="46"/>
      <c r="E5" s="46"/>
      <c r="F5" s="46"/>
      <c r="G5" s="46"/>
      <c r="H5" s="46"/>
    </row>
    <row r="6" spans="1:8" x14ac:dyDescent="0.2">
      <c r="A6" s="37"/>
      <c r="B6" s="43" t="s">
        <v>0</v>
      </c>
      <c r="C6" s="47">
        <f>275526705+2471412</f>
        <v>277998117</v>
      </c>
      <c r="D6" s="47">
        <f>E6-C6</f>
        <v>64154772.699999988</v>
      </c>
      <c r="E6" s="47">
        <f>339681477.7+2471412</f>
        <v>342152889.69999999</v>
      </c>
      <c r="F6" s="47">
        <f>317757737.68+2328768</f>
        <v>320086505.68000001</v>
      </c>
      <c r="G6" s="47">
        <f>303897996.5+2328768</f>
        <v>306226764.5</v>
      </c>
      <c r="H6" s="47">
        <v>21923740.019999981</v>
      </c>
    </row>
    <row r="7" spans="1:8" x14ac:dyDescent="0.2">
      <c r="A7" s="37"/>
      <c r="B7" s="43"/>
      <c r="C7" s="47"/>
      <c r="D7" s="47"/>
      <c r="E7" s="47"/>
      <c r="F7" s="47"/>
      <c r="G7" s="47"/>
      <c r="H7" s="47"/>
    </row>
    <row r="8" spans="1:8" x14ac:dyDescent="0.2">
      <c r="A8" s="37"/>
      <c r="B8" s="43" t="s">
        <v>1</v>
      </c>
      <c r="C8" s="47">
        <v>132798950.16</v>
      </c>
      <c r="D8" s="47">
        <f>E8-C8</f>
        <v>118170917.09999999</v>
      </c>
      <c r="E8" s="47">
        <f>253441279.26-2471412</f>
        <v>250969867.25999999</v>
      </c>
      <c r="F8" s="47">
        <f>213710918.43-2328768</f>
        <v>211382150.43000001</v>
      </c>
      <c r="G8" s="47">
        <f>154090193.12-2328768</f>
        <v>151761425.12</v>
      </c>
      <c r="H8" s="47">
        <v>39730360.829999983</v>
      </c>
    </row>
    <row r="9" spans="1:8" x14ac:dyDescent="0.2">
      <c r="A9" s="37"/>
      <c r="B9" s="43"/>
      <c r="C9" s="47"/>
      <c r="D9" s="47"/>
      <c r="E9" s="47"/>
      <c r="F9" s="47"/>
      <c r="G9" s="47"/>
      <c r="H9" s="47"/>
    </row>
    <row r="10" spans="1:8" x14ac:dyDescent="0.2">
      <c r="A10" s="37"/>
      <c r="B10" s="43" t="s">
        <v>2</v>
      </c>
      <c r="C10" s="47">
        <v>1607142.84</v>
      </c>
      <c r="D10" s="47">
        <v>0</v>
      </c>
      <c r="E10" s="47">
        <v>1607142.84</v>
      </c>
      <c r="F10" s="47">
        <v>1607142.84</v>
      </c>
      <c r="G10" s="47">
        <v>1607142.84</v>
      </c>
      <c r="H10" s="47">
        <v>0</v>
      </c>
    </row>
    <row r="11" spans="1:8" x14ac:dyDescent="0.2">
      <c r="A11" s="37"/>
      <c r="B11" s="43"/>
      <c r="C11" s="47"/>
      <c r="D11" s="47"/>
      <c r="E11" s="47"/>
      <c r="F11" s="47"/>
      <c r="G11" s="47"/>
      <c r="H11" s="47"/>
    </row>
    <row r="12" spans="1:8" x14ac:dyDescent="0.2">
      <c r="A12" s="37"/>
      <c r="B12" s="43" t="s">
        <v>41</v>
      </c>
      <c r="C12" s="47">
        <v>8354790</v>
      </c>
      <c r="D12" s="47">
        <f>E12-C12</f>
        <v>-92617</v>
      </c>
      <c r="E12" s="47">
        <v>8262173</v>
      </c>
      <c r="F12" s="47">
        <v>7330565.5</v>
      </c>
      <c r="G12" s="47">
        <v>7330565.5</v>
      </c>
      <c r="H12" s="47">
        <v>931607.5</v>
      </c>
    </row>
    <row r="13" spans="1:8" x14ac:dyDescent="0.2">
      <c r="A13" s="37"/>
      <c r="B13" s="43"/>
      <c r="C13" s="47"/>
      <c r="D13" s="47"/>
      <c r="E13" s="47"/>
      <c r="F13" s="47"/>
      <c r="G13" s="47"/>
      <c r="H13" s="47"/>
    </row>
    <row r="14" spans="1:8" x14ac:dyDescent="0.2">
      <c r="A14" s="37"/>
      <c r="B14" s="43" t="s">
        <v>38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</row>
    <row r="15" spans="1:8" x14ac:dyDescent="0.2">
      <c r="A15" s="38"/>
      <c r="B15" s="44"/>
      <c r="C15" s="48"/>
      <c r="D15" s="48"/>
      <c r="E15" s="48"/>
      <c r="F15" s="48"/>
      <c r="G15" s="48"/>
      <c r="H15" s="48"/>
    </row>
    <row r="16" spans="1:8" x14ac:dyDescent="0.2">
      <c r="A16" s="45"/>
      <c r="B16" s="41" t="s">
        <v>53</v>
      </c>
      <c r="C16" s="42">
        <f>C6+C8+C10+C12+C14</f>
        <v>420758999.99999994</v>
      </c>
      <c r="D16" s="42">
        <f t="shared" ref="D16:H16" si="0">D6+D8+D10+D12+D14</f>
        <v>182233072.79999998</v>
      </c>
      <c r="E16" s="42">
        <f t="shared" si="0"/>
        <v>602992072.80000007</v>
      </c>
      <c r="F16" s="42">
        <f t="shared" si="0"/>
        <v>540406364.45000005</v>
      </c>
      <c r="G16" s="42">
        <f t="shared" si="0"/>
        <v>466925897.95999998</v>
      </c>
      <c r="H16" s="42">
        <f t="shared" si="0"/>
        <v>62585708.349999964</v>
      </c>
    </row>
    <row r="18" spans="1:8" x14ac:dyDescent="0.2">
      <c r="A18" s="1" t="s">
        <v>188</v>
      </c>
    </row>
    <row r="19" spans="1:8" x14ac:dyDescent="0.2">
      <c r="C19" s="6"/>
      <c r="D19" s="6"/>
      <c r="E19" s="6"/>
      <c r="F19" s="6"/>
      <c r="G19" s="6"/>
      <c r="H19" s="6"/>
    </row>
    <row r="20" spans="1:8" x14ac:dyDescent="0.2">
      <c r="C20" s="5"/>
      <c r="D20" s="5"/>
      <c r="E20" s="5"/>
      <c r="F20" s="5"/>
      <c r="G20" s="5"/>
    </row>
    <row r="21" spans="1:8" x14ac:dyDescent="0.2">
      <c r="C21" s="5"/>
      <c r="D21" s="5"/>
      <c r="E21" s="5"/>
      <c r="F21" s="5"/>
      <c r="G21" s="5"/>
    </row>
    <row r="23" spans="1:8" x14ac:dyDescent="0.2">
      <c r="C23" s="78"/>
      <c r="D23" s="78"/>
      <c r="E23" s="78"/>
      <c r="F23" s="5"/>
      <c r="G23" s="5"/>
    </row>
    <row r="25" spans="1:8" x14ac:dyDescent="0.2">
      <c r="E25" s="78"/>
    </row>
    <row r="29" spans="1:8" x14ac:dyDescent="0.2">
      <c r="E29" s="78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7"/>
  <sheetViews>
    <sheetView showGridLines="0" workbookViewId="0">
      <selection activeCell="E9" sqref="E9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79" t="s">
        <v>191</v>
      </c>
      <c r="B1" s="80"/>
      <c r="C1" s="80"/>
      <c r="D1" s="80"/>
      <c r="E1" s="80"/>
      <c r="F1" s="80"/>
      <c r="G1" s="80"/>
      <c r="H1" s="81"/>
    </row>
    <row r="2" spans="1:8" x14ac:dyDescent="0.2">
      <c r="B2" s="3"/>
      <c r="C2" s="3"/>
      <c r="D2" s="3"/>
      <c r="E2" s="3"/>
      <c r="F2" s="3"/>
      <c r="G2" s="3"/>
      <c r="H2" s="3"/>
    </row>
    <row r="3" spans="1:8" x14ac:dyDescent="0.2">
      <c r="A3" s="84" t="s">
        <v>54</v>
      </c>
      <c r="B3" s="85"/>
      <c r="C3" s="79" t="s">
        <v>60</v>
      </c>
      <c r="D3" s="80"/>
      <c r="E3" s="80"/>
      <c r="F3" s="80"/>
      <c r="G3" s="81"/>
      <c r="H3" s="82" t="s">
        <v>59</v>
      </c>
    </row>
    <row r="4" spans="1:8" ht="24.95" customHeight="1" x14ac:dyDescent="0.2">
      <c r="A4" s="86"/>
      <c r="B4" s="87"/>
      <c r="C4" s="50" t="s">
        <v>55</v>
      </c>
      <c r="D4" s="50" t="s">
        <v>125</v>
      </c>
      <c r="E4" s="50" t="s">
        <v>56</v>
      </c>
      <c r="F4" s="50" t="s">
        <v>57</v>
      </c>
      <c r="G4" s="50" t="s">
        <v>58</v>
      </c>
      <c r="H4" s="83"/>
    </row>
    <row r="5" spans="1:8" x14ac:dyDescent="0.2">
      <c r="A5" s="88"/>
      <c r="B5" s="89"/>
      <c r="C5" s="51">
        <v>1</v>
      </c>
      <c r="D5" s="51">
        <v>2</v>
      </c>
      <c r="E5" s="51" t="s">
        <v>126</v>
      </c>
      <c r="F5" s="51">
        <v>4</v>
      </c>
      <c r="G5" s="51">
        <v>5</v>
      </c>
      <c r="H5" s="51" t="s">
        <v>127</v>
      </c>
    </row>
    <row r="6" spans="1:8" x14ac:dyDescent="0.2">
      <c r="A6" s="59"/>
      <c r="B6" s="56"/>
      <c r="C6" s="60"/>
      <c r="D6" s="60"/>
      <c r="E6" s="60"/>
      <c r="F6" s="60"/>
      <c r="G6" s="60"/>
      <c r="H6" s="60"/>
    </row>
    <row r="7" spans="1:8" x14ac:dyDescent="0.2">
      <c r="A7" s="49" t="s">
        <v>128</v>
      </c>
      <c r="B7" s="54"/>
      <c r="C7" s="52">
        <v>1652650.73</v>
      </c>
      <c r="D7" s="52">
        <v>0</v>
      </c>
      <c r="E7" s="52">
        <v>1652650.73</v>
      </c>
      <c r="F7" s="52">
        <v>1652649.82</v>
      </c>
      <c r="G7" s="52">
        <v>1652649.82</v>
      </c>
      <c r="H7" s="52">
        <v>0.90999999991618097</v>
      </c>
    </row>
    <row r="8" spans="1:8" x14ac:dyDescent="0.2">
      <c r="A8" s="49" t="s">
        <v>129</v>
      </c>
      <c r="B8" s="54"/>
      <c r="C8" s="52">
        <v>1921582.3</v>
      </c>
      <c r="D8" s="52">
        <v>501039.42</v>
      </c>
      <c r="E8" s="52">
        <v>2422621.7200000002</v>
      </c>
      <c r="F8" s="52">
        <v>2281194.3199999998</v>
      </c>
      <c r="G8" s="52">
        <v>2281194.3199999998</v>
      </c>
      <c r="H8" s="52">
        <v>141427.40000000037</v>
      </c>
    </row>
    <row r="9" spans="1:8" x14ac:dyDescent="0.2">
      <c r="A9" s="49" t="s">
        <v>130</v>
      </c>
      <c r="B9" s="54"/>
      <c r="C9" s="52">
        <v>11274681.869999999</v>
      </c>
      <c r="D9" s="52">
        <v>-2987</v>
      </c>
      <c r="E9" s="52">
        <v>11271694.869999999</v>
      </c>
      <c r="F9" s="52">
        <v>11121993.529999999</v>
      </c>
      <c r="G9" s="52">
        <v>11110977.24</v>
      </c>
      <c r="H9" s="52">
        <v>149701.33999999985</v>
      </c>
    </row>
    <row r="10" spans="1:8" x14ac:dyDescent="0.2">
      <c r="A10" s="49" t="s">
        <v>131</v>
      </c>
      <c r="B10" s="54"/>
      <c r="C10" s="52">
        <v>3302148</v>
      </c>
      <c r="D10" s="52">
        <v>-289352.40999999997</v>
      </c>
      <c r="E10" s="52">
        <v>3012795.59</v>
      </c>
      <c r="F10" s="52">
        <v>2186094.38</v>
      </c>
      <c r="G10" s="52">
        <v>2130414.38</v>
      </c>
      <c r="H10" s="52">
        <v>826701.21</v>
      </c>
    </row>
    <row r="11" spans="1:8" x14ac:dyDescent="0.2">
      <c r="A11" s="49" t="s">
        <v>132</v>
      </c>
      <c r="B11" s="54"/>
      <c r="C11" s="52">
        <v>12603536</v>
      </c>
      <c r="D11" s="52">
        <v>1881064.47</v>
      </c>
      <c r="E11" s="52">
        <v>14484600.470000001</v>
      </c>
      <c r="F11" s="52">
        <v>12141284.98</v>
      </c>
      <c r="G11" s="52">
        <v>12084220.92</v>
      </c>
      <c r="H11" s="52">
        <v>2343315.4900000002</v>
      </c>
    </row>
    <row r="12" spans="1:8" x14ac:dyDescent="0.2">
      <c r="A12" s="49" t="s">
        <v>133</v>
      </c>
      <c r="B12" s="54"/>
      <c r="C12" s="52">
        <v>3746687</v>
      </c>
      <c r="D12" s="52">
        <v>390649.99</v>
      </c>
      <c r="E12" s="52">
        <v>4137336.99</v>
      </c>
      <c r="F12" s="52">
        <v>3486112.24</v>
      </c>
      <c r="G12" s="52">
        <v>3385801.79</v>
      </c>
      <c r="H12" s="52">
        <v>651224.75</v>
      </c>
    </row>
    <row r="13" spans="1:8" x14ac:dyDescent="0.2">
      <c r="A13" s="49" t="s">
        <v>134</v>
      </c>
      <c r="B13" s="54"/>
      <c r="C13" s="52">
        <v>2279181</v>
      </c>
      <c r="D13" s="52">
        <v>0</v>
      </c>
      <c r="E13" s="52">
        <v>2279181</v>
      </c>
      <c r="F13" s="52">
        <v>2121427.2200000002</v>
      </c>
      <c r="G13" s="52">
        <v>2121427.2200000002</v>
      </c>
      <c r="H13" s="52">
        <v>157753.7799999998</v>
      </c>
    </row>
    <row r="14" spans="1:8" x14ac:dyDescent="0.2">
      <c r="A14" s="49" t="s">
        <v>135</v>
      </c>
      <c r="B14" s="54"/>
      <c r="C14" s="52">
        <v>3559758</v>
      </c>
      <c r="D14" s="52">
        <v>0</v>
      </c>
      <c r="E14" s="52">
        <v>3559758</v>
      </c>
      <c r="F14" s="52">
        <v>3542612.79</v>
      </c>
      <c r="G14" s="52">
        <v>3542612.79</v>
      </c>
      <c r="H14" s="52">
        <v>17145.209999999963</v>
      </c>
    </row>
    <row r="15" spans="1:8" x14ac:dyDescent="0.2">
      <c r="A15" s="49" t="s">
        <v>136</v>
      </c>
      <c r="B15" s="54"/>
      <c r="C15" s="52">
        <v>2321200</v>
      </c>
      <c r="D15" s="52">
        <v>-60000</v>
      </c>
      <c r="E15" s="52">
        <v>2261200</v>
      </c>
      <c r="F15" s="52">
        <v>1608356.62</v>
      </c>
      <c r="G15" s="52">
        <v>1606559.63</v>
      </c>
      <c r="H15" s="52">
        <v>652843.37999999989</v>
      </c>
    </row>
    <row r="16" spans="1:8" x14ac:dyDescent="0.2">
      <c r="A16" s="49" t="s">
        <v>137</v>
      </c>
      <c r="B16" s="54"/>
      <c r="C16" s="52">
        <v>133139</v>
      </c>
      <c r="D16" s="52">
        <v>0</v>
      </c>
      <c r="E16" s="52">
        <v>133139</v>
      </c>
      <c r="F16" s="52">
        <v>129428.72</v>
      </c>
      <c r="G16" s="52">
        <v>129428.72</v>
      </c>
      <c r="H16" s="52">
        <v>3710.2799999999988</v>
      </c>
    </row>
    <row r="17" spans="1:8" x14ac:dyDescent="0.2">
      <c r="A17" s="49" t="s">
        <v>138</v>
      </c>
      <c r="B17" s="54"/>
      <c r="C17" s="52">
        <v>667977</v>
      </c>
      <c r="D17" s="52">
        <v>0</v>
      </c>
      <c r="E17" s="52">
        <v>667977</v>
      </c>
      <c r="F17" s="52">
        <v>600856.41</v>
      </c>
      <c r="G17" s="52">
        <v>600856.41</v>
      </c>
      <c r="H17" s="52">
        <v>67120.589999999967</v>
      </c>
    </row>
    <row r="18" spans="1:8" x14ac:dyDescent="0.2">
      <c r="A18" s="49" t="s">
        <v>139</v>
      </c>
      <c r="B18" s="54"/>
      <c r="C18" s="52">
        <v>460952</v>
      </c>
      <c r="D18" s="52">
        <v>0</v>
      </c>
      <c r="E18" s="52">
        <v>460952</v>
      </c>
      <c r="F18" s="52">
        <v>457066.06</v>
      </c>
      <c r="G18" s="52">
        <v>457066.06</v>
      </c>
      <c r="H18" s="52">
        <v>3885.9400000000023</v>
      </c>
    </row>
    <row r="19" spans="1:8" x14ac:dyDescent="0.2">
      <c r="A19" s="49" t="s">
        <v>140</v>
      </c>
      <c r="B19" s="54"/>
      <c r="C19" s="52">
        <v>295779</v>
      </c>
      <c r="D19" s="52">
        <v>0</v>
      </c>
      <c r="E19" s="52">
        <v>295779</v>
      </c>
      <c r="F19" s="52">
        <v>275876.69</v>
      </c>
      <c r="G19" s="52">
        <v>275876.69</v>
      </c>
      <c r="H19" s="52">
        <v>19902.309999999998</v>
      </c>
    </row>
    <row r="20" spans="1:8" x14ac:dyDescent="0.2">
      <c r="A20" s="49" t="s">
        <v>141</v>
      </c>
      <c r="B20" s="54"/>
      <c r="C20" s="52">
        <v>67752305.840000004</v>
      </c>
      <c r="D20" s="52">
        <v>2177786.71</v>
      </c>
      <c r="E20" s="52">
        <v>69930092.549999997</v>
      </c>
      <c r="F20" s="52">
        <v>63943698.670000002</v>
      </c>
      <c r="G20" s="52">
        <v>61815117.119999997</v>
      </c>
      <c r="H20" s="52">
        <v>5986393.8799999952</v>
      </c>
    </row>
    <row r="21" spans="1:8" x14ac:dyDescent="0.2">
      <c r="A21" s="49" t="s">
        <v>142</v>
      </c>
      <c r="B21" s="54"/>
      <c r="C21" s="52">
        <v>4283157</v>
      </c>
      <c r="D21" s="52">
        <v>139000</v>
      </c>
      <c r="E21" s="52">
        <v>4422157</v>
      </c>
      <c r="F21" s="52">
        <v>3510614.34</v>
      </c>
      <c r="G21" s="52">
        <v>3510614.34</v>
      </c>
      <c r="H21" s="52">
        <v>911542.66000000015</v>
      </c>
    </row>
    <row r="22" spans="1:8" x14ac:dyDescent="0.2">
      <c r="A22" s="49" t="s">
        <v>143</v>
      </c>
      <c r="B22" s="54"/>
      <c r="C22" s="52">
        <v>1269901</v>
      </c>
      <c r="D22" s="52">
        <v>0</v>
      </c>
      <c r="E22" s="52">
        <v>1269901</v>
      </c>
      <c r="F22" s="52">
        <v>1260080.1399999999</v>
      </c>
      <c r="G22" s="52">
        <v>1260080.1399999999</v>
      </c>
      <c r="H22" s="52">
        <v>9820.8600000001024</v>
      </c>
    </row>
    <row r="23" spans="1:8" x14ac:dyDescent="0.2">
      <c r="A23" s="49" t="s">
        <v>144</v>
      </c>
      <c r="B23" s="54"/>
      <c r="C23" s="52">
        <v>759393</v>
      </c>
      <c r="D23" s="52">
        <v>520000</v>
      </c>
      <c r="E23" s="52">
        <v>1279393</v>
      </c>
      <c r="F23" s="52">
        <v>1200323.3</v>
      </c>
      <c r="G23" s="52">
        <v>1200323.3</v>
      </c>
      <c r="H23" s="52">
        <v>79069.699999999953</v>
      </c>
    </row>
    <row r="24" spans="1:8" x14ac:dyDescent="0.2">
      <c r="A24" s="49" t="s">
        <v>145</v>
      </c>
      <c r="B24" s="54"/>
      <c r="C24" s="52">
        <v>1209203</v>
      </c>
      <c r="D24" s="52">
        <v>52400</v>
      </c>
      <c r="E24" s="52">
        <v>1261603</v>
      </c>
      <c r="F24" s="52">
        <v>1125720.21</v>
      </c>
      <c r="G24" s="52">
        <v>1117020.21</v>
      </c>
      <c r="H24" s="52">
        <v>135882.79000000004</v>
      </c>
    </row>
    <row r="25" spans="1:8" x14ac:dyDescent="0.2">
      <c r="A25" s="49" t="s">
        <v>146</v>
      </c>
      <c r="B25" s="54"/>
      <c r="C25" s="52">
        <v>711474</v>
      </c>
      <c r="D25" s="52">
        <v>5100</v>
      </c>
      <c r="E25" s="52">
        <v>716574</v>
      </c>
      <c r="F25" s="52">
        <v>701463.54</v>
      </c>
      <c r="G25" s="52">
        <v>701463.54</v>
      </c>
      <c r="H25" s="52">
        <v>15110.459999999963</v>
      </c>
    </row>
    <row r="26" spans="1:8" x14ac:dyDescent="0.2">
      <c r="A26" s="49" t="s">
        <v>147</v>
      </c>
      <c r="B26" s="54"/>
      <c r="C26" s="52">
        <v>659420</v>
      </c>
      <c r="D26" s="52">
        <v>0</v>
      </c>
      <c r="E26" s="52">
        <v>659420</v>
      </c>
      <c r="F26" s="52">
        <v>657794.9</v>
      </c>
      <c r="G26" s="52">
        <v>657794.9</v>
      </c>
      <c r="H26" s="52">
        <v>1625.0999999999767</v>
      </c>
    </row>
    <row r="27" spans="1:8" x14ac:dyDescent="0.2">
      <c r="A27" s="49" t="s">
        <v>148</v>
      </c>
      <c r="B27" s="54"/>
      <c r="C27" s="52">
        <v>685056</v>
      </c>
      <c r="D27" s="52">
        <v>0</v>
      </c>
      <c r="E27" s="52">
        <v>685056</v>
      </c>
      <c r="F27" s="52">
        <v>521139.89</v>
      </c>
      <c r="G27" s="52">
        <v>521139.89</v>
      </c>
      <c r="H27" s="52">
        <v>163916.10999999999</v>
      </c>
    </row>
    <row r="28" spans="1:8" x14ac:dyDescent="0.2">
      <c r="A28" s="49" t="s">
        <v>149</v>
      </c>
      <c r="B28" s="54"/>
      <c r="C28" s="52">
        <v>496387</v>
      </c>
      <c r="D28" s="52">
        <v>0</v>
      </c>
      <c r="E28" s="52">
        <v>496387</v>
      </c>
      <c r="F28" s="52">
        <v>494889.41</v>
      </c>
      <c r="G28" s="52">
        <v>494889.41</v>
      </c>
      <c r="H28" s="52">
        <v>1497.5900000000256</v>
      </c>
    </row>
    <row r="29" spans="1:8" x14ac:dyDescent="0.2">
      <c r="A29" s="49" t="s">
        <v>150</v>
      </c>
      <c r="B29" s="54"/>
      <c r="C29" s="52">
        <v>274962</v>
      </c>
      <c r="D29" s="52">
        <v>0</v>
      </c>
      <c r="E29" s="52">
        <v>274962</v>
      </c>
      <c r="F29" s="52">
        <v>274961.82</v>
      </c>
      <c r="G29" s="52">
        <v>274961.82</v>
      </c>
      <c r="H29" s="52">
        <v>0.17999999999301508</v>
      </c>
    </row>
    <row r="30" spans="1:8" x14ac:dyDescent="0.2">
      <c r="A30" s="49" t="s">
        <v>151</v>
      </c>
      <c r="B30" s="54"/>
      <c r="C30" s="52">
        <v>1104511.1000000001</v>
      </c>
      <c r="D30" s="52">
        <v>1026374</v>
      </c>
      <c r="E30" s="52">
        <v>2130885.1</v>
      </c>
      <c r="F30" s="52">
        <v>2064972.67</v>
      </c>
      <c r="G30" s="52">
        <v>2017972.67</v>
      </c>
      <c r="H30" s="52">
        <v>65912.430000000168</v>
      </c>
    </row>
    <row r="31" spans="1:8" x14ac:dyDescent="0.2">
      <c r="A31" s="49" t="s">
        <v>152</v>
      </c>
      <c r="B31" s="54"/>
      <c r="C31" s="52">
        <v>907930</v>
      </c>
      <c r="D31" s="52">
        <v>0</v>
      </c>
      <c r="E31" s="52">
        <v>907930</v>
      </c>
      <c r="F31" s="52">
        <v>834939.48</v>
      </c>
      <c r="G31" s="52">
        <v>834939.48</v>
      </c>
      <c r="H31" s="52">
        <v>72990.520000000019</v>
      </c>
    </row>
    <row r="32" spans="1:8" x14ac:dyDescent="0.2">
      <c r="A32" s="49" t="s">
        <v>153</v>
      </c>
      <c r="B32" s="54"/>
      <c r="C32" s="52">
        <v>115865588</v>
      </c>
      <c r="D32" s="52">
        <v>159443569.02000001</v>
      </c>
      <c r="E32" s="52">
        <v>275309157.01999998</v>
      </c>
      <c r="F32" s="52">
        <v>237066211.62</v>
      </c>
      <c r="G32" s="52">
        <v>171345474.63</v>
      </c>
      <c r="H32" s="52">
        <v>38242945.399999976</v>
      </c>
    </row>
    <row r="33" spans="1:8" x14ac:dyDescent="0.2">
      <c r="A33" s="49" t="s">
        <v>154</v>
      </c>
      <c r="B33" s="54"/>
      <c r="C33" s="52">
        <v>4947828</v>
      </c>
      <c r="D33" s="52">
        <v>0</v>
      </c>
      <c r="E33" s="52">
        <v>4947828</v>
      </c>
      <c r="F33" s="52">
        <v>4429624.72</v>
      </c>
      <c r="G33" s="52">
        <v>4429624.72</v>
      </c>
      <c r="H33" s="52">
        <v>518203.28000000026</v>
      </c>
    </row>
    <row r="34" spans="1:8" x14ac:dyDescent="0.2">
      <c r="A34" s="49" t="s">
        <v>155</v>
      </c>
      <c r="B34" s="54"/>
      <c r="C34" s="52">
        <v>1936196</v>
      </c>
      <c r="D34" s="52">
        <v>-62000</v>
      </c>
      <c r="E34" s="52">
        <v>1874196</v>
      </c>
      <c r="F34" s="52">
        <v>1627932.71</v>
      </c>
      <c r="G34" s="52">
        <v>1627932.71</v>
      </c>
      <c r="H34" s="52">
        <v>246263.29000000004</v>
      </c>
    </row>
    <row r="35" spans="1:8" x14ac:dyDescent="0.2">
      <c r="A35" s="49" t="s">
        <v>156</v>
      </c>
      <c r="B35" s="54"/>
      <c r="C35" s="52">
        <v>1227467</v>
      </c>
      <c r="D35" s="52">
        <v>69400</v>
      </c>
      <c r="E35" s="52">
        <v>1296867</v>
      </c>
      <c r="F35" s="52">
        <v>1252621.01</v>
      </c>
      <c r="G35" s="52">
        <v>1240960.33</v>
      </c>
      <c r="H35" s="52">
        <v>44245.989999999991</v>
      </c>
    </row>
    <row r="36" spans="1:8" x14ac:dyDescent="0.2">
      <c r="A36" s="49" t="s">
        <v>157</v>
      </c>
      <c r="B36" s="54"/>
      <c r="C36" s="52">
        <v>4790326</v>
      </c>
      <c r="D36" s="52">
        <v>359984.76</v>
      </c>
      <c r="E36" s="52">
        <v>5150310.76</v>
      </c>
      <c r="F36" s="52">
        <v>4771533.1900000004</v>
      </c>
      <c r="G36" s="52">
        <v>4771533.1900000004</v>
      </c>
      <c r="H36" s="52">
        <v>378777.56999999937</v>
      </c>
    </row>
    <row r="37" spans="1:8" x14ac:dyDescent="0.2">
      <c r="A37" s="49" t="s">
        <v>158</v>
      </c>
      <c r="B37" s="54"/>
      <c r="C37" s="52">
        <v>14521614</v>
      </c>
      <c r="D37" s="52">
        <v>-6882500</v>
      </c>
      <c r="E37" s="52">
        <v>7639114</v>
      </c>
      <c r="F37" s="52">
        <v>7055688.6799999997</v>
      </c>
      <c r="G37" s="52">
        <v>7055688.6799999997</v>
      </c>
      <c r="H37" s="52">
        <v>583425.3200000003</v>
      </c>
    </row>
    <row r="38" spans="1:8" x14ac:dyDescent="0.2">
      <c r="A38" s="49" t="s">
        <v>159</v>
      </c>
      <c r="B38" s="54"/>
      <c r="C38" s="52">
        <v>3795720</v>
      </c>
      <c r="D38" s="52">
        <v>270500</v>
      </c>
      <c r="E38" s="52">
        <v>4066220</v>
      </c>
      <c r="F38" s="52">
        <v>3527232.2</v>
      </c>
      <c r="G38" s="52">
        <v>3527232.2</v>
      </c>
      <c r="H38" s="52">
        <v>538987.79999999981</v>
      </c>
    </row>
    <row r="39" spans="1:8" x14ac:dyDescent="0.2">
      <c r="A39" s="49" t="s">
        <v>160</v>
      </c>
      <c r="B39" s="54"/>
      <c r="C39" s="52">
        <v>3656311</v>
      </c>
      <c r="D39" s="52">
        <v>53500</v>
      </c>
      <c r="E39" s="52">
        <v>3709811</v>
      </c>
      <c r="F39" s="52">
        <v>3404645.89</v>
      </c>
      <c r="G39" s="52">
        <v>3404645.89</v>
      </c>
      <c r="H39" s="52">
        <v>305165.10999999987</v>
      </c>
    </row>
    <row r="40" spans="1:8" x14ac:dyDescent="0.2">
      <c r="A40" s="49" t="s">
        <v>161</v>
      </c>
      <c r="B40" s="54"/>
      <c r="C40" s="52">
        <v>2177978</v>
      </c>
      <c r="D40" s="52">
        <v>62000</v>
      </c>
      <c r="E40" s="52">
        <v>2239978</v>
      </c>
      <c r="F40" s="52">
        <v>2166794.1</v>
      </c>
      <c r="G40" s="52">
        <v>2166794.1</v>
      </c>
      <c r="H40" s="52">
        <v>73183.899999999907</v>
      </c>
    </row>
    <row r="41" spans="1:8" x14ac:dyDescent="0.2">
      <c r="A41" s="49" t="s">
        <v>162</v>
      </c>
      <c r="B41" s="54"/>
      <c r="C41" s="52">
        <v>2274708</v>
      </c>
      <c r="D41" s="52">
        <v>225900</v>
      </c>
      <c r="E41" s="52">
        <v>2500608</v>
      </c>
      <c r="F41" s="52">
        <v>2073303.88</v>
      </c>
      <c r="G41" s="52">
        <v>2073303.88</v>
      </c>
      <c r="H41" s="52">
        <v>427304.12000000011</v>
      </c>
    </row>
    <row r="42" spans="1:8" x14ac:dyDescent="0.2">
      <c r="A42" s="49" t="s">
        <v>163</v>
      </c>
      <c r="B42" s="54"/>
      <c r="C42" s="52">
        <v>5696156</v>
      </c>
      <c r="D42" s="52">
        <v>17033268.809999999</v>
      </c>
      <c r="E42" s="52">
        <v>22729424.809999999</v>
      </c>
      <c r="F42" s="52">
        <v>21677158.010000002</v>
      </c>
      <c r="G42" s="52">
        <v>20064923.370000001</v>
      </c>
      <c r="H42" s="52">
        <v>1052266.799999997</v>
      </c>
    </row>
    <row r="43" spans="1:8" x14ac:dyDescent="0.2">
      <c r="A43" s="49" t="s">
        <v>164</v>
      </c>
      <c r="B43" s="54"/>
      <c r="C43" s="52">
        <v>685547</v>
      </c>
      <c r="D43" s="52">
        <v>3800</v>
      </c>
      <c r="E43" s="52">
        <v>689347</v>
      </c>
      <c r="F43" s="52">
        <v>590691.49</v>
      </c>
      <c r="G43" s="52">
        <v>590691.49</v>
      </c>
      <c r="H43" s="52">
        <v>98655.510000000009</v>
      </c>
    </row>
    <row r="44" spans="1:8" x14ac:dyDescent="0.2">
      <c r="A44" s="49" t="s">
        <v>165</v>
      </c>
      <c r="B44" s="54"/>
      <c r="C44" s="52">
        <v>838461</v>
      </c>
      <c r="D44" s="52">
        <v>0</v>
      </c>
      <c r="E44" s="52">
        <v>838461</v>
      </c>
      <c r="F44" s="52">
        <v>678534.77</v>
      </c>
      <c r="G44" s="52">
        <v>678534.77</v>
      </c>
      <c r="H44" s="52">
        <v>159926.22999999998</v>
      </c>
    </row>
    <row r="45" spans="1:8" x14ac:dyDescent="0.2">
      <c r="A45" s="49" t="s">
        <v>166</v>
      </c>
      <c r="B45" s="54"/>
      <c r="C45" s="52">
        <v>977836</v>
      </c>
      <c r="D45" s="52">
        <v>4000</v>
      </c>
      <c r="E45" s="52">
        <v>981836</v>
      </c>
      <c r="F45" s="52">
        <v>919411.61</v>
      </c>
      <c r="G45" s="52">
        <v>919411.61</v>
      </c>
      <c r="H45" s="52">
        <v>62424.390000000014</v>
      </c>
    </row>
    <row r="46" spans="1:8" x14ac:dyDescent="0.2">
      <c r="A46" s="49" t="s">
        <v>167</v>
      </c>
      <c r="B46" s="54"/>
      <c r="C46" s="52">
        <v>1331714</v>
      </c>
      <c r="D46" s="52">
        <v>68000</v>
      </c>
      <c r="E46" s="52">
        <v>1399714</v>
      </c>
      <c r="F46" s="52">
        <v>1182741.51</v>
      </c>
      <c r="G46" s="52">
        <v>1182741.51</v>
      </c>
      <c r="H46" s="52">
        <v>216972.49</v>
      </c>
    </row>
    <row r="47" spans="1:8" x14ac:dyDescent="0.2">
      <c r="A47" s="49" t="s">
        <v>168</v>
      </c>
      <c r="B47" s="54"/>
      <c r="C47" s="52">
        <v>327627</v>
      </c>
      <c r="D47" s="52">
        <v>-51000</v>
      </c>
      <c r="E47" s="52">
        <v>276627</v>
      </c>
      <c r="F47" s="52">
        <v>262312.15000000002</v>
      </c>
      <c r="G47" s="52">
        <v>262312.15000000002</v>
      </c>
      <c r="H47" s="52">
        <v>14314.849999999977</v>
      </c>
    </row>
    <row r="48" spans="1:8" x14ac:dyDescent="0.2">
      <c r="A48" s="49" t="s">
        <v>169</v>
      </c>
      <c r="B48" s="54"/>
      <c r="C48" s="52">
        <v>2926776</v>
      </c>
      <c r="D48" s="52">
        <v>179400</v>
      </c>
      <c r="E48" s="52">
        <v>3106176</v>
      </c>
      <c r="F48" s="52">
        <v>2989237.14</v>
      </c>
      <c r="G48" s="52">
        <v>2989237.14</v>
      </c>
      <c r="H48" s="52">
        <v>116938.85999999987</v>
      </c>
    </row>
    <row r="49" spans="1:8" x14ac:dyDescent="0.2">
      <c r="A49" s="49" t="s">
        <v>170</v>
      </c>
      <c r="B49" s="54"/>
      <c r="C49" s="52">
        <v>8419628</v>
      </c>
      <c r="D49" s="52">
        <v>-450000</v>
      </c>
      <c r="E49" s="52">
        <v>7969628</v>
      </c>
      <c r="F49" s="52">
        <v>7736347.0499999998</v>
      </c>
      <c r="G49" s="52">
        <v>7733147.0499999998</v>
      </c>
      <c r="H49" s="52">
        <v>233280.95000000019</v>
      </c>
    </row>
    <row r="50" spans="1:8" x14ac:dyDescent="0.2">
      <c r="A50" s="49" t="s">
        <v>171</v>
      </c>
      <c r="B50" s="54"/>
      <c r="C50" s="52">
        <v>806037</v>
      </c>
      <c r="D50" s="52">
        <v>0</v>
      </c>
      <c r="E50" s="52">
        <v>806037</v>
      </c>
      <c r="F50" s="52">
        <v>774679.83</v>
      </c>
      <c r="G50" s="52">
        <v>774679.83</v>
      </c>
      <c r="H50" s="52">
        <v>31357.170000000042</v>
      </c>
    </row>
    <row r="51" spans="1:8" x14ac:dyDescent="0.2">
      <c r="A51" s="49" t="s">
        <v>172</v>
      </c>
      <c r="B51" s="54"/>
      <c r="C51" s="52">
        <v>406893</v>
      </c>
      <c r="D51" s="52">
        <v>0</v>
      </c>
      <c r="E51" s="52">
        <v>406893</v>
      </c>
      <c r="F51" s="52">
        <v>405146.97</v>
      </c>
      <c r="G51" s="52">
        <v>405146.97</v>
      </c>
      <c r="H51" s="52">
        <v>1746.0300000000279</v>
      </c>
    </row>
    <row r="52" spans="1:8" x14ac:dyDescent="0.2">
      <c r="A52" s="49" t="s">
        <v>173</v>
      </c>
      <c r="B52" s="54"/>
      <c r="C52" s="52">
        <v>26213754</v>
      </c>
      <c r="D52" s="52">
        <v>1971628.54</v>
      </c>
      <c r="E52" s="52">
        <v>28185382.539999999</v>
      </c>
      <c r="F52" s="52">
        <v>25718067.539999999</v>
      </c>
      <c r="G52" s="52">
        <v>25149545.93</v>
      </c>
      <c r="H52" s="52">
        <v>2467315</v>
      </c>
    </row>
    <row r="53" spans="1:8" x14ac:dyDescent="0.2">
      <c r="A53" s="49" t="s">
        <v>174</v>
      </c>
      <c r="B53" s="54"/>
      <c r="C53" s="52">
        <v>1435064</v>
      </c>
      <c r="D53" s="52">
        <v>1000</v>
      </c>
      <c r="E53" s="52">
        <v>1436064</v>
      </c>
      <c r="F53" s="52">
        <v>1233006.6000000001</v>
      </c>
      <c r="G53" s="52">
        <v>1233006.6000000001</v>
      </c>
      <c r="H53" s="52">
        <v>203057.39999999991</v>
      </c>
    </row>
    <row r="54" spans="1:8" x14ac:dyDescent="0.2">
      <c r="A54" s="49" t="s">
        <v>175</v>
      </c>
      <c r="B54" s="54"/>
      <c r="C54" s="52">
        <v>15549485</v>
      </c>
      <c r="D54" s="52">
        <v>377383</v>
      </c>
      <c r="E54" s="52">
        <v>15926868</v>
      </c>
      <c r="F54" s="52">
        <v>14370684.18</v>
      </c>
      <c r="G54" s="52">
        <v>14013337.77</v>
      </c>
      <c r="H54" s="52">
        <v>1556183.8200000003</v>
      </c>
    </row>
    <row r="55" spans="1:8" x14ac:dyDescent="0.2">
      <c r="A55" s="49" t="s">
        <v>176</v>
      </c>
      <c r="B55" s="54"/>
      <c r="C55" s="52">
        <v>1682946</v>
      </c>
      <c r="D55" s="52">
        <v>0</v>
      </c>
      <c r="E55" s="52">
        <v>1682946</v>
      </c>
      <c r="F55" s="52">
        <v>1151903.04</v>
      </c>
      <c r="G55" s="52">
        <v>1151903.04</v>
      </c>
      <c r="H55" s="52">
        <v>531042.96</v>
      </c>
    </row>
    <row r="56" spans="1:8" x14ac:dyDescent="0.2">
      <c r="A56" s="49" t="s">
        <v>177</v>
      </c>
      <c r="B56" s="54"/>
      <c r="C56" s="52">
        <v>3197894</v>
      </c>
      <c r="D56" s="52">
        <v>43750</v>
      </c>
      <c r="E56" s="52">
        <v>3241644</v>
      </c>
      <c r="F56" s="52">
        <v>2912921.88</v>
      </c>
      <c r="G56" s="52">
        <v>2912921.88</v>
      </c>
      <c r="H56" s="52">
        <v>328722.12000000011</v>
      </c>
    </row>
    <row r="57" spans="1:8" x14ac:dyDescent="0.2">
      <c r="A57" s="49" t="s">
        <v>178</v>
      </c>
      <c r="B57" s="54"/>
      <c r="C57" s="52">
        <v>1059060</v>
      </c>
      <c r="D57" s="52">
        <v>0</v>
      </c>
      <c r="E57" s="52">
        <v>1059060</v>
      </c>
      <c r="F57" s="52">
        <v>969296.75</v>
      </c>
      <c r="G57" s="52">
        <v>969296.75</v>
      </c>
      <c r="H57" s="52">
        <v>89763.25</v>
      </c>
    </row>
    <row r="58" spans="1:8" x14ac:dyDescent="0.2">
      <c r="A58" s="49" t="s">
        <v>179</v>
      </c>
      <c r="B58" s="54"/>
      <c r="C58" s="52">
        <v>4642657</v>
      </c>
      <c r="D58" s="52">
        <v>-3314000</v>
      </c>
      <c r="E58" s="52">
        <v>1328657</v>
      </c>
      <c r="F58" s="52">
        <v>761211.78</v>
      </c>
      <c r="G58" s="52">
        <v>650771.78</v>
      </c>
      <c r="H58" s="52">
        <v>567445.22</v>
      </c>
    </row>
    <row r="59" spans="1:8" x14ac:dyDescent="0.2">
      <c r="A59" s="49" t="s">
        <v>180</v>
      </c>
      <c r="B59" s="54"/>
      <c r="C59" s="52">
        <v>1761097</v>
      </c>
      <c r="D59" s="52">
        <v>41000</v>
      </c>
      <c r="E59" s="52">
        <v>1802097</v>
      </c>
      <c r="F59" s="52">
        <v>1558224.77</v>
      </c>
      <c r="G59" s="52">
        <v>1558224.77</v>
      </c>
      <c r="H59" s="52">
        <v>243872.22999999998</v>
      </c>
    </row>
    <row r="60" spans="1:8" x14ac:dyDescent="0.2">
      <c r="A60" s="49" t="s">
        <v>181</v>
      </c>
      <c r="B60" s="54"/>
      <c r="C60" s="52">
        <v>767149</v>
      </c>
      <c r="D60" s="52">
        <v>0</v>
      </c>
      <c r="E60" s="52">
        <v>767149</v>
      </c>
      <c r="F60" s="52">
        <v>695318.12</v>
      </c>
      <c r="G60" s="52">
        <v>695318.12</v>
      </c>
      <c r="H60" s="52">
        <v>71830.880000000005</v>
      </c>
    </row>
    <row r="61" spans="1:8" x14ac:dyDescent="0.2">
      <c r="A61" s="49" t="s">
        <v>182</v>
      </c>
      <c r="B61" s="54"/>
      <c r="C61" s="52">
        <v>921854</v>
      </c>
      <c r="D61" s="52">
        <v>196666.67</v>
      </c>
      <c r="E61" s="52">
        <v>1118520.67</v>
      </c>
      <c r="F61" s="52">
        <v>865734</v>
      </c>
      <c r="G61" s="52">
        <v>819067.33</v>
      </c>
      <c r="H61" s="52">
        <v>252786.66999999993</v>
      </c>
    </row>
    <row r="62" spans="1:8" x14ac:dyDescent="0.2">
      <c r="A62" s="49" t="s">
        <v>183</v>
      </c>
      <c r="B62" s="54"/>
      <c r="C62" s="52">
        <v>48368309.159999996</v>
      </c>
      <c r="D62" s="52">
        <v>7675429.0999999996</v>
      </c>
      <c r="E62" s="52">
        <v>56043738.259999998</v>
      </c>
      <c r="F62" s="52">
        <v>55634619.920000002</v>
      </c>
      <c r="G62" s="52">
        <v>53115465.57</v>
      </c>
      <c r="H62" s="52">
        <v>409118.33999999613</v>
      </c>
    </row>
    <row r="63" spans="1:8" x14ac:dyDescent="0.2">
      <c r="A63" s="49" t="s">
        <v>184</v>
      </c>
      <c r="B63" s="54"/>
      <c r="C63" s="52">
        <v>2875703</v>
      </c>
      <c r="D63" s="52">
        <v>-647479.82999999996</v>
      </c>
      <c r="E63" s="52">
        <v>2228223.17</v>
      </c>
      <c r="F63" s="52">
        <v>2226309.85</v>
      </c>
      <c r="G63" s="52">
        <v>2226309.85</v>
      </c>
      <c r="H63" s="52">
        <v>1913.3199999998324</v>
      </c>
    </row>
    <row r="64" spans="1:8" x14ac:dyDescent="0.2">
      <c r="A64" s="49" t="s">
        <v>185</v>
      </c>
      <c r="B64" s="54"/>
      <c r="C64" s="52">
        <v>8549496</v>
      </c>
      <c r="D64" s="52">
        <v>-710107.46</v>
      </c>
      <c r="E64" s="52">
        <v>7839388.54</v>
      </c>
      <c r="F64" s="52">
        <v>7806847.1900000004</v>
      </c>
      <c r="G64" s="52">
        <v>7686491.3899999997</v>
      </c>
      <c r="H64" s="52">
        <v>32541.349999999627</v>
      </c>
    </row>
    <row r="65" spans="1:8" x14ac:dyDescent="0.2">
      <c r="A65" s="49" t="s">
        <v>186</v>
      </c>
      <c r="B65" s="54"/>
      <c r="C65" s="52">
        <v>453466</v>
      </c>
      <c r="D65" s="52">
        <v>-72356.89</v>
      </c>
      <c r="E65" s="52">
        <v>381109.11</v>
      </c>
      <c r="F65" s="52">
        <v>377037.09</v>
      </c>
      <c r="G65" s="52">
        <v>377037.09</v>
      </c>
      <c r="H65" s="52">
        <v>4072.0199999999604</v>
      </c>
    </row>
    <row r="66" spans="1:8" x14ac:dyDescent="0.2">
      <c r="A66" s="49" t="s">
        <v>187</v>
      </c>
      <c r="B66" s="54"/>
      <c r="C66" s="52">
        <v>1337683</v>
      </c>
      <c r="D66" s="52">
        <v>1261.9000000000001</v>
      </c>
      <c r="E66" s="52">
        <v>1338944.8999999999</v>
      </c>
      <c r="F66" s="52">
        <v>1337781.06</v>
      </c>
      <c r="G66" s="52">
        <v>1337781.06</v>
      </c>
      <c r="H66" s="52">
        <v>1163.839999999851</v>
      </c>
    </row>
    <row r="67" spans="1:8" x14ac:dyDescent="0.2">
      <c r="A67" s="49"/>
      <c r="B67" s="54"/>
      <c r="C67" s="52"/>
      <c r="D67" s="52"/>
      <c r="E67" s="52"/>
      <c r="F67" s="52"/>
      <c r="G67" s="52"/>
      <c r="H67" s="52"/>
    </row>
    <row r="68" spans="1:8" x14ac:dyDescent="0.2">
      <c r="A68" s="49"/>
      <c r="B68" s="57"/>
      <c r="C68" s="53"/>
      <c r="D68" s="53"/>
      <c r="E68" s="53"/>
      <c r="F68" s="53"/>
      <c r="G68" s="53"/>
      <c r="H68" s="53"/>
    </row>
    <row r="69" spans="1:8" x14ac:dyDescent="0.2">
      <c r="A69" s="58"/>
      <c r="B69" s="61" t="s">
        <v>53</v>
      </c>
      <c r="C69" s="55">
        <v>420759000</v>
      </c>
      <c r="D69" s="55">
        <v>182233072.79999998</v>
      </c>
      <c r="E69" s="55">
        <v>602992072.79999995</v>
      </c>
      <c r="F69" s="55">
        <v>540406364.45000005</v>
      </c>
      <c r="G69" s="55">
        <v>466925897.95999992</v>
      </c>
      <c r="H69" s="55">
        <v>62585708.349999964</v>
      </c>
    </row>
    <row r="70" spans="1:8" x14ac:dyDescent="0.2">
      <c r="A70" s="7"/>
      <c r="B70" s="7"/>
      <c r="C70" s="7"/>
      <c r="D70" s="7"/>
      <c r="E70" s="7"/>
      <c r="F70" s="7"/>
      <c r="G70" s="7"/>
      <c r="H70" s="7"/>
    </row>
    <row r="71" spans="1:8" x14ac:dyDescent="0.2">
      <c r="A71" s="7"/>
      <c r="B71" s="7"/>
      <c r="C71" s="6"/>
      <c r="D71" s="6"/>
      <c r="E71" s="6"/>
      <c r="F71" s="6"/>
      <c r="G71" s="6"/>
      <c r="H71" s="6"/>
    </row>
    <row r="72" spans="1:8" ht="45" customHeight="1" x14ac:dyDescent="0.2">
      <c r="A72" s="79" t="s">
        <v>194</v>
      </c>
      <c r="B72" s="80"/>
      <c r="C72" s="80"/>
      <c r="D72" s="80"/>
      <c r="E72" s="80"/>
      <c r="F72" s="80"/>
      <c r="G72" s="80"/>
      <c r="H72" s="81"/>
    </row>
    <row r="73" spans="1:8" x14ac:dyDescent="0.2">
      <c r="A73" s="7"/>
      <c r="B73" s="7"/>
      <c r="C73" s="7"/>
      <c r="D73" s="7"/>
      <c r="E73" s="7"/>
      <c r="F73" s="7"/>
      <c r="G73" s="7"/>
      <c r="H73" s="7"/>
    </row>
    <row r="74" spans="1:8" x14ac:dyDescent="0.2">
      <c r="A74" s="84" t="s">
        <v>54</v>
      </c>
      <c r="B74" s="85"/>
      <c r="C74" s="79" t="s">
        <v>60</v>
      </c>
      <c r="D74" s="80"/>
      <c r="E74" s="80"/>
      <c r="F74" s="80"/>
      <c r="G74" s="81"/>
      <c r="H74" s="82" t="s">
        <v>59</v>
      </c>
    </row>
    <row r="75" spans="1:8" ht="22.5" x14ac:dyDescent="0.2">
      <c r="A75" s="86"/>
      <c r="B75" s="87"/>
      <c r="C75" s="10" t="s">
        <v>55</v>
      </c>
      <c r="D75" s="10" t="s">
        <v>125</v>
      </c>
      <c r="E75" s="10" t="s">
        <v>56</v>
      </c>
      <c r="F75" s="10" t="s">
        <v>57</v>
      </c>
      <c r="G75" s="10" t="s">
        <v>58</v>
      </c>
      <c r="H75" s="83"/>
    </row>
    <row r="76" spans="1:8" x14ac:dyDescent="0.2">
      <c r="A76" s="88"/>
      <c r="B76" s="89"/>
      <c r="C76" s="11">
        <v>1</v>
      </c>
      <c r="D76" s="11">
        <v>2</v>
      </c>
      <c r="E76" s="11" t="s">
        <v>126</v>
      </c>
      <c r="F76" s="11">
        <v>4</v>
      </c>
      <c r="G76" s="11">
        <v>5</v>
      </c>
      <c r="H76" s="11" t="s">
        <v>127</v>
      </c>
    </row>
    <row r="77" spans="1:8" x14ac:dyDescent="0.2">
      <c r="A77" s="14"/>
      <c r="B77" s="15"/>
      <c r="C77" s="19"/>
      <c r="D77" s="19"/>
      <c r="E77" s="19"/>
      <c r="F77" s="19"/>
      <c r="G77" s="19"/>
      <c r="H77" s="19"/>
    </row>
    <row r="78" spans="1:8" x14ac:dyDescent="0.2">
      <c r="A78" s="9" t="s">
        <v>8</v>
      </c>
      <c r="B78" s="8"/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</row>
    <row r="79" spans="1:8" x14ac:dyDescent="0.2">
      <c r="A79" s="9" t="s">
        <v>9</v>
      </c>
      <c r="B79" s="8"/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</row>
    <row r="80" spans="1:8" x14ac:dyDescent="0.2">
      <c r="A80" s="9" t="s">
        <v>10</v>
      </c>
      <c r="B80" s="8"/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</row>
    <row r="81" spans="1:8" x14ac:dyDescent="0.2">
      <c r="A81" s="9" t="s">
        <v>11</v>
      </c>
      <c r="B81" s="8"/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</row>
    <row r="82" spans="1:8" x14ac:dyDescent="0.2">
      <c r="A82" s="9"/>
      <c r="B82" s="8"/>
      <c r="C82" s="21"/>
      <c r="D82" s="21"/>
      <c r="E82" s="21"/>
      <c r="F82" s="21"/>
      <c r="G82" s="21"/>
      <c r="H82" s="21"/>
    </row>
    <row r="83" spans="1:8" x14ac:dyDescent="0.2">
      <c r="A83" s="13"/>
      <c r="B83" s="22" t="s">
        <v>53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</row>
    <row r="84" spans="1:8" x14ac:dyDescent="0.2">
      <c r="A84" s="7"/>
      <c r="B84" s="7"/>
      <c r="C84" s="7"/>
      <c r="D84" s="7"/>
      <c r="E84" s="7"/>
      <c r="F84" s="7"/>
      <c r="G84" s="7"/>
      <c r="H84" s="7"/>
    </row>
    <row r="85" spans="1:8" x14ac:dyDescent="0.2">
      <c r="A85" s="7"/>
      <c r="B85" s="7"/>
      <c r="C85" s="7"/>
      <c r="D85" s="7"/>
      <c r="E85" s="7"/>
      <c r="F85" s="7"/>
      <c r="G85" s="7"/>
      <c r="H85" s="7"/>
    </row>
    <row r="86" spans="1:8" ht="45" customHeight="1" x14ac:dyDescent="0.2">
      <c r="A86" s="79" t="s">
        <v>193</v>
      </c>
      <c r="B86" s="80"/>
      <c r="C86" s="80"/>
      <c r="D86" s="80"/>
      <c r="E86" s="80"/>
      <c r="F86" s="80"/>
      <c r="G86" s="80"/>
      <c r="H86" s="81"/>
    </row>
    <row r="87" spans="1:8" x14ac:dyDescent="0.2">
      <c r="A87" s="84" t="s">
        <v>54</v>
      </c>
      <c r="B87" s="85"/>
      <c r="C87" s="79" t="s">
        <v>60</v>
      </c>
      <c r="D87" s="80"/>
      <c r="E87" s="80"/>
      <c r="F87" s="80"/>
      <c r="G87" s="81"/>
      <c r="H87" s="82" t="s">
        <v>59</v>
      </c>
    </row>
    <row r="88" spans="1:8" ht="22.5" x14ac:dyDescent="0.2">
      <c r="A88" s="86"/>
      <c r="B88" s="87"/>
      <c r="C88" s="10" t="s">
        <v>55</v>
      </c>
      <c r="D88" s="10" t="s">
        <v>125</v>
      </c>
      <c r="E88" s="10" t="s">
        <v>56</v>
      </c>
      <c r="F88" s="10" t="s">
        <v>57</v>
      </c>
      <c r="G88" s="10" t="s">
        <v>58</v>
      </c>
      <c r="H88" s="83"/>
    </row>
    <row r="89" spans="1:8" x14ac:dyDescent="0.2">
      <c r="A89" s="88"/>
      <c r="B89" s="89"/>
      <c r="C89" s="11">
        <v>1</v>
      </c>
      <c r="D89" s="11">
        <v>2</v>
      </c>
      <c r="E89" s="11" t="s">
        <v>126</v>
      </c>
      <c r="F89" s="11">
        <v>4</v>
      </c>
      <c r="G89" s="11">
        <v>5</v>
      </c>
      <c r="H89" s="11" t="s">
        <v>127</v>
      </c>
    </row>
    <row r="90" spans="1:8" x14ac:dyDescent="0.2">
      <c r="A90" s="14"/>
      <c r="B90" s="15"/>
      <c r="C90" s="19"/>
      <c r="D90" s="19"/>
      <c r="E90" s="19"/>
      <c r="F90" s="19"/>
      <c r="G90" s="19"/>
      <c r="H90" s="19"/>
    </row>
    <row r="91" spans="1:8" ht="22.5" x14ac:dyDescent="0.2">
      <c r="A91" s="9"/>
      <c r="B91" s="17" t="s">
        <v>13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</row>
    <row r="92" spans="1:8" x14ac:dyDescent="0.2">
      <c r="A92" s="9"/>
      <c r="B92" s="17"/>
      <c r="C92" s="20"/>
      <c r="D92" s="20"/>
      <c r="E92" s="20"/>
      <c r="F92" s="20"/>
      <c r="G92" s="20"/>
      <c r="H92" s="20"/>
    </row>
    <row r="93" spans="1:8" x14ac:dyDescent="0.2">
      <c r="A93" s="9"/>
      <c r="B93" s="17" t="s">
        <v>12</v>
      </c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</row>
    <row r="94" spans="1:8" x14ac:dyDescent="0.2">
      <c r="A94" s="9"/>
      <c r="B94" s="17"/>
      <c r="C94" s="20"/>
      <c r="D94" s="20"/>
      <c r="E94" s="20"/>
      <c r="F94" s="20"/>
      <c r="G94" s="20"/>
      <c r="H94" s="20"/>
    </row>
    <row r="95" spans="1:8" ht="22.5" x14ac:dyDescent="0.2">
      <c r="A95" s="9"/>
      <c r="B95" s="17" t="s">
        <v>14</v>
      </c>
      <c r="C95" s="20">
        <v>0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</row>
    <row r="96" spans="1:8" x14ac:dyDescent="0.2">
      <c r="A96" s="9"/>
      <c r="B96" s="17"/>
      <c r="C96" s="20"/>
      <c r="D96" s="20"/>
      <c r="E96" s="20"/>
      <c r="F96" s="20"/>
      <c r="G96" s="20"/>
      <c r="H96" s="20"/>
    </row>
    <row r="97" spans="1:8" ht="22.5" x14ac:dyDescent="0.2">
      <c r="A97" s="9"/>
      <c r="B97" s="17" t="s">
        <v>26</v>
      </c>
      <c r="C97" s="20">
        <v>0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</row>
    <row r="98" spans="1:8" x14ac:dyDescent="0.2">
      <c r="A98" s="9"/>
      <c r="B98" s="17"/>
      <c r="C98" s="20"/>
      <c r="D98" s="20"/>
      <c r="E98" s="20"/>
      <c r="F98" s="20"/>
      <c r="G98" s="20"/>
      <c r="H98" s="20"/>
    </row>
    <row r="99" spans="1:8" ht="22.5" x14ac:dyDescent="0.2">
      <c r="A99" s="9"/>
      <c r="B99" s="17" t="s">
        <v>27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</row>
    <row r="100" spans="1:8" x14ac:dyDescent="0.2">
      <c r="A100" s="9"/>
      <c r="B100" s="17"/>
      <c r="C100" s="20"/>
      <c r="D100" s="20"/>
      <c r="E100" s="20"/>
      <c r="F100" s="20"/>
      <c r="G100" s="20"/>
      <c r="H100" s="20"/>
    </row>
    <row r="101" spans="1:8" ht="22.5" x14ac:dyDescent="0.2">
      <c r="A101" s="9"/>
      <c r="B101" s="17" t="s">
        <v>34</v>
      </c>
      <c r="C101" s="20">
        <v>0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</row>
    <row r="102" spans="1:8" x14ac:dyDescent="0.2">
      <c r="A102" s="9"/>
      <c r="B102" s="17"/>
      <c r="C102" s="20"/>
      <c r="D102" s="20"/>
      <c r="E102" s="20"/>
      <c r="F102" s="20"/>
      <c r="G102" s="20"/>
      <c r="H102" s="20"/>
    </row>
    <row r="103" spans="1:8" x14ac:dyDescent="0.2">
      <c r="A103" s="9"/>
      <c r="B103" s="17" t="s">
        <v>15</v>
      </c>
      <c r="C103" s="20">
        <v>0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</row>
    <row r="104" spans="1:8" x14ac:dyDescent="0.2">
      <c r="A104" s="16"/>
      <c r="B104" s="18"/>
      <c r="C104" s="21"/>
      <c r="D104" s="21"/>
      <c r="E104" s="21"/>
      <c r="F104" s="21"/>
      <c r="G104" s="21"/>
      <c r="H104" s="21"/>
    </row>
    <row r="105" spans="1:8" x14ac:dyDescent="0.2">
      <c r="A105" s="13"/>
      <c r="B105" s="22" t="s">
        <v>53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</row>
    <row r="107" spans="1:8" x14ac:dyDescent="0.2">
      <c r="A107" s="1" t="s">
        <v>188</v>
      </c>
    </row>
  </sheetData>
  <sheetProtection formatCells="0" formatColumns="0" formatRows="0" insertRows="0" deleteRows="0" autoFilter="0"/>
  <mergeCells count="12">
    <mergeCell ref="A74:B76"/>
    <mergeCell ref="A86:H86"/>
    <mergeCell ref="A87:B89"/>
    <mergeCell ref="C87:G87"/>
    <mergeCell ref="H87:H88"/>
    <mergeCell ref="C74:G74"/>
    <mergeCell ref="H74:H75"/>
    <mergeCell ref="A1:H1"/>
    <mergeCell ref="A72:H72"/>
    <mergeCell ref="A3:B5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showGridLines="0" workbookViewId="0">
      <selection sqref="A1:H1"/>
    </sheetView>
  </sheetViews>
  <sheetFormatPr baseColWidth="10" defaultRowHeight="11.25" x14ac:dyDescent="0.2"/>
  <cols>
    <col min="1" max="1" width="4.83203125" style="2" customWidth="1"/>
    <col min="2" max="2" width="65.83203125" style="2" customWidth="1"/>
    <col min="3" max="8" width="18.33203125" style="2" customWidth="1"/>
    <col min="9" max="16384" width="12" style="2"/>
  </cols>
  <sheetData>
    <row r="1" spans="1:8" ht="50.1" customHeight="1" x14ac:dyDescent="0.2">
      <c r="A1" s="79" t="s">
        <v>192</v>
      </c>
      <c r="B1" s="80"/>
      <c r="C1" s="80"/>
      <c r="D1" s="80"/>
      <c r="E1" s="80"/>
      <c r="F1" s="80"/>
      <c r="G1" s="80"/>
      <c r="H1" s="81"/>
    </row>
    <row r="2" spans="1:8" x14ac:dyDescent="0.2">
      <c r="A2" s="84" t="s">
        <v>54</v>
      </c>
      <c r="B2" s="85"/>
      <c r="C2" s="79" t="s">
        <v>60</v>
      </c>
      <c r="D2" s="80"/>
      <c r="E2" s="80"/>
      <c r="F2" s="80"/>
      <c r="G2" s="81"/>
      <c r="H2" s="82" t="s">
        <v>59</v>
      </c>
    </row>
    <row r="3" spans="1:8" ht="24.95" customHeight="1" x14ac:dyDescent="0.2">
      <c r="A3" s="86"/>
      <c r="B3" s="87"/>
      <c r="C3" s="62" t="s">
        <v>55</v>
      </c>
      <c r="D3" s="62" t="s">
        <v>125</v>
      </c>
      <c r="E3" s="62" t="s">
        <v>56</v>
      </c>
      <c r="F3" s="62" t="s">
        <v>57</v>
      </c>
      <c r="G3" s="62" t="s">
        <v>58</v>
      </c>
      <c r="H3" s="83"/>
    </row>
    <row r="4" spans="1:8" x14ac:dyDescent="0.2">
      <c r="A4" s="88"/>
      <c r="B4" s="89"/>
      <c r="C4" s="63">
        <v>1</v>
      </c>
      <c r="D4" s="63">
        <v>2</v>
      </c>
      <c r="E4" s="63" t="s">
        <v>126</v>
      </c>
      <c r="F4" s="63">
        <v>4</v>
      </c>
      <c r="G4" s="63">
        <v>5</v>
      </c>
      <c r="H4" s="63" t="s">
        <v>127</v>
      </c>
    </row>
    <row r="5" spans="1:8" x14ac:dyDescent="0.2">
      <c r="A5" s="73"/>
      <c r="B5" s="74"/>
      <c r="C5" s="64"/>
      <c r="D5" s="64"/>
      <c r="E5" s="64"/>
      <c r="F5" s="64"/>
      <c r="G5" s="64"/>
      <c r="H5" s="64"/>
    </row>
    <row r="6" spans="1:8" x14ac:dyDescent="0.2">
      <c r="A6" s="70" t="s">
        <v>16</v>
      </c>
      <c r="B6" s="68"/>
      <c r="C6" s="65">
        <v>220125004.15999997</v>
      </c>
      <c r="D6" s="65">
        <v>17028888.370000001</v>
      </c>
      <c r="E6" s="65">
        <v>237153892.53</v>
      </c>
      <c r="F6" s="65">
        <v>218899570.16999999</v>
      </c>
      <c r="G6" s="65">
        <v>212877375.99000001</v>
      </c>
      <c r="H6" s="65">
        <v>18254322.359999996</v>
      </c>
    </row>
    <row r="7" spans="1:8" x14ac:dyDescent="0.2">
      <c r="A7" s="67"/>
      <c r="B7" s="71" t="s">
        <v>42</v>
      </c>
      <c r="C7" s="65">
        <v>13196264.17</v>
      </c>
      <c r="D7" s="65">
        <v>498052.42</v>
      </c>
      <c r="E7" s="65">
        <v>13694316.59</v>
      </c>
      <c r="F7" s="65">
        <v>13403187.85</v>
      </c>
      <c r="G7" s="65">
        <v>13392171.560000001</v>
      </c>
      <c r="H7" s="65">
        <v>291128.74000000022</v>
      </c>
    </row>
    <row r="8" spans="1:8" x14ac:dyDescent="0.2">
      <c r="A8" s="67"/>
      <c r="B8" s="71" t="s">
        <v>17</v>
      </c>
      <c r="C8" s="65">
        <v>460952</v>
      </c>
      <c r="D8" s="65">
        <v>0</v>
      </c>
      <c r="E8" s="65">
        <v>460952</v>
      </c>
      <c r="F8" s="65">
        <v>457066.06</v>
      </c>
      <c r="G8" s="65">
        <v>457066.06</v>
      </c>
      <c r="H8" s="65">
        <v>3885.9400000000023</v>
      </c>
    </row>
    <row r="9" spans="1:8" x14ac:dyDescent="0.2">
      <c r="A9" s="67"/>
      <c r="B9" s="71" t="s">
        <v>43</v>
      </c>
      <c r="C9" s="65">
        <v>55986412.729999997</v>
      </c>
      <c r="D9" s="65">
        <v>26897.85</v>
      </c>
      <c r="E9" s="65">
        <v>56013310.579999998</v>
      </c>
      <c r="F9" s="65">
        <v>48464169.950000003</v>
      </c>
      <c r="G9" s="65">
        <v>47700269.409999996</v>
      </c>
      <c r="H9" s="65">
        <v>7549140.6299999952</v>
      </c>
    </row>
    <row r="10" spans="1:8" x14ac:dyDescent="0.2">
      <c r="A10" s="67"/>
      <c r="B10" s="71" t="s">
        <v>3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</row>
    <row r="11" spans="1:8" x14ac:dyDescent="0.2">
      <c r="A11" s="67"/>
      <c r="B11" s="71" t="s">
        <v>23</v>
      </c>
      <c r="C11" s="65">
        <v>70198221</v>
      </c>
      <c r="D11" s="65">
        <v>2838967.29</v>
      </c>
      <c r="E11" s="65">
        <v>73037188.290000007</v>
      </c>
      <c r="F11" s="65">
        <v>66229430.890000001</v>
      </c>
      <c r="G11" s="65">
        <v>64100849.340000004</v>
      </c>
      <c r="H11" s="65">
        <v>6807757.400000006</v>
      </c>
    </row>
    <row r="12" spans="1:8" x14ac:dyDescent="0.2">
      <c r="A12" s="67"/>
      <c r="B12" s="71" t="s">
        <v>18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</row>
    <row r="13" spans="1:8" x14ac:dyDescent="0.2">
      <c r="A13" s="67"/>
      <c r="B13" s="71" t="s">
        <v>44</v>
      </c>
      <c r="C13" s="65">
        <v>61584657.159999996</v>
      </c>
      <c r="D13" s="65">
        <v>10554546.82</v>
      </c>
      <c r="E13" s="65">
        <v>72139203.979999989</v>
      </c>
      <c r="F13" s="65">
        <v>70469355.329999998</v>
      </c>
      <c r="G13" s="65">
        <v>67789845.180000007</v>
      </c>
      <c r="H13" s="65">
        <v>1669848.6499999911</v>
      </c>
    </row>
    <row r="14" spans="1:8" x14ac:dyDescent="0.2">
      <c r="A14" s="67"/>
      <c r="B14" s="71" t="s">
        <v>19</v>
      </c>
      <c r="C14" s="65">
        <v>18698497.100000001</v>
      </c>
      <c r="D14" s="65">
        <v>3110423.99</v>
      </c>
      <c r="E14" s="65">
        <v>21808921.090000004</v>
      </c>
      <c r="F14" s="65">
        <v>19876360.09</v>
      </c>
      <c r="G14" s="65">
        <v>19437174.440000001</v>
      </c>
      <c r="H14" s="65">
        <v>1932561.0000000037</v>
      </c>
    </row>
    <row r="15" spans="1:8" x14ac:dyDescent="0.2">
      <c r="A15" s="69"/>
      <c r="B15" s="71"/>
      <c r="C15" s="65"/>
      <c r="D15" s="65"/>
      <c r="E15" s="65"/>
      <c r="F15" s="65"/>
      <c r="G15" s="65"/>
      <c r="H15" s="65"/>
    </row>
    <row r="16" spans="1:8" x14ac:dyDescent="0.2">
      <c r="A16" s="70" t="s">
        <v>20</v>
      </c>
      <c r="B16" s="72"/>
      <c r="C16" s="65">
        <v>190815097</v>
      </c>
      <c r="D16" s="65">
        <v>121668154.83</v>
      </c>
      <c r="E16" s="65">
        <v>312483251.82999998</v>
      </c>
      <c r="F16" s="65">
        <v>269249665.93000001</v>
      </c>
      <c r="G16" s="65">
        <v>201901833.62</v>
      </c>
      <c r="H16" s="65">
        <v>43233585.900000006</v>
      </c>
    </row>
    <row r="17" spans="1:8" x14ac:dyDescent="0.2">
      <c r="A17" s="67"/>
      <c r="B17" s="71" t="s">
        <v>45</v>
      </c>
      <c r="C17" s="65">
        <v>16282711</v>
      </c>
      <c r="D17" s="65">
        <v>2103749.6800000002</v>
      </c>
      <c r="E17" s="65">
        <v>18386460.68</v>
      </c>
      <c r="F17" s="65">
        <v>17224031.469999999</v>
      </c>
      <c r="G17" s="65">
        <v>13331490.35</v>
      </c>
      <c r="H17" s="65">
        <v>1162429.2100000009</v>
      </c>
    </row>
    <row r="18" spans="1:8" x14ac:dyDescent="0.2">
      <c r="A18" s="67"/>
      <c r="B18" s="71" t="s">
        <v>28</v>
      </c>
      <c r="C18" s="65">
        <v>145743617</v>
      </c>
      <c r="D18" s="65">
        <v>118241286.78</v>
      </c>
      <c r="E18" s="65">
        <v>263984903.78</v>
      </c>
      <c r="F18" s="65">
        <v>225982154.97</v>
      </c>
      <c r="G18" s="65">
        <v>163448939.74000001</v>
      </c>
      <c r="H18" s="65">
        <v>38002748.810000002</v>
      </c>
    </row>
    <row r="19" spans="1:8" x14ac:dyDescent="0.2">
      <c r="A19" s="67"/>
      <c r="B19" s="71" t="s">
        <v>21</v>
      </c>
      <c r="C19" s="65">
        <v>685547</v>
      </c>
      <c r="D19" s="65">
        <v>703800</v>
      </c>
      <c r="E19" s="65">
        <v>1389347</v>
      </c>
      <c r="F19" s="65">
        <v>590691.49</v>
      </c>
      <c r="G19" s="65">
        <v>590691.49</v>
      </c>
      <c r="H19" s="65">
        <v>798655.51</v>
      </c>
    </row>
    <row r="20" spans="1:8" x14ac:dyDescent="0.2">
      <c r="A20" s="67"/>
      <c r="B20" s="71" t="s">
        <v>46</v>
      </c>
      <c r="C20" s="65">
        <v>11365758</v>
      </c>
      <c r="D20" s="65">
        <v>159465.21</v>
      </c>
      <c r="E20" s="65">
        <v>11525223.210000001</v>
      </c>
      <c r="F20" s="65">
        <v>9780975.5899999999</v>
      </c>
      <c r="G20" s="65">
        <v>8961875.3499999996</v>
      </c>
      <c r="H20" s="65">
        <v>1744247.620000001</v>
      </c>
    </row>
    <row r="21" spans="1:8" x14ac:dyDescent="0.2">
      <c r="A21" s="67"/>
      <c r="B21" s="71" t="s">
        <v>47</v>
      </c>
      <c r="C21" s="65">
        <v>8419628</v>
      </c>
      <c r="D21" s="65">
        <v>605853.16</v>
      </c>
      <c r="E21" s="65">
        <v>9025481.1600000001</v>
      </c>
      <c r="F21" s="65">
        <v>8342937.8600000003</v>
      </c>
      <c r="G21" s="65">
        <v>8239962.1399999997</v>
      </c>
      <c r="H21" s="65">
        <v>682543.29999999981</v>
      </c>
    </row>
    <row r="22" spans="1:8" x14ac:dyDescent="0.2">
      <c r="A22" s="67"/>
      <c r="B22" s="71" t="s">
        <v>48</v>
      </c>
      <c r="C22" s="65">
        <v>8317836</v>
      </c>
      <c r="D22" s="65">
        <v>-146000</v>
      </c>
      <c r="E22" s="65">
        <v>8171836</v>
      </c>
      <c r="F22" s="65">
        <v>7328874.5499999998</v>
      </c>
      <c r="G22" s="65">
        <v>7328874.5499999998</v>
      </c>
      <c r="H22" s="65">
        <v>842961.45000000019</v>
      </c>
    </row>
    <row r="23" spans="1:8" x14ac:dyDescent="0.2">
      <c r="A23" s="67"/>
      <c r="B23" s="71" t="s">
        <v>4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</row>
    <row r="24" spans="1:8" x14ac:dyDescent="0.2">
      <c r="A24" s="69"/>
      <c r="B24" s="71"/>
      <c r="C24" s="65"/>
      <c r="D24" s="65"/>
      <c r="E24" s="65"/>
      <c r="F24" s="65"/>
      <c r="G24" s="65"/>
      <c r="H24" s="65"/>
    </row>
    <row r="25" spans="1:8" x14ac:dyDescent="0.2">
      <c r="A25" s="70" t="s">
        <v>49</v>
      </c>
      <c r="B25" s="72"/>
      <c r="C25" s="65">
        <v>6711756</v>
      </c>
      <c r="D25" s="65">
        <v>44058210.18</v>
      </c>
      <c r="E25" s="65">
        <v>50769966.18</v>
      </c>
      <c r="F25" s="65">
        <v>49772166.090000004</v>
      </c>
      <c r="G25" s="65">
        <v>49661726.090000004</v>
      </c>
      <c r="H25" s="65">
        <v>997800.09000000195</v>
      </c>
    </row>
    <row r="26" spans="1:8" x14ac:dyDescent="0.2">
      <c r="A26" s="67"/>
      <c r="B26" s="71" t="s">
        <v>29</v>
      </c>
      <c r="C26" s="65">
        <v>5219099</v>
      </c>
      <c r="D26" s="65">
        <v>17000</v>
      </c>
      <c r="E26" s="65">
        <v>5236099</v>
      </c>
      <c r="F26" s="65">
        <v>4987666.45</v>
      </c>
      <c r="G26" s="65">
        <v>4987666.45</v>
      </c>
      <c r="H26" s="65">
        <v>248432.54999999981</v>
      </c>
    </row>
    <row r="27" spans="1:8" x14ac:dyDescent="0.2">
      <c r="A27" s="67"/>
      <c r="B27" s="71" t="s">
        <v>24</v>
      </c>
      <c r="C27" s="65">
        <v>0</v>
      </c>
      <c r="D27" s="65">
        <v>11746005.93</v>
      </c>
      <c r="E27" s="65">
        <v>11746005.93</v>
      </c>
      <c r="F27" s="65">
        <v>11564084.279999999</v>
      </c>
      <c r="G27" s="65">
        <v>11564084.279999999</v>
      </c>
      <c r="H27" s="65">
        <v>181921.65000000037</v>
      </c>
    </row>
    <row r="28" spans="1:8" x14ac:dyDescent="0.2">
      <c r="A28" s="67"/>
      <c r="B28" s="71" t="s">
        <v>30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</row>
    <row r="29" spans="1:8" x14ac:dyDescent="0.2">
      <c r="A29" s="67"/>
      <c r="B29" s="71" t="s">
        <v>50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</row>
    <row r="30" spans="1:8" x14ac:dyDescent="0.2">
      <c r="A30" s="67"/>
      <c r="B30" s="71" t="s">
        <v>22</v>
      </c>
      <c r="C30" s="65">
        <v>0</v>
      </c>
      <c r="D30" s="65">
        <v>32459204.25</v>
      </c>
      <c r="E30" s="65">
        <v>32459204.25</v>
      </c>
      <c r="F30" s="65">
        <v>32459203.579999998</v>
      </c>
      <c r="G30" s="65">
        <v>32459203.579999998</v>
      </c>
      <c r="H30" s="65">
        <v>0.67000000178813934</v>
      </c>
    </row>
    <row r="31" spans="1:8" x14ac:dyDescent="0.2">
      <c r="A31" s="67"/>
      <c r="B31" s="71" t="s">
        <v>5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</row>
    <row r="32" spans="1:8" x14ac:dyDescent="0.2">
      <c r="A32" s="67"/>
      <c r="B32" s="71" t="s">
        <v>6</v>
      </c>
      <c r="C32" s="65">
        <v>1492657</v>
      </c>
      <c r="D32" s="65">
        <v>-164000</v>
      </c>
      <c r="E32" s="65">
        <v>1328657</v>
      </c>
      <c r="F32" s="65">
        <v>761211.78</v>
      </c>
      <c r="G32" s="65">
        <v>650771.78</v>
      </c>
      <c r="H32" s="65">
        <v>567445.22</v>
      </c>
    </row>
    <row r="33" spans="1:8" x14ac:dyDescent="0.2">
      <c r="A33" s="67"/>
      <c r="B33" s="71" t="s">
        <v>51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</row>
    <row r="34" spans="1:8" x14ac:dyDescent="0.2">
      <c r="A34" s="67"/>
      <c r="B34" s="71" t="s">
        <v>31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</row>
    <row r="35" spans="1:8" x14ac:dyDescent="0.2">
      <c r="A35" s="69"/>
      <c r="B35" s="71"/>
      <c r="C35" s="65"/>
      <c r="D35" s="65"/>
      <c r="E35" s="65"/>
      <c r="F35" s="65"/>
      <c r="G35" s="65"/>
      <c r="H35" s="65"/>
    </row>
    <row r="36" spans="1:8" x14ac:dyDescent="0.2">
      <c r="A36" s="70" t="s">
        <v>32</v>
      </c>
      <c r="B36" s="72"/>
      <c r="C36" s="65">
        <v>3107142.84</v>
      </c>
      <c r="D36" s="65">
        <v>-522180.58</v>
      </c>
      <c r="E36" s="65">
        <v>2584962.2599999998</v>
      </c>
      <c r="F36" s="65">
        <v>2484962.2599999998</v>
      </c>
      <c r="G36" s="65">
        <v>2484962.2599999998</v>
      </c>
      <c r="H36" s="65">
        <v>100000</v>
      </c>
    </row>
    <row r="37" spans="1:8" x14ac:dyDescent="0.2">
      <c r="A37" s="67"/>
      <c r="B37" s="71" t="s">
        <v>52</v>
      </c>
      <c r="C37" s="65">
        <v>3107142.84</v>
      </c>
      <c r="D37" s="65">
        <v>-522180.58</v>
      </c>
      <c r="E37" s="65">
        <v>2584962.2599999998</v>
      </c>
      <c r="F37" s="65">
        <v>2484962.2599999998</v>
      </c>
      <c r="G37" s="65">
        <v>2484962.2599999998</v>
      </c>
      <c r="H37" s="65">
        <v>100000</v>
      </c>
    </row>
    <row r="38" spans="1:8" ht="22.5" x14ac:dyDescent="0.2">
      <c r="A38" s="67"/>
      <c r="B38" s="71" t="s">
        <v>25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</row>
    <row r="39" spans="1:8" x14ac:dyDescent="0.2">
      <c r="A39" s="67"/>
      <c r="B39" s="71" t="s">
        <v>33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</row>
    <row r="40" spans="1:8" x14ac:dyDescent="0.2">
      <c r="A40" s="67"/>
      <c r="B40" s="71" t="s">
        <v>7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</row>
    <row r="41" spans="1:8" x14ac:dyDescent="0.2">
      <c r="A41" s="69"/>
      <c r="B41" s="71"/>
      <c r="C41" s="65"/>
      <c r="D41" s="65"/>
      <c r="E41" s="65"/>
      <c r="F41" s="65"/>
      <c r="G41" s="65"/>
      <c r="H41" s="65"/>
    </row>
    <row r="42" spans="1:8" x14ac:dyDescent="0.2">
      <c r="A42" s="75"/>
      <c r="B42" s="76" t="s">
        <v>53</v>
      </c>
      <c r="C42" s="66">
        <v>420759000</v>
      </c>
      <c r="D42" s="66">
        <v>182233072.80000001</v>
      </c>
      <c r="E42" s="66">
        <v>602992072.79999995</v>
      </c>
      <c r="F42" s="66">
        <v>540406364.45000005</v>
      </c>
      <c r="G42" s="66">
        <v>466925897.96000004</v>
      </c>
      <c r="H42" s="66">
        <v>62585708.350000009</v>
      </c>
    </row>
    <row r="43" spans="1:8" x14ac:dyDescent="0.2">
      <c r="A43" s="4"/>
      <c r="B43" s="4"/>
      <c r="C43" s="4"/>
      <c r="D43" s="4"/>
      <c r="E43" s="4"/>
      <c r="F43" s="4"/>
      <c r="G43" s="4"/>
      <c r="H43" s="4"/>
    </row>
    <row r="44" spans="1:8" x14ac:dyDescent="0.2">
      <c r="A44" s="4" t="s">
        <v>188</v>
      </c>
      <c r="B44" s="4"/>
      <c r="C44" s="4"/>
      <c r="D44" s="4"/>
      <c r="E44" s="4"/>
      <c r="F44" s="4"/>
      <c r="G44" s="4"/>
      <c r="H44" s="4"/>
    </row>
    <row r="45" spans="1:8" x14ac:dyDescent="0.2">
      <c r="A45" s="4"/>
      <c r="B45" s="4"/>
      <c r="C45" s="4"/>
      <c r="D45" s="4"/>
      <c r="E45" s="4"/>
      <c r="F45" s="4"/>
      <c r="G45" s="4"/>
      <c r="H45" s="4"/>
    </row>
    <row r="48" spans="1:8" x14ac:dyDescent="0.2">
      <c r="C48" s="23"/>
      <c r="D48" s="23"/>
      <c r="E48" s="23"/>
      <c r="F48" s="23"/>
      <c r="G48" s="23"/>
      <c r="H48" s="23"/>
    </row>
    <row r="49" spans="3:8" x14ac:dyDescent="0.2">
      <c r="C49" s="23"/>
      <c r="D49" s="23"/>
      <c r="E49" s="23"/>
      <c r="F49" s="23"/>
      <c r="G49" s="23"/>
      <c r="H49" s="23"/>
    </row>
    <row r="50" spans="3:8" x14ac:dyDescent="0.2">
      <c r="C50" s="6"/>
      <c r="D50" s="6"/>
      <c r="E50" s="6"/>
      <c r="F50" s="6"/>
      <c r="G50" s="6"/>
      <c r="H50" s="6"/>
    </row>
    <row r="51" spans="3:8" x14ac:dyDescent="0.2">
      <c r="C51" s="1"/>
      <c r="D51" s="1"/>
      <c r="E51" s="1"/>
      <c r="F51" s="1"/>
      <c r="G51" s="1"/>
      <c r="H51" s="1"/>
    </row>
    <row r="52" spans="3:8" x14ac:dyDescent="0.2">
      <c r="C52" s="1"/>
      <c r="D52" s="1"/>
      <c r="E52" s="1"/>
      <c r="F52" s="1"/>
      <c r="G52" s="1"/>
      <c r="H52" s="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2018-03-08T21:21:25Z</cp:lastPrinted>
  <dcterms:created xsi:type="dcterms:W3CDTF">2014-02-10T03:37:14Z</dcterms:created>
  <dcterms:modified xsi:type="dcterms:W3CDTF">2021-02-23T19:54:06Z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