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8_{7A320669-96E3-46A2-B03D-5331C8FF3F80}" xr6:coauthVersionLast="45" xr6:coauthVersionMax="45" xr10:uidLastSave="{00000000-0000-0000-0000-000000000000}"/>
  <bookViews>
    <workbookView xWindow="10560" yWindow="1185" windowWidth="15855" windowHeight="12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<sst xmlns="http://schemas.openxmlformats.org/spreadsheetml/2006/main" count="27" uniqueCount="27">
  <si>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</si>
  <si>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</si>
  <si>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</si>
  <si>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</si>
  <si>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</si>
  <si>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</si>
  <si>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</si>
  <si>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</si>
  <si>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</si>
  <si>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</si>
  <si>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</si>
  <si>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</si>
  <si>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</si>
  <si>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</si>
  <si>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</si>
  <si>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</si>
  <si>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</si>
  <si>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</si>
  <si>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</si>
  <si>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</si>
  <si>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</si>
  <si>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</si>
  <si>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</si>
  <si>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</si>
  <si>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</si>
  <si>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</si>
  <si>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Valle de Santiago, Gto.
Estado Analítico del Activo.
Del 1 de Enero al 31 de Marzo del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</si>
</sst>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CFCE47C-0733-4FB5-B210-C3D71A9CACD4}"/>
    <cellStyle name="Millares 2 3" xfId="4" xr:uid="{00000000-0005-0000-0000-000003000000}"/>
    <cellStyle name="Millares 2 3 2" xfId="18" xr:uid="{804367E8-D1A0-4938-A20B-9DEA941D8236}"/>
    <cellStyle name="Millares 2 4" xfId="16" xr:uid="{AE44773A-FDEC-4C23-8346-F99E21F8C6C0}"/>
    <cellStyle name="Millares 3" xfId="5" xr:uid="{00000000-0005-0000-0000-000004000000}"/>
    <cellStyle name="Millares 3 2" xfId="19" xr:uid="{10AA03B8-200A-4203-921C-5D43FC52E07D}"/>
    <cellStyle name="Moneda 2" xfId="6" xr:uid="{00000000-0005-0000-0000-000005000000}"/>
    <cellStyle name="Moneda 2 2" xfId="20" xr:uid="{B2BDC2C2-D7A3-4258-A5DD-CB24B082780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925AFD9-921C-4F07-9F12-C6E2A96B8DFB}"/>
    <cellStyle name="Normal 3" xfId="9" xr:uid="{00000000-0005-0000-0000-000009000000}"/>
    <cellStyle name="Normal 3 2" xfId="22" xr:uid="{CA944839-EFA7-4515-BD71-933156B2586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D162418A-3CF2-492B-A758-B1724F12723B}"/>
    <cellStyle name="Normal 6 3" xfId="23" xr:uid="{F7280BDE-5755-47F9-9161-45419842B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475136469.26000005</v>
      </c>
      <c r="D4" s="13">
        <f>SUM(D6+D15)</f>
        <v>529269181.59000003</v>
      </c>
      <c r="E4" s="13">
        <f>SUM(E6+E15)</f>
        <v>504734747.67000008</v>
      </c>
      <c r="F4" s="13">
        <f>SUM(F6+F15)</f>
        <v>499670903.18000007</v>
      </c>
      <c r="G4" s="13">
        <f>SUM(G6+G15)</f>
        <v>24534433.920000065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170062062.42000002</v>
      </c>
      <c r="D6" s="13">
        <f>SUM(D7:D13)</f>
        <v>479754582.84000003</v>
      </c>
      <c r="E6" s="13">
        <f>SUM(E7:E13)</f>
        <v>500139177.70000005</v>
      </c>
      <c r="F6" s="13">
        <f>SUM(F7:F13)</f>
        <v>149677467.56000003</v>
      </c>
      <c r="G6" s="18">
        <f>SUM(G7:G13)</f>
        <v>-20384594.859999981</v>
      </c>
    </row>
    <row r="7" spans="1:7" x14ac:dyDescent="0.2">
      <c r="A7" s="3">
        <v>1110</v>
      </c>
      <c r="B7" s="7" t="s">
        <v>9</v>
      </c>
      <c r="C7" s="18">
        <v>137415314.49000001</v>
      </c>
      <c r="D7" s="18">
        <v>346676519.86000001</v>
      </c>
      <c r="E7" s="18">
        <v>365719422.17000002</v>
      </c>
      <c r="F7" s="18">
        <f>C7+D7-E7</f>
        <v>118372412.18000001</v>
      </c>
      <c r="G7" s="18">
        <f t="shared" ref="G7:G13" si="0">F7-C7</f>
        <v>-19042902.310000002</v>
      </c>
    </row>
    <row r="8" spans="1:7" x14ac:dyDescent="0.2">
      <c r="A8" s="3">
        <v>1120</v>
      </c>
      <c r="B8" s="7" t="s">
        <v>10</v>
      </c>
      <c r="C8" s="18">
        <v>7150209.6299999999</v>
      </c>
      <c r="D8" s="18">
        <v>132647313.54000001</v>
      </c>
      <c r="E8" s="18">
        <v>114240129.41</v>
      </c>
      <c r="F8" s="18">
        <f t="shared" ref="F8:F13" si="1">C8+D8-E8</f>
        <v>25557393.76000002</v>
      </c>
      <c r="G8" s="18">
        <f t="shared" si="0"/>
        <v>18407184.130000021</v>
      </c>
    </row>
    <row r="9" spans="1:7" x14ac:dyDescent="0.2">
      <c r="A9" s="3">
        <v>1130</v>
      </c>
      <c r="B9" s="7" t="s">
        <v>11</v>
      </c>
      <c r="C9" s="18">
        <v>25496538.300000001</v>
      </c>
      <c r="D9" s="18">
        <v>430749.44</v>
      </c>
      <c r="E9" s="18">
        <v>20179626.120000001</v>
      </c>
      <c r="F9" s="18">
        <f t="shared" si="1"/>
        <v>5747661.620000001</v>
      </c>
      <c r="G9" s="18">
        <f t="shared" si="0"/>
        <v>-19748876.68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305074406.84000003</v>
      </c>
      <c r="D15" s="13">
        <f>SUM(D16:D24)</f>
        <v>49514598.75</v>
      </c>
      <c r="E15" s="13">
        <f>SUM(E16:E24)</f>
        <v>4595569.97</v>
      </c>
      <c r="F15" s="13">
        <f>SUM(F16:F24)</f>
        <v>349993435.62000006</v>
      </c>
      <c r="G15" s="13">
        <f>SUM(G16:G24)</f>
        <v>44919028.780000046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258534872.41999999</v>
      </c>
      <c r="D18" s="19">
        <v>49344729.82</v>
      </c>
      <c r="E18" s="19">
        <v>4573309.96</v>
      </c>
      <c r="F18" s="19">
        <f t="shared" si="3"/>
        <v>303306292.28000003</v>
      </c>
      <c r="G18" s="19">
        <f t="shared" si="2"/>
        <v>44771419.860000044</v>
      </c>
    </row>
    <row r="19" spans="1:7" x14ac:dyDescent="0.2">
      <c r="A19" s="3">
        <v>1240</v>
      </c>
      <c r="B19" s="7" t="s">
        <v>18</v>
      </c>
      <c r="C19" s="18">
        <v>88336857.890000001</v>
      </c>
      <c r="D19" s="18">
        <v>169868.93</v>
      </c>
      <c r="E19" s="18">
        <v>22260.01</v>
      </c>
      <c r="F19" s="18">
        <f t="shared" si="3"/>
        <v>88484466.810000002</v>
      </c>
      <c r="G19" s="18">
        <f t="shared" si="2"/>
        <v>147608.92000000179</v>
      </c>
    </row>
    <row r="20" spans="1:7" x14ac:dyDescent="0.2">
      <c r="A20" s="3">
        <v>1250</v>
      </c>
      <c r="B20" s="7" t="s">
        <v>19</v>
      </c>
      <c r="C20" s="18">
        <v>131729.54</v>
      </c>
      <c r="D20" s="18">
        <v>0</v>
      </c>
      <c r="E20" s="18">
        <v>0</v>
      </c>
      <c r="F20" s="18">
        <f t="shared" si="3"/>
        <v>131729.54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-43105812.68</v>
      </c>
      <c r="D21" s="18">
        <v>0</v>
      </c>
      <c r="E21" s="18">
        <v>0</v>
      </c>
      <c r="F21" s="18">
        <f t="shared" si="3"/>
        <v>-43105812.68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1176759.67</v>
      </c>
      <c r="D22" s="18">
        <v>0</v>
      </c>
      <c r="E22" s="18">
        <v>0</v>
      </c>
      <c r="F22" s="18">
        <f t="shared" si="3"/>
        <v>1176759.67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4"/>
      <c r="C26" s="24"/>
      <c r="D26" s="24"/>
      <c r="E26" s="24"/>
      <c r="F26" s="24"/>
      <c r="G26" s="24"/>
    </row>
    <row r="27" spans="1:7" x14ac:dyDescent="0.2">
      <c r="A27" s="20" t="s">
        <v>25</v>
      </c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2020-04-29T16:24:58Z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