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1. Trimestre 2020\"/>
    </mc:Choice>
  </mc:AlternateContent>
  <xr:revisionPtr revIDLastSave="0" documentId="13_ncr:1_{842310E5-FAD0-4C41-A027-9204C92D6D7A}" xr6:coauthVersionLast="45" xr6:coauthVersionMax="45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</sheets>
  <definedNames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6" l="1"/>
  <c r="H6" i="6" s="1"/>
  <c r="E7" i="6"/>
  <c r="H7" i="6" s="1"/>
  <c r="E8" i="6"/>
  <c r="H8" i="6" s="1"/>
  <c r="E9" i="6"/>
  <c r="H9" i="6" s="1"/>
  <c r="E10" i="6"/>
  <c r="H10" i="6" s="1"/>
  <c r="E11" i="6"/>
  <c r="H11" i="6" s="1"/>
  <c r="E12" i="6"/>
  <c r="H12" i="6" s="1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E57" i="6" l="1"/>
  <c r="H57" i="6" s="1"/>
  <c r="E53" i="6"/>
  <c r="E69" i="6"/>
  <c r="H69" i="6" s="1"/>
  <c r="E65" i="6"/>
  <c r="H65" i="6" s="1"/>
  <c r="H53" i="6"/>
  <c r="E43" i="6"/>
  <c r="H43" i="6" s="1"/>
  <c r="E33" i="6"/>
  <c r="H33" i="6" s="1"/>
  <c r="E23" i="6"/>
  <c r="H23" i="6" s="1"/>
  <c r="F77" i="6"/>
  <c r="E13" i="6"/>
  <c r="H13" i="6" s="1"/>
  <c r="G77" i="6"/>
  <c r="C77" i="6"/>
  <c r="D77" i="6"/>
  <c r="E5" i="6"/>
  <c r="E77" i="6" l="1"/>
  <c r="H5" i="6"/>
  <c r="H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<sst xmlns="http://schemas.openxmlformats.org/spreadsheetml/2006/main" count="85" uniqueCount="85">
  <si>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</si>
  <si>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</si>
  <si>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</si>
  <si>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</si>
  <si>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</si>
  <si>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</si>
  <si>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</si>
  <si>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</si>
  <si>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</si>
  <si>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</si>
  <si>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</si>
  <si>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</si>
  <si>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</si>
  <si>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</si>
  <si>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</si>
  <si>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</si>
  <si>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</si>
  <si>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</si>
  <si>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</si>
  <si>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</si>
  <si>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</si>
  <si>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</si>
  <si>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</si>
  <si>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</si>
  <si>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</si>
  <si>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</si>
  <si>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</si>
  <si>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</si>
  <si>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</si>
  <si>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</si>
  <si>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</si>
  <si>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</si>
  <si>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</si>
  <si>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</si>
  <si>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</si>
  <si>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</si>
  <si>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</si>
  <si>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</si>
  <si>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</si>
  <si>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</si>
  <si>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</si>
  <si>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</si>
  <si>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</si>
  <si>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</si>
  <si>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</si>
  <si>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</si>
  <si>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</si>
  <si>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</si>
  <si>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</si>
  <si>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</si>
  <si>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</si>
  <si>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</si>
  <si>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</si>
  <si>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</si>
  <si>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</si>
  <si>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</si>
  <si>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</si>
  <si>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</si>
  <si>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</si>
  <si>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</si>
  <si>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</si>
  <si>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</si>
  <si>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</si>
  <si>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</si>
  <si>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</si>
  <si>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</si>
  <si>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</si>
  <si>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</si>
  <si>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</si>
  <si>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</si>
  <si>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</si>
  <si>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</si>
  <si>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</si>
  <si>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</si>
  <si>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</si>
  <si>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</si>
  <si>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</si>
  <si>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</si>
  <si>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</si>
  <si>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</si>
  <si>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</si>
  <si>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</si>
  <si>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</si>
  <si>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emisor”.</t>
  </si>
  <si>
    <t>Municipio de Valle de Santiago, Gto.
Estado Analítico del Ejercicio del Presupuesto de Egresos. 
Clasificación por Objeto del Gasto (Capítulo y Concepto).
Del 01 de Enero al 31 De Marzo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</si>
</sst>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6" borderId="17" applyNumberFormat="0" applyAlignment="0" applyProtection="0"/>
    <xf numFmtId="0" fontId="15" fillId="7" borderId="18" applyNumberFormat="0" applyAlignment="0" applyProtection="0"/>
    <xf numFmtId="0" fontId="16" fillId="7" borderId="17" applyNumberFormat="0" applyAlignment="0" applyProtection="0"/>
    <xf numFmtId="0" fontId="17" fillId="0" borderId="19" applyNumberFormat="0" applyFill="0" applyAlignment="0" applyProtection="0"/>
    <xf numFmtId="0" fontId="18" fillId="8" borderId="2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2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2" fillId="0" borderId="0"/>
    <xf numFmtId="0" fontId="23" fillId="5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1" fillId="0" borderId="0"/>
    <xf numFmtId="0" fontId="22" fillId="33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" fillId="9" borderId="21" applyNumberFormat="0" applyFont="0" applyAlignment="0" applyProtection="0"/>
    <xf numFmtId="0" fontId="2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Fill="1" applyBorder="1" applyProtection="1"/>
    <xf numFmtId="0" fontId="3" fillId="0" borderId="5" xfId="0" applyFont="1" applyFill="1" applyBorder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left"/>
      <protection locked="0"/>
    </xf>
    <xf numFmtId="4" fontId="3" fillId="0" borderId="12" xfId="0" applyNumberFormat="1" applyFont="1" applyFill="1" applyBorder="1" applyProtection="1">
      <protection locked="0"/>
    </xf>
    <xf numFmtId="4" fontId="3" fillId="0" borderId="14" xfId="0" applyNumberFormat="1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4" fontId="7" fillId="0" borderId="13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left"/>
    </xf>
    <xf numFmtId="0" fontId="8" fillId="0" borderId="1" xfId="0" applyFont="1" applyBorder="1" applyAlignment="1">
      <alignment horizontal="center" vertical="center" wrapText="1"/>
    </xf>
    <xf numFmtId="0" fontId="3" fillId="0" borderId="0" xfId="8" applyFont="1" applyAlignment="1" applyProtection="1">
      <alignment vertical="top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</cellXfs>
  <cellStyles count="94">
    <cellStyle name="20% - Énfasis1" xfId="30" builtinId="30" customBuiltin="1"/>
    <cellStyle name="20% - Énfasis2" xfId="33" builtinId="34" customBuiltin="1"/>
    <cellStyle name="20% - Énfasis3" xfId="36" builtinId="38" customBuiltin="1"/>
    <cellStyle name="20% - Énfasis4" xfId="39" builtinId="42" customBuiltin="1"/>
    <cellStyle name="20% - Énfasis5" xfId="42" builtinId="46" customBuiltin="1"/>
    <cellStyle name="20% - Énfasis6" xfId="45" builtinId="50" customBuiltin="1"/>
    <cellStyle name="40% - Énfasis1" xfId="31" builtinId="31" customBuiltin="1"/>
    <cellStyle name="40% - Énfasis2" xfId="34" builtinId="35" customBuiltin="1"/>
    <cellStyle name="40% - Énfasis3" xfId="37" builtinId="39" customBuiltin="1"/>
    <cellStyle name="40% - Énfasis4" xfId="40" builtinId="43" customBuiltin="1"/>
    <cellStyle name="40% - Énfasis5" xfId="43" builtinId="47" customBuiltin="1"/>
    <cellStyle name="40% - Énfasis6" xfId="46" builtinId="51" customBuiltin="1"/>
    <cellStyle name="60% - Énfasis1 2" xfId="61" xr:uid="{DE1FE9AB-FAB7-435A-87E5-A64722B532F0}"/>
    <cellStyle name="60% - Énfasis2 2" xfId="62" xr:uid="{0D7CB353-6D3B-41A9-9A60-4CEED9A1CD1B}"/>
    <cellStyle name="60% - Énfasis3 2" xfId="63" xr:uid="{3439DB32-A7FE-425A-BEAC-7DD51641A4A3}"/>
    <cellStyle name="60% - Énfasis4 2" xfId="64" xr:uid="{AE44EE51-5F9A-4B69-B756-9154A06D0751}"/>
    <cellStyle name="60% - Énfasis5 2" xfId="65" xr:uid="{A2519093-FAD3-42E6-BF25-1288B12DC0AA}"/>
    <cellStyle name="60% - Énfasis6 2" xfId="67" xr:uid="{FC633274-D7F2-4354-A092-2BA1C9B2174A}"/>
    <cellStyle name="Bueno" xfId="19" builtinId="26" customBuiltin="1"/>
    <cellStyle name="Cálculo" xfId="23" builtinId="22" customBuiltin="1"/>
    <cellStyle name="Celda de comprobación" xfId="25" builtinId="23" customBuiltin="1"/>
    <cellStyle name="Celda vinculada" xfId="24" builtinId="24" customBuiltin="1"/>
    <cellStyle name="Encabezado 4" xfId="18" builtinId="19" customBuiltin="1"/>
    <cellStyle name="Énfasis1" xfId="29" builtinId="29" customBuiltin="1"/>
    <cellStyle name="Énfasis2" xfId="32" builtinId="33" customBuiltin="1"/>
    <cellStyle name="Énfasis3" xfId="35" builtinId="37" customBuiltin="1"/>
    <cellStyle name="Énfasis4" xfId="38" builtinId="41" customBuiltin="1"/>
    <cellStyle name="Énfasis5" xfId="41" builtinId="45" customBuiltin="1"/>
    <cellStyle name="Énfasis6" xfId="44" builtinId="49" customBuiltin="1"/>
    <cellStyle name="Entrada" xfId="21" builtinId="20" customBuiltin="1"/>
    <cellStyle name="Euro" xfId="1" xr:uid="{00000000-0005-0000-0000-000000000000}"/>
    <cellStyle name="Incorrecto" xfId="20" builtinId="27" customBuiltin="1"/>
    <cellStyle name="Millares 2" xfId="2" xr:uid="{00000000-0005-0000-0000-000001000000}"/>
    <cellStyle name="Millares 2 10" xfId="70" xr:uid="{8B5FAA47-C4C2-4A2D-B4B3-F109307EA7C5}"/>
    <cellStyle name="Millares 2 11" xfId="69" xr:uid="{E54266C1-34A6-4BDC-8D06-D18216E62670}"/>
    <cellStyle name="Millares 2 12" xfId="88" xr:uid="{0764D797-6CD3-4D74-964C-6D6F86EE5106}"/>
    <cellStyle name="Millares 2 2" xfId="3" xr:uid="{00000000-0005-0000-0000-000002000000}"/>
    <cellStyle name="Millares 2 2 2" xfId="49" xr:uid="{80F684CD-3B76-4ADE-9659-224802243D7F}"/>
    <cellStyle name="Millares 2 2 3" xfId="89" xr:uid="{B02B97E4-BC41-455E-8D5E-5FA891D75A47}"/>
    <cellStyle name="Millares 2 2 4" xfId="47" xr:uid="{DC49CDC1-A5AA-4A89-AA26-10F5FE5DEC9B}"/>
    <cellStyle name="Millares 2 3" xfId="4" xr:uid="{00000000-0005-0000-0000-000003000000}"/>
    <cellStyle name="Millares 2 3 2" xfId="50" xr:uid="{AAD85883-2E78-4441-9397-0426771089B4}"/>
    <cellStyle name="Millares 2 4" xfId="48" xr:uid="{57D79452-8953-4B38-8A9D-CE77F6DF61CD}"/>
    <cellStyle name="Millares 2 4 2" xfId="71" xr:uid="{5414ABEF-BAD9-4EDA-B215-712D08D75BA9}"/>
    <cellStyle name="Millares 2 5" xfId="72" xr:uid="{84A6EE62-1E1A-41A1-A290-F605D89B83BD}"/>
    <cellStyle name="Millares 2 6" xfId="73" xr:uid="{A9EE72ED-115D-4A13-9BB2-836C6FEE9F6F}"/>
    <cellStyle name="Millares 2 7" xfId="74" xr:uid="{5646B2D8-189D-4438-8618-298255623073}"/>
    <cellStyle name="Millares 2 8" xfId="75" xr:uid="{838F6ED0-2B68-4C2B-9A71-03476922538F}"/>
    <cellStyle name="Millares 2 9" xfId="76" xr:uid="{D4D86FA4-F5B3-4B5C-9610-821E145D05A2}"/>
    <cellStyle name="Millares 3" xfId="5" xr:uid="{00000000-0005-0000-0000-000004000000}"/>
    <cellStyle name="Millares 3 2" xfId="51" xr:uid="{D2D8026C-8C4A-4AC1-8E54-EE5D17D482E8}"/>
    <cellStyle name="Millares 3 2 2" xfId="77" xr:uid="{6E4E2688-38CD-40AF-8D6F-5C3C57C2DA7F}"/>
    <cellStyle name="Millares 3 3" xfId="90" xr:uid="{A83904E3-211F-4900-B018-603411DE22F2}"/>
    <cellStyle name="Millares 4" xfId="87" xr:uid="{FE4BE8FE-1EDF-4D86-B823-E70B46356739}"/>
    <cellStyle name="Millares 5" xfId="68" xr:uid="{5D3558BA-0552-4B15-820C-E3F7635A919E}"/>
    <cellStyle name="Millares 7" xfId="78" xr:uid="{B3573D31-57A4-4DD2-9BF9-FC44CC604638}"/>
    <cellStyle name="Millares 7 2" xfId="79" xr:uid="{8B182402-865E-4BDF-9D7D-4405B8C089DA}"/>
    <cellStyle name="Millares 8" xfId="80" xr:uid="{294BC787-3391-4F0B-A467-AE69D659EC7C}"/>
    <cellStyle name="Millares 8 2" xfId="81" xr:uid="{63EEB370-AD12-4DDE-90D6-651C57A46D35}"/>
    <cellStyle name="Millares 9" xfId="82" xr:uid="{022F275D-D70D-49D5-9752-A96BAA4BD708}"/>
    <cellStyle name="Millares 9 2" xfId="83" xr:uid="{02CF58FC-11A3-4292-BF06-77093DAE0341}"/>
    <cellStyle name="Moneda 2" xfId="6" xr:uid="{00000000-0005-0000-0000-000005000000}"/>
    <cellStyle name="Moneda 2 2" xfId="52" xr:uid="{6894BA4F-F97F-472D-AD5A-BA60A046A566}"/>
    <cellStyle name="Neutral 2" xfId="60" xr:uid="{7BD129E7-25CF-41A2-B490-4134EA651F04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53" xr:uid="{112B9438-75B4-418F-9A4F-B9EB20FE2895}"/>
    <cellStyle name="Normal 2 3 2" xfId="59" xr:uid="{943C2C17-1E49-44E4-BEE4-605A289AFE9B}"/>
    <cellStyle name="Normal 2 4" xfId="91" xr:uid="{AA9C00F6-6D5A-482A-B762-FC66B2116360}"/>
    <cellStyle name="Normal 3" xfId="9" xr:uid="{00000000-0005-0000-0000-000009000000}"/>
    <cellStyle name="Normal 3 2" xfId="66" xr:uid="{5DBA8C9F-551A-44F2-BD7B-E9AE8FA2485D}"/>
    <cellStyle name="Normal 3 3" xfId="57" xr:uid="{E6FFC06E-F878-417D-B3A1-A9641710553F}"/>
    <cellStyle name="Normal 4" xfId="10" xr:uid="{00000000-0005-0000-0000-00000A000000}"/>
    <cellStyle name="Normal 4 2" xfId="11" xr:uid="{00000000-0005-0000-0000-00000B000000}"/>
    <cellStyle name="Normal 4 3" xfId="92" xr:uid="{37C2E24C-F774-437D-88D2-6679374A9155}"/>
    <cellStyle name="Normal 4 4" xfId="58" xr:uid="{2EEAE0F4-6837-4727-8F45-BCE6E0BCB629}"/>
    <cellStyle name="Normal 5" xfId="12" xr:uid="{00000000-0005-0000-0000-00000C000000}"/>
    <cellStyle name="Normal 5 2" xfId="13" xr:uid="{00000000-0005-0000-0000-00000D000000}"/>
    <cellStyle name="Normal 5 3" xfId="93" xr:uid="{53E55AEA-2ABB-414C-8786-895720800E60}"/>
    <cellStyle name="Normal 6" xfId="14" xr:uid="{00000000-0005-0000-0000-00000E000000}"/>
    <cellStyle name="Normal 6 2" xfId="15" xr:uid="{00000000-0005-0000-0000-00000F000000}"/>
    <cellStyle name="Normal 6 2 2" xfId="56" xr:uid="{F920BA71-7470-43BE-83FF-3B8EE23E4DAF}"/>
    <cellStyle name="Normal 6 3" xfId="55" xr:uid="{603E4A17-BFF4-424E-A68B-6B1493FEA9F9}"/>
    <cellStyle name="Normal 9" xfId="84" xr:uid="{CCD0FF65-C1ED-4D83-B7DB-EC8999AACB98}"/>
    <cellStyle name="Notas 2" xfId="85" xr:uid="{2B49627C-ACA4-4F16-8D90-F85C1E33E09A}"/>
    <cellStyle name="Porcentaje 2" xfId="54" xr:uid="{A0F18790-71C7-4A2B-A9AF-1F0338968E15}"/>
    <cellStyle name="Salida" xfId="22" builtinId="21" customBuiltin="1"/>
    <cellStyle name="Texto de advertencia" xfId="26" builtinId="11" customBuiltin="1"/>
    <cellStyle name="Texto explicativo" xfId="27" builtinId="53" customBuiltin="1"/>
    <cellStyle name="Título 2" xfId="16" builtinId="17" customBuiltin="1"/>
    <cellStyle name="Título 3" xfId="17" builtinId="18" customBuiltin="1"/>
    <cellStyle name="Título 4" xfId="86" xr:uid="{E4D6C778-BABB-4446-826F-62D7FE04D1F2}"/>
    <cellStyle name="Total" xfId="2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showGridLines="0" tabSelected="1" workbookViewId="0">
      <selection activeCell="F33" sqref="F3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16" t="s">
        <v>84</v>
      </c>
      <c r="B1" s="17"/>
      <c r="C1" s="17"/>
      <c r="D1" s="17"/>
      <c r="E1" s="17"/>
      <c r="F1" s="17"/>
      <c r="G1" s="17"/>
      <c r="H1" s="18"/>
    </row>
    <row r="2" spans="1:8" x14ac:dyDescent="0.2">
      <c r="A2" s="21" t="s">
        <v>9</v>
      </c>
      <c r="B2" s="22"/>
      <c r="C2" s="16" t="s">
        <v>15</v>
      </c>
      <c r="D2" s="17"/>
      <c r="E2" s="17"/>
      <c r="F2" s="17"/>
      <c r="G2" s="18"/>
      <c r="H2" s="19" t="s">
        <v>14</v>
      </c>
    </row>
    <row r="3" spans="1:8" ht="24.95" customHeight="1" x14ac:dyDescent="0.2">
      <c r="A3" s="23"/>
      <c r="B3" s="24"/>
      <c r="C3" s="4" t="s">
        <v>10</v>
      </c>
      <c r="D3" s="4" t="s">
        <v>80</v>
      </c>
      <c r="E3" s="4" t="s">
        <v>11</v>
      </c>
      <c r="F3" s="4" t="s">
        <v>12</v>
      </c>
      <c r="G3" s="4" t="s">
        <v>13</v>
      </c>
      <c r="H3" s="20"/>
    </row>
    <row r="4" spans="1:8" x14ac:dyDescent="0.2">
      <c r="A4" s="25"/>
      <c r="B4" s="26"/>
      <c r="C4" s="5">
        <v>1</v>
      </c>
      <c r="D4" s="5">
        <v>2</v>
      </c>
      <c r="E4" s="5" t="s">
        <v>81</v>
      </c>
      <c r="F4" s="5">
        <v>4</v>
      </c>
      <c r="G4" s="5">
        <v>5</v>
      </c>
      <c r="H4" s="5" t="s">
        <v>82</v>
      </c>
    </row>
    <row r="5" spans="1:8" x14ac:dyDescent="0.2">
      <c r="A5" s="13" t="s">
        <v>16</v>
      </c>
      <c r="B5" s="2"/>
      <c r="C5" s="9">
        <f>SUM(C6:C12)</f>
        <v>162903879.90000001</v>
      </c>
      <c r="D5" s="9">
        <f>SUM(D6:D12)</f>
        <v>824987.46</v>
      </c>
      <c r="E5" s="9">
        <f>C5+D5</f>
        <v>163728867.36000001</v>
      </c>
      <c r="F5" s="9">
        <f>SUM(F6:F12)</f>
        <v>32577415.960000001</v>
      </c>
      <c r="G5" s="9">
        <f>SUM(G6:G12)</f>
        <v>31876828.009999998</v>
      </c>
      <c r="H5" s="9">
        <f>E5-F5</f>
        <v>131151451.40000001</v>
      </c>
    </row>
    <row r="6" spans="1:8" x14ac:dyDescent="0.2">
      <c r="A6" s="14">
        <v>1100</v>
      </c>
      <c r="B6" s="6" t="s">
        <v>25</v>
      </c>
      <c r="C6" s="10">
        <v>105640189.41</v>
      </c>
      <c r="D6" s="10">
        <v>-50000</v>
      </c>
      <c r="E6" s="10">
        <f t="shared" ref="E6:E69" si="0">C6+D6</f>
        <v>105590189.41</v>
      </c>
      <c r="F6" s="10">
        <v>24445939.34</v>
      </c>
      <c r="G6" s="10">
        <v>24444514.41</v>
      </c>
      <c r="H6" s="10">
        <f t="shared" ref="H6:H69" si="1">E6-F6</f>
        <v>81144250.069999993</v>
      </c>
    </row>
    <row r="7" spans="1:8" x14ac:dyDescent="0.2">
      <c r="A7" s="14">
        <v>1200</v>
      </c>
      <c r="B7" s="6" t="s">
        <v>26</v>
      </c>
      <c r="C7" s="10">
        <v>1600000</v>
      </c>
      <c r="D7" s="10">
        <v>734077.87</v>
      </c>
      <c r="E7" s="10">
        <f t="shared" si="0"/>
        <v>2334077.87</v>
      </c>
      <c r="F7" s="10">
        <v>561964.85</v>
      </c>
      <c r="G7" s="10">
        <v>561964.85</v>
      </c>
      <c r="H7" s="10">
        <f t="shared" si="1"/>
        <v>1772113.02</v>
      </c>
    </row>
    <row r="8" spans="1:8" x14ac:dyDescent="0.2">
      <c r="A8" s="14">
        <v>1300</v>
      </c>
      <c r="B8" s="6" t="s">
        <v>27</v>
      </c>
      <c r="C8" s="10">
        <v>21668559</v>
      </c>
      <c r="D8" s="10">
        <v>10000</v>
      </c>
      <c r="E8" s="10">
        <f t="shared" si="0"/>
        <v>21678559</v>
      </c>
      <c r="F8" s="10">
        <v>482619.79</v>
      </c>
      <c r="G8" s="10">
        <v>478649.45</v>
      </c>
      <c r="H8" s="10">
        <f t="shared" si="1"/>
        <v>21195939.210000001</v>
      </c>
    </row>
    <row r="9" spans="1:8" x14ac:dyDescent="0.2">
      <c r="A9" s="14">
        <v>1400</v>
      </c>
      <c r="B9" s="6" t="s">
        <v>1</v>
      </c>
      <c r="C9" s="10">
        <v>9600000</v>
      </c>
      <c r="D9" s="10">
        <v>300000</v>
      </c>
      <c r="E9" s="10">
        <f t="shared" si="0"/>
        <v>9900000</v>
      </c>
      <c r="F9" s="10">
        <v>2369554.29</v>
      </c>
      <c r="G9" s="10">
        <v>1787026.79</v>
      </c>
      <c r="H9" s="10">
        <f t="shared" si="1"/>
        <v>7530445.71</v>
      </c>
    </row>
    <row r="10" spans="1:8" x14ac:dyDescent="0.2">
      <c r="A10" s="14">
        <v>1500</v>
      </c>
      <c r="B10" s="6" t="s">
        <v>28</v>
      </c>
      <c r="C10" s="10">
        <v>24395131.489999998</v>
      </c>
      <c r="D10" s="10">
        <v>-169090.41</v>
      </c>
      <c r="E10" s="10">
        <f t="shared" si="0"/>
        <v>24226041.079999998</v>
      </c>
      <c r="F10" s="10">
        <v>4717337.6900000004</v>
      </c>
      <c r="G10" s="10">
        <v>4604672.51</v>
      </c>
      <c r="H10" s="10">
        <f t="shared" si="1"/>
        <v>19508703.389999997</v>
      </c>
    </row>
    <row r="11" spans="1:8" x14ac:dyDescent="0.2">
      <c r="A11" s="14">
        <v>1600</v>
      </c>
      <c r="B11" s="6" t="s">
        <v>2</v>
      </c>
      <c r="C11" s="10">
        <v>0</v>
      </c>
      <c r="D11" s="10">
        <v>0</v>
      </c>
      <c r="E11" s="10">
        <f t="shared" si="0"/>
        <v>0</v>
      </c>
      <c r="F11" s="10">
        <v>0</v>
      </c>
      <c r="G11" s="10">
        <v>0</v>
      </c>
      <c r="H11" s="10">
        <f t="shared" si="1"/>
        <v>0</v>
      </c>
    </row>
    <row r="12" spans="1:8" x14ac:dyDescent="0.2">
      <c r="A12" s="14">
        <v>1700</v>
      </c>
      <c r="B12" s="6" t="s">
        <v>29</v>
      </c>
      <c r="C12" s="10">
        <v>0</v>
      </c>
      <c r="D12" s="10">
        <v>0</v>
      </c>
      <c r="E12" s="10">
        <f t="shared" si="0"/>
        <v>0</v>
      </c>
      <c r="F12" s="10">
        <v>0</v>
      </c>
      <c r="G12" s="10">
        <v>0</v>
      </c>
      <c r="H12" s="10">
        <f t="shared" si="1"/>
        <v>0</v>
      </c>
    </row>
    <row r="13" spans="1:8" x14ac:dyDescent="0.2">
      <c r="A13" s="13" t="s">
        <v>17</v>
      </c>
      <c r="B13" s="2"/>
      <c r="C13" s="10">
        <f>SUM(C14:C22)</f>
        <v>28130587</v>
      </c>
      <c r="D13" s="10">
        <f>SUM(D14:D22)</f>
        <v>9655389.9700000007</v>
      </c>
      <c r="E13" s="10">
        <f t="shared" si="0"/>
        <v>37785976.969999999</v>
      </c>
      <c r="F13" s="10">
        <f>SUM(F14:F22)</f>
        <v>6567160.6900000004</v>
      </c>
      <c r="G13" s="10">
        <f>SUM(G14:G22)</f>
        <v>4107963.29</v>
      </c>
      <c r="H13" s="10">
        <f t="shared" si="1"/>
        <v>31218816.279999997</v>
      </c>
    </row>
    <row r="14" spans="1:8" x14ac:dyDescent="0.2">
      <c r="A14" s="14">
        <v>2100</v>
      </c>
      <c r="B14" s="6" t="s">
        <v>30</v>
      </c>
      <c r="C14" s="10">
        <v>3187700</v>
      </c>
      <c r="D14" s="10">
        <v>7400</v>
      </c>
      <c r="E14" s="10">
        <f t="shared" si="0"/>
        <v>3195100</v>
      </c>
      <c r="F14" s="10">
        <v>578033.46</v>
      </c>
      <c r="G14" s="10">
        <v>330001.65000000002</v>
      </c>
      <c r="H14" s="10">
        <f t="shared" si="1"/>
        <v>2617066.54</v>
      </c>
    </row>
    <row r="15" spans="1:8" x14ac:dyDescent="0.2">
      <c r="A15" s="14">
        <v>2200</v>
      </c>
      <c r="B15" s="6" t="s">
        <v>31</v>
      </c>
      <c r="C15" s="10">
        <v>691900</v>
      </c>
      <c r="D15" s="10">
        <v>20500</v>
      </c>
      <c r="E15" s="10">
        <f t="shared" si="0"/>
        <v>712400</v>
      </c>
      <c r="F15" s="10">
        <v>101821.25</v>
      </c>
      <c r="G15" s="10">
        <v>76195.81</v>
      </c>
      <c r="H15" s="10">
        <f t="shared" si="1"/>
        <v>610578.75</v>
      </c>
    </row>
    <row r="16" spans="1:8" x14ac:dyDescent="0.2">
      <c r="A16" s="14">
        <v>2300</v>
      </c>
      <c r="B16" s="6" t="s">
        <v>32</v>
      </c>
      <c r="C16" s="10">
        <v>6000</v>
      </c>
      <c r="D16" s="10">
        <v>0</v>
      </c>
      <c r="E16" s="10">
        <f t="shared" si="0"/>
        <v>6000</v>
      </c>
      <c r="F16" s="10">
        <v>0</v>
      </c>
      <c r="G16" s="10">
        <v>0</v>
      </c>
      <c r="H16" s="10">
        <f t="shared" si="1"/>
        <v>6000</v>
      </c>
    </row>
    <row r="17" spans="1:8" x14ac:dyDescent="0.2">
      <c r="A17" s="14">
        <v>2400</v>
      </c>
      <c r="B17" s="6" t="s">
        <v>33</v>
      </c>
      <c r="C17" s="10">
        <v>3672300</v>
      </c>
      <c r="D17" s="10">
        <v>4681141.53</v>
      </c>
      <c r="E17" s="10">
        <f t="shared" si="0"/>
        <v>8353441.5300000003</v>
      </c>
      <c r="F17" s="10">
        <v>1766154.72</v>
      </c>
      <c r="G17" s="10">
        <v>411239.79</v>
      </c>
      <c r="H17" s="10">
        <f t="shared" si="1"/>
        <v>6587286.8100000005</v>
      </c>
    </row>
    <row r="18" spans="1:8" x14ac:dyDescent="0.2">
      <c r="A18" s="14">
        <v>2500</v>
      </c>
      <c r="B18" s="6" t="s">
        <v>34</v>
      </c>
      <c r="C18" s="10">
        <v>1043187</v>
      </c>
      <c r="D18" s="10">
        <v>22698.959999999999</v>
      </c>
      <c r="E18" s="10">
        <f t="shared" si="0"/>
        <v>1065885.96</v>
      </c>
      <c r="F18" s="10">
        <v>76908.91</v>
      </c>
      <c r="G18" s="10">
        <v>51743.95</v>
      </c>
      <c r="H18" s="10">
        <f t="shared" si="1"/>
        <v>988977.04999999993</v>
      </c>
    </row>
    <row r="19" spans="1:8" x14ac:dyDescent="0.2">
      <c r="A19" s="14">
        <v>2600</v>
      </c>
      <c r="B19" s="6" t="s">
        <v>35</v>
      </c>
      <c r="C19" s="10">
        <v>13859000</v>
      </c>
      <c r="D19" s="10">
        <v>1133339.48</v>
      </c>
      <c r="E19" s="10">
        <f t="shared" si="0"/>
        <v>14992339.48</v>
      </c>
      <c r="F19" s="10">
        <v>3075907</v>
      </c>
      <c r="G19" s="10">
        <v>2534853.1800000002</v>
      </c>
      <c r="H19" s="10">
        <f t="shared" si="1"/>
        <v>11916432.48</v>
      </c>
    </row>
    <row r="20" spans="1:8" x14ac:dyDescent="0.2">
      <c r="A20" s="14">
        <v>2700</v>
      </c>
      <c r="B20" s="6" t="s">
        <v>36</v>
      </c>
      <c r="C20" s="10">
        <v>2048600</v>
      </c>
      <c r="D20" s="10">
        <v>2853620</v>
      </c>
      <c r="E20" s="10">
        <f t="shared" si="0"/>
        <v>4902220</v>
      </c>
      <c r="F20" s="10">
        <v>34835.24</v>
      </c>
      <c r="G20" s="10">
        <v>32783.230000000003</v>
      </c>
      <c r="H20" s="10">
        <f t="shared" si="1"/>
        <v>4867384.76</v>
      </c>
    </row>
    <row r="21" spans="1:8" x14ac:dyDescent="0.2">
      <c r="A21" s="14">
        <v>2800</v>
      </c>
      <c r="B21" s="6" t="s">
        <v>37</v>
      </c>
      <c r="C21" s="10">
        <v>0</v>
      </c>
      <c r="D21" s="10">
        <v>425000</v>
      </c>
      <c r="E21" s="10">
        <f t="shared" si="0"/>
        <v>425000</v>
      </c>
      <c r="F21" s="10">
        <v>0</v>
      </c>
      <c r="G21" s="10">
        <v>0</v>
      </c>
      <c r="H21" s="10">
        <f t="shared" si="1"/>
        <v>425000</v>
      </c>
    </row>
    <row r="22" spans="1:8" x14ac:dyDescent="0.2">
      <c r="A22" s="14">
        <v>2900</v>
      </c>
      <c r="B22" s="6" t="s">
        <v>38</v>
      </c>
      <c r="C22" s="10">
        <v>3621900</v>
      </c>
      <c r="D22" s="10">
        <v>511690</v>
      </c>
      <c r="E22" s="10">
        <f t="shared" si="0"/>
        <v>4133590</v>
      </c>
      <c r="F22" s="10">
        <v>933500.11</v>
      </c>
      <c r="G22" s="10">
        <v>671145.68</v>
      </c>
      <c r="H22" s="10">
        <f t="shared" si="1"/>
        <v>3200089.89</v>
      </c>
    </row>
    <row r="23" spans="1:8" x14ac:dyDescent="0.2">
      <c r="A23" s="13" t="s">
        <v>18</v>
      </c>
      <c r="B23" s="2"/>
      <c r="C23" s="10">
        <f>SUM(C24:C32)</f>
        <v>54623238.100000001</v>
      </c>
      <c r="D23" s="10">
        <f>SUM(D24:D32)</f>
        <v>13634998.739999998</v>
      </c>
      <c r="E23" s="10">
        <f t="shared" si="0"/>
        <v>68258236.840000004</v>
      </c>
      <c r="F23" s="10">
        <f>SUM(F24:F32)</f>
        <v>13583264.559999999</v>
      </c>
      <c r="G23" s="10">
        <f>SUM(G24:G32)</f>
        <v>12164289.210000001</v>
      </c>
      <c r="H23" s="10">
        <f t="shared" si="1"/>
        <v>54674972.280000001</v>
      </c>
    </row>
    <row r="24" spans="1:8" x14ac:dyDescent="0.2">
      <c r="A24" s="14">
        <v>3100</v>
      </c>
      <c r="B24" s="6" t="s">
        <v>39</v>
      </c>
      <c r="C24" s="10">
        <v>14033900</v>
      </c>
      <c r="D24" s="10">
        <v>1638360</v>
      </c>
      <c r="E24" s="10">
        <f t="shared" si="0"/>
        <v>15672260</v>
      </c>
      <c r="F24" s="10">
        <v>2433665.5499999998</v>
      </c>
      <c r="G24" s="10">
        <v>2430065.5499999998</v>
      </c>
      <c r="H24" s="10">
        <f t="shared" si="1"/>
        <v>13238594.449999999</v>
      </c>
    </row>
    <row r="25" spans="1:8" x14ac:dyDescent="0.2">
      <c r="A25" s="14">
        <v>3200</v>
      </c>
      <c r="B25" s="6" t="s">
        <v>40</v>
      </c>
      <c r="C25" s="10">
        <v>715000</v>
      </c>
      <c r="D25" s="10">
        <v>1144404.3500000001</v>
      </c>
      <c r="E25" s="10">
        <f t="shared" si="0"/>
        <v>1859404.35</v>
      </c>
      <c r="F25" s="10">
        <v>1040750.16</v>
      </c>
      <c r="G25" s="10">
        <v>134964.16</v>
      </c>
      <c r="H25" s="10">
        <f t="shared" si="1"/>
        <v>818654.19000000006</v>
      </c>
    </row>
    <row r="26" spans="1:8" x14ac:dyDescent="0.2">
      <c r="A26" s="14">
        <v>3300</v>
      </c>
      <c r="B26" s="6" t="s">
        <v>41</v>
      </c>
      <c r="C26" s="10">
        <v>5361269.0999999996</v>
      </c>
      <c r="D26" s="10">
        <v>9712821.9299999997</v>
      </c>
      <c r="E26" s="10">
        <f t="shared" si="0"/>
        <v>15074091.029999999</v>
      </c>
      <c r="F26" s="10">
        <v>3635170.93</v>
      </c>
      <c r="G26" s="10">
        <v>3355669.3</v>
      </c>
      <c r="H26" s="10">
        <f t="shared" si="1"/>
        <v>11438920.1</v>
      </c>
    </row>
    <row r="27" spans="1:8" x14ac:dyDescent="0.2">
      <c r="A27" s="14">
        <v>3400</v>
      </c>
      <c r="B27" s="6" t="s">
        <v>42</v>
      </c>
      <c r="C27" s="10">
        <v>1716000</v>
      </c>
      <c r="D27" s="10">
        <v>930187</v>
      </c>
      <c r="E27" s="10">
        <f t="shared" si="0"/>
        <v>2646187</v>
      </c>
      <c r="F27" s="10">
        <v>1481910.03</v>
      </c>
      <c r="G27" s="10">
        <v>1481910.03</v>
      </c>
      <c r="H27" s="10">
        <f t="shared" si="1"/>
        <v>1164276.97</v>
      </c>
    </row>
    <row r="28" spans="1:8" x14ac:dyDescent="0.2">
      <c r="A28" s="14">
        <v>3500</v>
      </c>
      <c r="B28" s="6" t="s">
        <v>43</v>
      </c>
      <c r="C28" s="10">
        <v>1373400</v>
      </c>
      <c r="D28" s="10">
        <v>530052.46</v>
      </c>
      <c r="E28" s="10">
        <f t="shared" si="0"/>
        <v>1903452.46</v>
      </c>
      <c r="F28" s="10">
        <v>282153.24</v>
      </c>
      <c r="G28" s="10">
        <v>182126.44</v>
      </c>
      <c r="H28" s="10">
        <f t="shared" si="1"/>
        <v>1621299.22</v>
      </c>
    </row>
    <row r="29" spans="1:8" x14ac:dyDescent="0.2">
      <c r="A29" s="14">
        <v>3600</v>
      </c>
      <c r="B29" s="6" t="s">
        <v>44</v>
      </c>
      <c r="C29" s="10">
        <v>1978500</v>
      </c>
      <c r="D29" s="10">
        <v>179201</v>
      </c>
      <c r="E29" s="10">
        <f t="shared" si="0"/>
        <v>2157701</v>
      </c>
      <c r="F29" s="10">
        <v>603497.39</v>
      </c>
      <c r="G29" s="10">
        <v>603497.39</v>
      </c>
      <c r="H29" s="10">
        <f t="shared" si="1"/>
        <v>1554203.6099999999</v>
      </c>
    </row>
    <row r="30" spans="1:8" x14ac:dyDescent="0.2">
      <c r="A30" s="14">
        <v>3700</v>
      </c>
      <c r="B30" s="6" t="s">
        <v>45</v>
      </c>
      <c r="C30" s="10">
        <v>527200</v>
      </c>
      <c r="D30" s="10">
        <v>89000</v>
      </c>
      <c r="E30" s="10">
        <f t="shared" si="0"/>
        <v>616200</v>
      </c>
      <c r="F30" s="10">
        <v>60304.19</v>
      </c>
      <c r="G30" s="10">
        <v>57083.19</v>
      </c>
      <c r="H30" s="10">
        <f t="shared" si="1"/>
        <v>555895.81000000006</v>
      </c>
    </row>
    <row r="31" spans="1:8" x14ac:dyDescent="0.2">
      <c r="A31" s="14">
        <v>3800</v>
      </c>
      <c r="B31" s="6" t="s">
        <v>46</v>
      </c>
      <c r="C31" s="10">
        <v>4475000</v>
      </c>
      <c r="D31" s="10">
        <v>148000</v>
      </c>
      <c r="E31" s="10">
        <f t="shared" si="0"/>
        <v>4623000</v>
      </c>
      <c r="F31" s="10">
        <v>121803.2</v>
      </c>
      <c r="G31" s="10">
        <v>121803.2</v>
      </c>
      <c r="H31" s="10">
        <f t="shared" si="1"/>
        <v>4501196.7999999998</v>
      </c>
    </row>
    <row r="32" spans="1:8" x14ac:dyDescent="0.2">
      <c r="A32" s="14">
        <v>3900</v>
      </c>
      <c r="B32" s="6" t="s">
        <v>0</v>
      </c>
      <c r="C32" s="10">
        <v>24442969</v>
      </c>
      <c r="D32" s="10">
        <v>-737028</v>
      </c>
      <c r="E32" s="10">
        <f t="shared" si="0"/>
        <v>23705941</v>
      </c>
      <c r="F32" s="10">
        <v>3924009.87</v>
      </c>
      <c r="G32" s="10">
        <v>3797169.95</v>
      </c>
      <c r="H32" s="10">
        <f t="shared" si="1"/>
        <v>19781931.129999999</v>
      </c>
    </row>
    <row r="33" spans="1:8" x14ac:dyDescent="0.2">
      <c r="A33" s="13" t="s">
        <v>19</v>
      </c>
      <c r="B33" s="2"/>
      <c r="C33" s="10">
        <f>SUM(C34:C42)</f>
        <v>39195202</v>
      </c>
      <c r="D33" s="10">
        <f>SUM(D34:D42)</f>
        <v>39437674.469999999</v>
      </c>
      <c r="E33" s="10">
        <f t="shared" si="0"/>
        <v>78632876.469999999</v>
      </c>
      <c r="F33" s="10">
        <f>SUM(F34:F42)</f>
        <v>16385708.52</v>
      </c>
      <c r="G33" s="10">
        <f>SUM(G34:G42)</f>
        <v>16278792.52</v>
      </c>
      <c r="H33" s="10">
        <f t="shared" si="1"/>
        <v>62247167.950000003</v>
      </c>
    </row>
    <row r="34" spans="1:8" x14ac:dyDescent="0.2">
      <c r="A34" s="14">
        <v>4100</v>
      </c>
      <c r="B34" s="6" t="s">
        <v>47</v>
      </c>
      <c r="C34" s="10">
        <v>0</v>
      </c>
      <c r="D34" s="10">
        <v>0</v>
      </c>
      <c r="E34" s="10">
        <f t="shared" si="0"/>
        <v>0</v>
      </c>
      <c r="F34" s="10">
        <v>0</v>
      </c>
      <c r="G34" s="10">
        <v>0</v>
      </c>
      <c r="H34" s="10">
        <f t="shared" si="1"/>
        <v>0</v>
      </c>
    </row>
    <row r="35" spans="1:8" x14ac:dyDescent="0.2">
      <c r="A35" s="14">
        <v>4200</v>
      </c>
      <c r="B35" s="6" t="s">
        <v>48</v>
      </c>
      <c r="C35" s="10">
        <v>15471412</v>
      </c>
      <c r="D35" s="10">
        <v>-373300</v>
      </c>
      <c r="E35" s="10">
        <f t="shared" si="0"/>
        <v>15098112</v>
      </c>
      <c r="F35" s="10">
        <v>3588867</v>
      </c>
      <c r="G35" s="10">
        <v>3588867</v>
      </c>
      <c r="H35" s="10">
        <f t="shared" si="1"/>
        <v>11509245</v>
      </c>
    </row>
    <row r="36" spans="1:8" x14ac:dyDescent="0.2">
      <c r="A36" s="14">
        <v>4300</v>
      </c>
      <c r="B36" s="6" t="s">
        <v>49</v>
      </c>
      <c r="C36" s="10">
        <v>20000</v>
      </c>
      <c r="D36" s="10">
        <v>10260000</v>
      </c>
      <c r="E36" s="10">
        <f t="shared" si="0"/>
        <v>10280000</v>
      </c>
      <c r="F36" s="10">
        <v>0</v>
      </c>
      <c r="G36" s="10">
        <v>0</v>
      </c>
      <c r="H36" s="10">
        <f t="shared" si="1"/>
        <v>10280000</v>
      </c>
    </row>
    <row r="37" spans="1:8" x14ac:dyDescent="0.2">
      <c r="A37" s="14">
        <v>4400</v>
      </c>
      <c r="B37" s="6" t="s">
        <v>50</v>
      </c>
      <c r="C37" s="10">
        <v>15104000</v>
      </c>
      <c r="D37" s="10">
        <v>29643591.469999999</v>
      </c>
      <c r="E37" s="10">
        <f t="shared" si="0"/>
        <v>44747591.469999999</v>
      </c>
      <c r="F37" s="10">
        <v>11335221.52</v>
      </c>
      <c r="G37" s="10">
        <v>11228305.52</v>
      </c>
      <c r="H37" s="10">
        <f t="shared" si="1"/>
        <v>33412369.949999999</v>
      </c>
    </row>
    <row r="38" spans="1:8" x14ac:dyDescent="0.2">
      <c r="A38" s="14">
        <v>4500</v>
      </c>
      <c r="B38" s="6" t="s">
        <v>7</v>
      </c>
      <c r="C38" s="10">
        <v>8354790</v>
      </c>
      <c r="D38" s="10">
        <v>-92617</v>
      </c>
      <c r="E38" s="10">
        <f t="shared" si="0"/>
        <v>8262173</v>
      </c>
      <c r="F38" s="10">
        <v>1426620</v>
      </c>
      <c r="G38" s="10">
        <v>1426620</v>
      </c>
      <c r="H38" s="10">
        <f t="shared" si="1"/>
        <v>6835553</v>
      </c>
    </row>
    <row r="39" spans="1:8" x14ac:dyDescent="0.2">
      <c r="A39" s="14">
        <v>4600</v>
      </c>
      <c r="B39" s="6" t="s">
        <v>51</v>
      </c>
      <c r="C39" s="10">
        <v>0</v>
      </c>
      <c r="D39" s="10">
        <v>0</v>
      </c>
      <c r="E39" s="10">
        <f t="shared" si="0"/>
        <v>0</v>
      </c>
      <c r="F39" s="10">
        <v>0</v>
      </c>
      <c r="G39" s="10">
        <v>0</v>
      </c>
      <c r="H39" s="10">
        <f t="shared" si="1"/>
        <v>0</v>
      </c>
    </row>
    <row r="40" spans="1:8" x14ac:dyDescent="0.2">
      <c r="A40" s="14">
        <v>4700</v>
      </c>
      <c r="B40" s="6" t="s">
        <v>52</v>
      </c>
      <c r="C40" s="10">
        <v>0</v>
      </c>
      <c r="D40" s="10">
        <v>0</v>
      </c>
      <c r="E40" s="10">
        <f t="shared" si="0"/>
        <v>0</v>
      </c>
      <c r="F40" s="10">
        <v>0</v>
      </c>
      <c r="G40" s="10">
        <v>0</v>
      </c>
      <c r="H40" s="10">
        <f t="shared" si="1"/>
        <v>0</v>
      </c>
    </row>
    <row r="41" spans="1:8" x14ac:dyDescent="0.2">
      <c r="A41" s="14">
        <v>4800</v>
      </c>
      <c r="B41" s="6" t="s">
        <v>3</v>
      </c>
      <c r="C41" s="10">
        <v>0</v>
      </c>
      <c r="D41" s="10">
        <v>0</v>
      </c>
      <c r="E41" s="10">
        <f t="shared" si="0"/>
        <v>0</v>
      </c>
      <c r="F41" s="10">
        <v>0</v>
      </c>
      <c r="G41" s="10">
        <v>0</v>
      </c>
      <c r="H41" s="10">
        <f t="shared" si="1"/>
        <v>0</v>
      </c>
    </row>
    <row r="42" spans="1:8" x14ac:dyDescent="0.2">
      <c r="A42" s="14">
        <v>4900</v>
      </c>
      <c r="B42" s="6" t="s">
        <v>53</v>
      </c>
      <c r="C42" s="10">
        <v>245000</v>
      </c>
      <c r="D42" s="10">
        <v>0</v>
      </c>
      <c r="E42" s="10">
        <f t="shared" si="0"/>
        <v>245000</v>
      </c>
      <c r="F42" s="10">
        <v>35000</v>
      </c>
      <c r="G42" s="10">
        <v>35000</v>
      </c>
      <c r="H42" s="10">
        <f t="shared" si="1"/>
        <v>210000</v>
      </c>
    </row>
    <row r="43" spans="1:8" x14ac:dyDescent="0.2">
      <c r="A43" s="13" t="s">
        <v>20</v>
      </c>
      <c r="B43" s="2"/>
      <c r="C43" s="10">
        <f>SUM(C44:C52)</f>
        <v>12598950.16</v>
      </c>
      <c r="D43" s="10">
        <f>SUM(D44:D52)</f>
        <v>4476170.41</v>
      </c>
      <c r="E43" s="10">
        <f t="shared" si="0"/>
        <v>17075120.57</v>
      </c>
      <c r="F43" s="10">
        <f>SUM(F44:F52)</f>
        <v>147608.91999999998</v>
      </c>
      <c r="G43" s="10">
        <f>SUM(G44:G52)</f>
        <v>48407.01</v>
      </c>
      <c r="H43" s="10">
        <f t="shared" si="1"/>
        <v>16927511.649999999</v>
      </c>
    </row>
    <row r="44" spans="1:8" x14ac:dyDescent="0.2">
      <c r="A44" s="14">
        <v>5100</v>
      </c>
      <c r="B44" s="6" t="s">
        <v>54</v>
      </c>
      <c r="C44" s="10">
        <v>1401200</v>
      </c>
      <c r="D44" s="10">
        <v>373670.41</v>
      </c>
      <c r="E44" s="10">
        <f t="shared" si="0"/>
        <v>1774870.41</v>
      </c>
      <c r="F44" s="10">
        <v>70923.92</v>
      </c>
      <c r="G44" s="10">
        <v>39257.01</v>
      </c>
      <c r="H44" s="10">
        <f t="shared" si="1"/>
        <v>1703946.49</v>
      </c>
    </row>
    <row r="45" spans="1:8" x14ac:dyDescent="0.2">
      <c r="A45" s="14">
        <v>5200</v>
      </c>
      <c r="B45" s="6" t="s">
        <v>55</v>
      </c>
      <c r="C45" s="10">
        <v>420000</v>
      </c>
      <c r="D45" s="10">
        <v>252500</v>
      </c>
      <c r="E45" s="10">
        <f t="shared" si="0"/>
        <v>672500</v>
      </c>
      <c r="F45" s="10">
        <v>14950</v>
      </c>
      <c r="G45" s="10">
        <v>4550</v>
      </c>
      <c r="H45" s="10">
        <f t="shared" si="1"/>
        <v>657550</v>
      </c>
    </row>
    <row r="46" spans="1:8" x14ac:dyDescent="0.2">
      <c r="A46" s="14">
        <v>5300</v>
      </c>
      <c r="B46" s="6" t="s">
        <v>56</v>
      </c>
      <c r="C46" s="10">
        <v>0</v>
      </c>
      <c r="D46" s="10">
        <v>0</v>
      </c>
      <c r="E46" s="10">
        <f t="shared" si="0"/>
        <v>0</v>
      </c>
      <c r="F46" s="10">
        <v>0</v>
      </c>
      <c r="G46" s="10">
        <v>0</v>
      </c>
      <c r="H46" s="10">
        <f t="shared" si="1"/>
        <v>0</v>
      </c>
    </row>
    <row r="47" spans="1:8" x14ac:dyDescent="0.2">
      <c r="A47" s="14">
        <v>5400</v>
      </c>
      <c r="B47" s="6" t="s">
        <v>57</v>
      </c>
      <c r="C47" s="10">
        <v>7305000</v>
      </c>
      <c r="D47" s="10">
        <v>3680000</v>
      </c>
      <c r="E47" s="10">
        <f t="shared" si="0"/>
        <v>10985000</v>
      </c>
      <c r="F47" s="10">
        <v>0</v>
      </c>
      <c r="G47" s="10">
        <v>0</v>
      </c>
      <c r="H47" s="10">
        <f t="shared" si="1"/>
        <v>10985000</v>
      </c>
    </row>
    <row r="48" spans="1:8" x14ac:dyDescent="0.2">
      <c r="A48" s="14">
        <v>5500</v>
      </c>
      <c r="B48" s="6" t="s">
        <v>58</v>
      </c>
      <c r="C48" s="10">
        <v>0</v>
      </c>
      <c r="D48" s="10">
        <v>0</v>
      </c>
      <c r="E48" s="10">
        <f t="shared" si="0"/>
        <v>0</v>
      </c>
      <c r="F48" s="10">
        <v>0</v>
      </c>
      <c r="G48" s="10">
        <v>0</v>
      </c>
      <c r="H48" s="10">
        <f t="shared" si="1"/>
        <v>0</v>
      </c>
    </row>
    <row r="49" spans="1:8" x14ac:dyDescent="0.2">
      <c r="A49" s="14">
        <v>5600</v>
      </c>
      <c r="B49" s="6" t="s">
        <v>59</v>
      </c>
      <c r="C49" s="10">
        <v>460750.16</v>
      </c>
      <c r="D49" s="10">
        <v>164000</v>
      </c>
      <c r="E49" s="10">
        <f t="shared" si="0"/>
        <v>624750.15999999992</v>
      </c>
      <c r="F49" s="10">
        <v>61735</v>
      </c>
      <c r="G49" s="10">
        <v>4600</v>
      </c>
      <c r="H49" s="10">
        <f t="shared" si="1"/>
        <v>563015.15999999992</v>
      </c>
    </row>
    <row r="50" spans="1:8" x14ac:dyDescent="0.2">
      <c r="A50" s="14">
        <v>5700</v>
      </c>
      <c r="B50" s="6" t="s">
        <v>60</v>
      </c>
      <c r="C50" s="10">
        <v>0</v>
      </c>
      <c r="D50" s="10">
        <v>0</v>
      </c>
      <c r="E50" s="10">
        <f t="shared" si="0"/>
        <v>0</v>
      </c>
      <c r="F50" s="10">
        <v>0</v>
      </c>
      <c r="G50" s="10">
        <v>0</v>
      </c>
      <c r="H50" s="10">
        <f t="shared" si="1"/>
        <v>0</v>
      </c>
    </row>
    <row r="51" spans="1:8" x14ac:dyDescent="0.2">
      <c r="A51" s="14">
        <v>5800</v>
      </c>
      <c r="B51" s="6" t="s">
        <v>61</v>
      </c>
      <c r="C51" s="10">
        <v>3000000</v>
      </c>
      <c r="D51" s="10">
        <v>0</v>
      </c>
      <c r="E51" s="10">
        <f t="shared" si="0"/>
        <v>3000000</v>
      </c>
      <c r="F51" s="10">
        <v>0</v>
      </c>
      <c r="G51" s="10">
        <v>0</v>
      </c>
      <c r="H51" s="10">
        <f t="shared" si="1"/>
        <v>3000000</v>
      </c>
    </row>
    <row r="52" spans="1:8" x14ac:dyDescent="0.2">
      <c r="A52" s="14">
        <v>5900</v>
      </c>
      <c r="B52" s="6" t="s">
        <v>62</v>
      </c>
      <c r="C52" s="10">
        <v>12000</v>
      </c>
      <c r="D52" s="10">
        <v>6000</v>
      </c>
      <c r="E52" s="10">
        <f t="shared" si="0"/>
        <v>18000</v>
      </c>
      <c r="F52" s="10">
        <v>0</v>
      </c>
      <c r="G52" s="10">
        <v>0</v>
      </c>
      <c r="H52" s="10">
        <f t="shared" si="1"/>
        <v>18000</v>
      </c>
    </row>
    <row r="53" spans="1:8" x14ac:dyDescent="0.2">
      <c r="A53" s="13" t="s">
        <v>21</v>
      </c>
      <c r="B53" s="2"/>
      <c r="C53" s="10">
        <f>SUM(C54:C56)</f>
        <v>120200000</v>
      </c>
      <c r="D53" s="10">
        <f>SUM(D54:D56)</f>
        <v>82782827.950000003</v>
      </c>
      <c r="E53" s="10">
        <f t="shared" si="0"/>
        <v>202982827.94999999</v>
      </c>
      <c r="F53" s="10">
        <f>SUM(F54:F56)</f>
        <v>48928106.060000002</v>
      </c>
      <c r="G53" s="10">
        <f>SUM(G54:G56)</f>
        <v>47312473.590000004</v>
      </c>
      <c r="H53" s="10">
        <f t="shared" si="1"/>
        <v>154054721.88999999</v>
      </c>
    </row>
    <row r="54" spans="1:8" x14ac:dyDescent="0.2">
      <c r="A54" s="14">
        <v>6100</v>
      </c>
      <c r="B54" s="6" t="s">
        <v>63</v>
      </c>
      <c r="C54" s="10">
        <v>120200000</v>
      </c>
      <c r="D54" s="10">
        <v>82782827.950000003</v>
      </c>
      <c r="E54" s="10">
        <f t="shared" si="0"/>
        <v>202982827.94999999</v>
      </c>
      <c r="F54" s="10">
        <v>48928106.060000002</v>
      </c>
      <c r="G54" s="10">
        <v>47312473.590000004</v>
      </c>
      <c r="H54" s="10">
        <f t="shared" si="1"/>
        <v>154054721.88999999</v>
      </c>
    </row>
    <row r="55" spans="1:8" x14ac:dyDescent="0.2">
      <c r="A55" s="14">
        <v>6200</v>
      </c>
      <c r="B55" s="6" t="s">
        <v>64</v>
      </c>
      <c r="C55" s="10">
        <v>0</v>
      </c>
      <c r="D55" s="10">
        <v>0</v>
      </c>
      <c r="E55" s="10">
        <f t="shared" si="0"/>
        <v>0</v>
      </c>
      <c r="F55" s="10">
        <v>0</v>
      </c>
      <c r="G55" s="10">
        <v>0</v>
      </c>
      <c r="H55" s="10">
        <f t="shared" si="1"/>
        <v>0</v>
      </c>
    </row>
    <row r="56" spans="1:8" x14ac:dyDescent="0.2">
      <c r="A56" s="14">
        <v>6300</v>
      </c>
      <c r="B56" s="6" t="s">
        <v>65</v>
      </c>
      <c r="C56" s="10">
        <v>0</v>
      </c>
      <c r="D56" s="10">
        <v>0</v>
      </c>
      <c r="E56" s="10">
        <f t="shared" si="0"/>
        <v>0</v>
      </c>
      <c r="F56" s="10">
        <v>0</v>
      </c>
      <c r="G56" s="10">
        <v>0</v>
      </c>
      <c r="H56" s="10">
        <f t="shared" si="1"/>
        <v>0</v>
      </c>
    </row>
    <row r="57" spans="1:8" x14ac:dyDescent="0.2">
      <c r="A57" s="13" t="s">
        <v>22</v>
      </c>
      <c r="B57" s="2"/>
      <c r="C57" s="10">
        <f>SUM(C58:C64)</f>
        <v>0</v>
      </c>
      <c r="D57" s="10">
        <f>SUM(D58:D64)</f>
        <v>0</v>
      </c>
      <c r="E57" s="10">
        <f t="shared" si="0"/>
        <v>0</v>
      </c>
      <c r="F57" s="10">
        <f>SUM(F58:F64)</f>
        <v>0</v>
      </c>
      <c r="G57" s="10">
        <f>SUM(G58:G64)</f>
        <v>0</v>
      </c>
      <c r="H57" s="10">
        <f t="shared" si="1"/>
        <v>0</v>
      </c>
    </row>
    <row r="58" spans="1:8" x14ac:dyDescent="0.2">
      <c r="A58" s="14">
        <v>7100</v>
      </c>
      <c r="B58" s="6" t="s">
        <v>66</v>
      </c>
      <c r="C58" s="10">
        <v>0</v>
      </c>
      <c r="D58" s="10">
        <v>0</v>
      </c>
      <c r="E58" s="10">
        <f t="shared" si="0"/>
        <v>0</v>
      </c>
      <c r="F58" s="10">
        <v>0</v>
      </c>
      <c r="G58" s="10">
        <v>0</v>
      </c>
      <c r="H58" s="10">
        <f t="shared" si="1"/>
        <v>0</v>
      </c>
    </row>
    <row r="59" spans="1:8" x14ac:dyDescent="0.2">
      <c r="A59" s="14">
        <v>7200</v>
      </c>
      <c r="B59" s="6" t="s">
        <v>67</v>
      </c>
      <c r="C59" s="10">
        <v>0</v>
      </c>
      <c r="D59" s="10">
        <v>0</v>
      </c>
      <c r="E59" s="10">
        <f t="shared" si="0"/>
        <v>0</v>
      </c>
      <c r="F59" s="10">
        <v>0</v>
      </c>
      <c r="G59" s="10">
        <v>0</v>
      </c>
      <c r="H59" s="10">
        <f t="shared" si="1"/>
        <v>0</v>
      </c>
    </row>
    <row r="60" spans="1:8" x14ac:dyDescent="0.2">
      <c r="A60" s="14">
        <v>7300</v>
      </c>
      <c r="B60" s="6" t="s">
        <v>68</v>
      </c>
      <c r="C60" s="10">
        <v>0</v>
      </c>
      <c r="D60" s="10">
        <v>0</v>
      </c>
      <c r="E60" s="10">
        <f t="shared" si="0"/>
        <v>0</v>
      </c>
      <c r="F60" s="10">
        <v>0</v>
      </c>
      <c r="G60" s="10">
        <v>0</v>
      </c>
      <c r="H60" s="10">
        <f t="shared" si="1"/>
        <v>0</v>
      </c>
    </row>
    <row r="61" spans="1:8" x14ac:dyDescent="0.2">
      <c r="A61" s="14">
        <v>7400</v>
      </c>
      <c r="B61" s="6" t="s">
        <v>69</v>
      </c>
      <c r="C61" s="10">
        <v>0</v>
      </c>
      <c r="D61" s="10">
        <v>0</v>
      </c>
      <c r="E61" s="10">
        <f t="shared" si="0"/>
        <v>0</v>
      </c>
      <c r="F61" s="10">
        <v>0</v>
      </c>
      <c r="G61" s="10">
        <v>0</v>
      </c>
      <c r="H61" s="10">
        <f t="shared" si="1"/>
        <v>0</v>
      </c>
    </row>
    <row r="62" spans="1:8" x14ac:dyDescent="0.2">
      <c r="A62" s="14">
        <v>7500</v>
      </c>
      <c r="B62" s="6" t="s">
        <v>70</v>
      </c>
      <c r="C62" s="10">
        <v>0</v>
      </c>
      <c r="D62" s="10">
        <v>0</v>
      </c>
      <c r="E62" s="10">
        <f t="shared" si="0"/>
        <v>0</v>
      </c>
      <c r="F62" s="10">
        <v>0</v>
      </c>
      <c r="G62" s="10">
        <v>0</v>
      </c>
      <c r="H62" s="10">
        <f t="shared" si="1"/>
        <v>0</v>
      </c>
    </row>
    <row r="63" spans="1:8" x14ac:dyDescent="0.2">
      <c r="A63" s="14">
        <v>7600</v>
      </c>
      <c r="B63" s="6" t="s">
        <v>71</v>
      </c>
      <c r="C63" s="10">
        <v>0</v>
      </c>
      <c r="D63" s="10">
        <v>0</v>
      </c>
      <c r="E63" s="10">
        <f t="shared" si="0"/>
        <v>0</v>
      </c>
      <c r="F63" s="10">
        <v>0</v>
      </c>
      <c r="G63" s="10">
        <v>0</v>
      </c>
      <c r="H63" s="10">
        <f t="shared" si="1"/>
        <v>0</v>
      </c>
    </row>
    <row r="64" spans="1:8" x14ac:dyDescent="0.2">
      <c r="A64" s="14">
        <v>7900</v>
      </c>
      <c r="B64" s="6" t="s">
        <v>72</v>
      </c>
      <c r="C64" s="10">
        <v>0</v>
      </c>
      <c r="D64" s="10">
        <v>0</v>
      </c>
      <c r="E64" s="10">
        <f t="shared" si="0"/>
        <v>0</v>
      </c>
      <c r="F64" s="10">
        <v>0</v>
      </c>
      <c r="G64" s="10">
        <v>0</v>
      </c>
      <c r="H64" s="10">
        <f t="shared" si="1"/>
        <v>0</v>
      </c>
    </row>
    <row r="65" spans="1:8" x14ac:dyDescent="0.2">
      <c r="A65" s="13" t="s">
        <v>23</v>
      </c>
      <c r="B65" s="2"/>
      <c r="C65" s="10">
        <f>SUM(C66:C68)</f>
        <v>0</v>
      </c>
      <c r="D65" s="10">
        <f>SUM(D66:D68)</f>
        <v>3862500</v>
      </c>
      <c r="E65" s="10">
        <f t="shared" si="0"/>
        <v>3862500</v>
      </c>
      <c r="F65" s="10">
        <f>SUM(F66:F68)</f>
        <v>480000</v>
      </c>
      <c r="G65" s="10">
        <f>SUM(G66:G68)</f>
        <v>480000</v>
      </c>
      <c r="H65" s="10">
        <f t="shared" si="1"/>
        <v>3382500</v>
      </c>
    </row>
    <row r="66" spans="1:8" x14ac:dyDescent="0.2">
      <c r="A66" s="14">
        <v>8100</v>
      </c>
      <c r="B66" s="6" t="s">
        <v>4</v>
      </c>
      <c r="C66" s="10">
        <v>0</v>
      </c>
      <c r="D66" s="10">
        <v>0</v>
      </c>
      <c r="E66" s="10">
        <f t="shared" si="0"/>
        <v>0</v>
      </c>
      <c r="F66" s="10">
        <v>0</v>
      </c>
      <c r="G66" s="10">
        <v>0</v>
      </c>
      <c r="H66" s="10">
        <f t="shared" si="1"/>
        <v>0</v>
      </c>
    </row>
    <row r="67" spans="1:8" x14ac:dyDescent="0.2">
      <c r="A67" s="14">
        <v>8300</v>
      </c>
      <c r="B67" s="6" t="s">
        <v>5</v>
      </c>
      <c r="C67" s="10">
        <v>0</v>
      </c>
      <c r="D67" s="10">
        <v>0</v>
      </c>
      <c r="E67" s="10">
        <f t="shared" si="0"/>
        <v>0</v>
      </c>
      <c r="F67" s="10">
        <v>0</v>
      </c>
      <c r="G67" s="10">
        <v>0</v>
      </c>
      <c r="H67" s="10">
        <f t="shared" si="1"/>
        <v>0</v>
      </c>
    </row>
    <row r="68" spans="1:8" x14ac:dyDescent="0.2">
      <c r="A68" s="14">
        <v>8500</v>
      </c>
      <c r="B68" s="6" t="s">
        <v>6</v>
      </c>
      <c r="C68" s="10">
        <v>0</v>
      </c>
      <c r="D68" s="10">
        <v>3862500</v>
      </c>
      <c r="E68" s="10">
        <f t="shared" si="0"/>
        <v>3862500</v>
      </c>
      <c r="F68" s="10">
        <v>480000</v>
      </c>
      <c r="G68" s="10">
        <v>480000</v>
      </c>
      <c r="H68" s="10">
        <f t="shared" si="1"/>
        <v>3382500</v>
      </c>
    </row>
    <row r="69" spans="1:8" x14ac:dyDescent="0.2">
      <c r="A69" s="13" t="s">
        <v>24</v>
      </c>
      <c r="B69" s="2"/>
      <c r="C69" s="10">
        <f>SUM(C70:C76)</f>
        <v>3107142.84</v>
      </c>
      <c r="D69" s="10">
        <f>SUM(D70:D76)</f>
        <v>0</v>
      </c>
      <c r="E69" s="10">
        <f t="shared" si="0"/>
        <v>3107142.84</v>
      </c>
      <c r="F69" s="10">
        <f>SUM(F70:F76)</f>
        <v>681973.51</v>
      </c>
      <c r="G69" s="10">
        <f>SUM(G70:G76)</f>
        <v>681973.51</v>
      </c>
      <c r="H69" s="10">
        <f t="shared" si="1"/>
        <v>2425169.33</v>
      </c>
    </row>
    <row r="70" spans="1:8" x14ac:dyDescent="0.2">
      <c r="A70" s="14">
        <v>9100</v>
      </c>
      <c r="B70" s="6" t="s">
        <v>73</v>
      </c>
      <c r="C70" s="10">
        <v>1607142.84</v>
      </c>
      <c r="D70" s="10">
        <v>0</v>
      </c>
      <c r="E70" s="10">
        <f t="shared" ref="E70:E76" si="2">C70+D70</f>
        <v>1607142.84</v>
      </c>
      <c r="F70" s="10">
        <v>401785.71</v>
      </c>
      <c r="G70" s="10">
        <v>401785.71</v>
      </c>
      <c r="H70" s="10">
        <f t="shared" ref="H70:H76" si="3">E70-F70</f>
        <v>1205357.1300000001</v>
      </c>
    </row>
    <row r="71" spans="1:8" x14ac:dyDescent="0.2">
      <c r="A71" s="14">
        <v>9200</v>
      </c>
      <c r="B71" s="6" t="s">
        <v>74</v>
      </c>
      <c r="C71" s="10">
        <v>1500000</v>
      </c>
      <c r="D71" s="10">
        <v>0</v>
      </c>
      <c r="E71" s="10">
        <f t="shared" si="2"/>
        <v>1500000</v>
      </c>
      <c r="F71" s="10">
        <v>280187.8</v>
      </c>
      <c r="G71" s="10">
        <v>280187.8</v>
      </c>
      <c r="H71" s="10">
        <f t="shared" si="3"/>
        <v>1219812.2</v>
      </c>
    </row>
    <row r="72" spans="1:8" x14ac:dyDescent="0.2">
      <c r="A72" s="14">
        <v>9300</v>
      </c>
      <c r="B72" s="6" t="s">
        <v>75</v>
      </c>
      <c r="C72" s="10">
        <v>0</v>
      </c>
      <c r="D72" s="10">
        <v>0</v>
      </c>
      <c r="E72" s="10">
        <f t="shared" si="2"/>
        <v>0</v>
      </c>
      <c r="F72" s="10">
        <v>0</v>
      </c>
      <c r="G72" s="10">
        <v>0</v>
      </c>
      <c r="H72" s="10">
        <f t="shared" si="3"/>
        <v>0</v>
      </c>
    </row>
    <row r="73" spans="1:8" x14ac:dyDescent="0.2">
      <c r="A73" s="14">
        <v>9400</v>
      </c>
      <c r="B73" s="6" t="s">
        <v>76</v>
      </c>
      <c r="C73" s="10">
        <v>0</v>
      </c>
      <c r="D73" s="10">
        <v>0</v>
      </c>
      <c r="E73" s="10">
        <f t="shared" si="2"/>
        <v>0</v>
      </c>
      <c r="F73" s="10">
        <v>0</v>
      </c>
      <c r="G73" s="10">
        <v>0</v>
      </c>
      <c r="H73" s="10">
        <f t="shared" si="3"/>
        <v>0</v>
      </c>
    </row>
    <row r="74" spans="1:8" x14ac:dyDescent="0.2">
      <c r="A74" s="14">
        <v>9500</v>
      </c>
      <c r="B74" s="6" t="s">
        <v>77</v>
      </c>
      <c r="C74" s="10">
        <v>0</v>
      </c>
      <c r="D74" s="10">
        <v>0</v>
      </c>
      <c r="E74" s="10">
        <f t="shared" si="2"/>
        <v>0</v>
      </c>
      <c r="F74" s="10">
        <v>0</v>
      </c>
      <c r="G74" s="10">
        <v>0</v>
      </c>
      <c r="H74" s="10">
        <f t="shared" si="3"/>
        <v>0</v>
      </c>
    </row>
    <row r="75" spans="1:8" x14ac:dyDescent="0.2">
      <c r="A75" s="14">
        <v>9600</v>
      </c>
      <c r="B75" s="6" t="s">
        <v>78</v>
      </c>
      <c r="C75" s="10">
        <v>0</v>
      </c>
      <c r="D75" s="10">
        <v>0</v>
      </c>
      <c r="E75" s="10">
        <f t="shared" si="2"/>
        <v>0</v>
      </c>
      <c r="F75" s="10">
        <v>0</v>
      </c>
      <c r="G75" s="10">
        <v>0</v>
      </c>
      <c r="H75" s="10">
        <f t="shared" si="3"/>
        <v>0</v>
      </c>
    </row>
    <row r="76" spans="1:8" x14ac:dyDescent="0.2">
      <c r="A76" s="14">
        <v>9900</v>
      </c>
      <c r="B76" s="7" t="s">
        <v>79</v>
      </c>
      <c r="C76" s="11">
        <v>0</v>
      </c>
      <c r="D76" s="11">
        <v>0</v>
      </c>
      <c r="E76" s="11">
        <f t="shared" si="2"/>
        <v>0</v>
      </c>
      <c r="F76" s="11">
        <v>0</v>
      </c>
      <c r="G76" s="11">
        <v>0</v>
      </c>
      <c r="H76" s="11">
        <f t="shared" si="3"/>
        <v>0</v>
      </c>
    </row>
    <row r="77" spans="1:8" x14ac:dyDescent="0.2">
      <c r="A77" s="3"/>
      <c r="B77" s="8" t="s">
        <v>8</v>
      </c>
      <c r="C77" s="12">
        <f t="shared" ref="C77:H77" si="4">SUM(C5+C13+C23+C33+C43+C53+C57+C65+C69)</f>
        <v>420759000</v>
      </c>
      <c r="D77" s="12">
        <f t="shared" si="4"/>
        <v>154674549</v>
      </c>
      <c r="E77" s="12">
        <f t="shared" si="4"/>
        <v>575433549</v>
      </c>
      <c r="F77" s="12">
        <f t="shared" si="4"/>
        <v>119351238.22</v>
      </c>
      <c r="G77" s="12">
        <f t="shared" si="4"/>
        <v>112950727.14</v>
      </c>
      <c r="H77" s="12">
        <f t="shared" si="4"/>
        <v>456082310.77999997</v>
      </c>
    </row>
    <row r="79" spans="1:8" x14ac:dyDescent="0.2">
      <c r="A79" s="15" t="s">
        <v>83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2018-03-08T21:21:25Z</cp:lastPrinted>
  <dcterms:created xsi:type="dcterms:W3CDTF">2014-02-10T03:37:14Z</dcterms:created>
  <dcterms:modified xsi:type="dcterms:W3CDTF">2020-04-29T16:30:26Z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