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2. Trimestre 2020\"/>
    </mc:Choice>
  </mc:AlternateContent>
  <xr:revisionPtr revIDLastSave="0" documentId="8_{BD67082D-0EA0-4886-9984-15375552B42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4" i="2" l="1"/>
  <c r="E40" i="2" l="1"/>
  <c r="D40" i="2"/>
  <c r="E16" i="2"/>
  <c r="D16" i="2"/>
  <c r="E5" i="2"/>
  <c r="D5" i="2"/>
  <c r="E33" i="2" l="1"/>
  <c r="D33" i="2"/>
  <c r="E52" i="2"/>
  <c r="D53" i="2"/>
  <c r="D52" i="2" s="1"/>
  <c r="E47" i="2"/>
  <c r="D48" i="2"/>
  <c r="D47" i="2" s="1"/>
  <c r="E36" i="2"/>
  <c r="D36" i="2"/>
  <c r="D44" i="2" s="1"/>
  <c r="E44" i="2" l="1"/>
  <c r="E57" i="2"/>
  <c r="D57" i="2"/>
  <c r="D59" i="2" s="1"/>
  <c r="E59" i="2" l="1"/>
</calcChain>
</file>

<file path=xl/sharedStrings.xml><?xml version="1.0" encoding="utf-8"?>
<sst xmlns="http://schemas.openxmlformats.org/spreadsheetml/2006/main" count="62" uniqueCount="53">
  <si>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</si>
  <si>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</si>
  <si>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</si>
  <si>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</si>
  <si>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</si>
  <si>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</si>
  <si>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</si>
  <si>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</si>
  <si>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</si>
  <si>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</si>
  <si>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</si>
  <si>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</si>
  <si>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</si>
  <si>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</si>
  <si>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</si>
  <si>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</si>
  <si>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</si>
  <si>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</si>
  <si>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</si>
  <si>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</si>
  <si>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</si>
  <si>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</si>
  <si>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</si>
  <si>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</si>
  <si>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</si>
  <si>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</si>
  <si>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</si>
  <si>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</si>
  <si>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</si>
  <si>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</si>
  <si>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</si>
  <si>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</si>
  <si>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</si>
  <si>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</si>
  <si>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</si>
  <si>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</si>
  <si>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</si>
  <si>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</si>
  <si>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</si>
  <si>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</si>
  <si>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</si>
  <si>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</si>
  <si>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</si>
  <si>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</si>
  <si>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</si>
  <si>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</si>
  <si>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</si>
  <si>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</si>
  <si>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</si>
  <si>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</si>
  <si>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</si>
  <si>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Municipio de Valle de Santiago, Gto.
Estado de Flujos de Efectivo.
Del 01 de Enero al 30 de Junio del 2020.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</si>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</sst>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3" fillId="2" borderId="8" xfId="8" applyFont="1" applyFill="1" applyBorder="1" applyAlignment="1">
      <alignment horizontal="center" vertical="center" wrapText="1"/>
    </xf>
    <xf numFmtId="0" fontId="3" fillId="2" borderId="7" xfId="8" applyFont="1" applyFill="1" applyBorder="1" applyAlignment="1">
      <alignment horizontal="center" vertical="center" wrapText="1"/>
    </xf>
    <xf numFmtId="0" fontId="4" fillId="0" borderId="0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3" fillId="0" borderId="0" xfId="8" applyFont="1" applyFill="1" applyBorder="1" applyAlignment="1">
      <alignment horizontal="center" vertical="center" wrapText="1"/>
    </xf>
    <xf numFmtId="0" fontId="3" fillId="0" borderId="2" xfId="8" applyFont="1" applyFill="1" applyBorder="1" applyAlignment="1">
      <alignment horizontal="center" vertical="center" wrapText="1"/>
    </xf>
    <xf numFmtId="0" fontId="3" fillId="0" borderId="1" xfId="8" applyFont="1" applyFill="1" applyBorder="1" applyAlignment="1">
      <alignment horizontal="left" vertical="top"/>
    </xf>
    <xf numFmtId="0" fontId="3" fillId="0" borderId="0" xfId="8" applyFont="1" applyFill="1" applyBorder="1" applyAlignment="1">
      <alignment horizontal="left" vertical="top" wrapText="1"/>
    </xf>
    <xf numFmtId="0" fontId="3" fillId="0" borderId="0" xfId="8" applyFont="1" applyFill="1" applyBorder="1" applyAlignment="1" applyProtection="1">
      <alignment horizontal="center" vertical="top" wrapText="1"/>
      <protection locked="0"/>
    </xf>
    <xf numFmtId="0" fontId="3" fillId="0" borderId="2" xfId="8" applyFont="1" applyFill="1" applyBorder="1" applyAlignment="1" applyProtection="1">
      <alignment horizontal="center" vertical="top" wrapText="1"/>
      <protection locked="0"/>
    </xf>
    <xf numFmtId="0" fontId="3" fillId="0" borderId="0" xfId="8" applyFont="1" applyFill="1" applyBorder="1" applyAlignment="1">
      <alignment horizontal="left" vertical="top"/>
    </xf>
    <xf numFmtId="0" fontId="3" fillId="0" borderId="0" xfId="8" applyFont="1" applyFill="1" applyBorder="1" applyAlignment="1">
      <alignment horizontal="left" vertical="top" wrapText="1" inden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4" fillId="0" borderId="0" xfId="8" applyFont="1" applyFill="1" applyBorder="1" applyAlignment="1">
      <alignment horizontal="left" vertical="top" wrapText="1"/>
    </xf>
    <xf numFmtId="4" fontId="4" fillId="0" borderId="0" xfId="8" applyNumberFormat="1" applyFont="1" applyFill="1" applyBorder="1" applyAlignment="1" applyProtection="1">
      <alignment vertical="top" wrapText="1"/>
      <protection locked="0"/>
    </xf>
    <xf numFmtId="4" fontId="4" fillId="0" borderId="2" xfId="8" applyNumberFormat="1" applyFont="1" applyFill="1" applyBorder="1" applyAlignment="1" applyProtection="1">
      <alignment vertical="top" wrapText="1"/>
      <protection locked="0"/>
    </xf>
    <xf numFmtId="0" fontId="7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vertical="top" wrapText="1"/>
    </xf>
    <xf numFmtId="0" fontId="3" fillId="0" borderId="1" xfId="8" applyFont="1" applyFill="1" applyBorder="1" applyAlignment="1">
      <alignment vertical="top"/>
    </xf>
    <xf numFmtId="0" fontId="4" fillId="0" borderId="0" xfId="8" applyFont="1" applyFill="1" applyBorder="1" applyAlignment="1">
      <alignment horizontal="left" vertical="top" wrapText="1" indent="1"/>
    </xf>
    <xf numFmtId="0" fontId="4" fillId="0" borderId="5" xfId="8" applyFont="1" applyFill="1" applyBorder="1" applyProtection="1">
      <protection locked="0"/>
    </xf>
    <xf numFmtId="0" fontId="4" fillId="0" borderId="3" xfId="8" applyFont="1" applyFill="1" applyBorder="1" applyProtection="1">
      <protection locked="0"/>
    </xf>
    <xf numFmtId="0" fontId="4" fillId="0" borderId="3" xfId="8" applyFont="1" applyFill="1" applyBorder="1" applyAlignment="1">
      <alignment vertical="top" wrapText="1"/>
    </xf>
    <xf numFmtId="4" fontId="4" fillId="0" borderId="4" xfId="8" applyNumberFormat="1" applyFont="1" applyFill="1" applyBorder="1" applyAlignment="1">
      <alignment vertical="top"/>
    </xf>
    <xf numFmtId="0" fontId="8" fillId="0" borderId="1" xfId="8" applyFont="1" applyFill="1" applyBorder="1" applyProtection="1">
      <protection locked="0"/>
    </xf>
    <xf numFmtId="4" fontId="4" fillId="0" borderId="2" xfId="8" applyNumberFormat="1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4" fontId="4" fillId="0" borderId="0" xfId="8" applyNumberFormat="1" applyFont="1" applyFill="1" applyBorder="1" applyAlignment="1" applyProtection="1">
      <alignment vertical="top" wrapText="1"/>
      <protection locked="0"/>
    </xf>
    <xf numFmtId="4" fontId="4" fillId="0" borderId="2" xfId="8" applyNumberFormat="1" applyFont="1" applyFill="1" applyBorder="1" applyAlignment="1" applyProtection="1">
      <alignment vertical="top" wrapText="1"/>
      <protection locked="0"/>
    </xf>
    <xf numFmtId="0" fontId="3" fillId="2" borderId="9" xfId="8" applyFont="1" applyFill="1" applyBorder="1" applyAlignment="1" applyProtection="1">
      <alignment horizontal="center" vertical="center" wrapText="1"/>
      <protection locked="0"/>
    </xf>
    <xf numFmtId="0" fontId="3" fillId="2" borderId="10" xfId="8" applyFont="1" applyFill="1" applyBorder="1" applyAlignment="1" applyProtection="1">
      <alignment horizontal="center" vertical="center" wrapText="1"/>
      <protection locked="0"/>
    </xf>
    <xf numFmtId="0" fontId="3" fillId="2" borderId="11" xfId="8" applyFont="1" applyFill="1" applyBorder="1" applyAlignment="1" applyProtection="1">
      <alignment horizontal="center" vertical="center" wrapText="1"/>
      <protection locked="0"/>
    </xf>
    <xf numFmtId="0" fontId="3" fillId="2" borderId="6" xfId="8" applyFont="1" applyFill="1" applyBorder="1" applyAlignment="1">
      <alignment horizontal="center" vertical="center" wrapText="1"/>
    </xf>
    <xf numFmtId="0" fontId="3" fillId="2" borderId="7" xfId="8" applyFont="1" applyFill="1" applyBorder="1" applyAlignment="1">
      <alignment horizontal="center" vertical="center" wrapText="1"/>
    </xf>
  </cellXfs>
  <cellStyles count="4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37" xr:uid="{6F4C6EA4-5F18-4BCE-891C-524B2DC8A2A8}"/>
    <cellStyle name="Millares 2 2 3" xfId="27" xr:uid="{3C435E29-0673-41F2-833A-51018566CE9C}"/>
    <cellStyle name="Millares 2 2 4" xfId="17" xr:uid="{5616BD03-04F1-42FC-8936-F4EE891ABC1C}"/>
    <cellStyle name="Millares 2 3" xfId="4" xr:uid="{00000000-0005-0000-0000-000003000000}"/>
    <cellStyle name="Millares 2 3 2" xfId="38" xr:uid="{A6AB3E79-8BED-43BD-BDFC-D7722F06CF1C}"/>
    <cellStyle name="Millares 2 3 3" xfId="28" xr:uid="{BD0471D7-6F12-43CC-ABD4-93438CF3527C}"/>
    <cellStyle name="Millares 2 3 4" xfId="18" xr:uid="{A64DCBAC-0DE7-4C17-A7F9-F753AAB72C90}"/>
    <cellStyle name="Millares 2 4" xfId="36" xr:uid="{41E3D9AD-6F22-4B34-9319-1CB77908507F}"/>
    <cellStyle name="Millares 2 5" xfId="26" xr:uid="{B19E07D6-A326-4977-A2D5-A71D8A758F22}"/>
    <cellStyle name="Millares 2 6" xfId="16" xr:uid="{072A6298-1F26-46DD-99A3-C1136FC837EC}"/>
    <cellStyle name="Millares 3" xfId="5" xr:uid="{00000000-0005-0000-0000-000004000000}"/>
    <cellStyle name="Millares 3 2" xfId="39" xr:uid="{E763E071-18FE-4F06-B9F2-26A368B331C5}"/>
    <cellStyle name="Millares 3 3" xfId="29" xr:uid="{DBBD62C4-A342-4CFE-9DD8-733BDE6693F0}"/>
    <cellStyle name="Millares 3 4" xfId="19" xr:uid="{97DE0B3E-D7B8-4FC2-B83F-E9C4553AA9B7}"/>
    <cellStyle name="Millares 4" xfId="35" xr:uid="{A38604D8-1465-4E1F-9CCE-CA754C2DFB19}"/>
    <cellStyle name="Millares 5" xfId="25" xr:uid="{D3629FB5-FB92-4596-8005-7D850A8CB4E2}"/>
    <cellStyle name="Moneda 2" xfId="6" xr:uid="{00000000-0005-0000-0000-000005000000}"/>
    <cellStyle name="Moneda 2 2" xfId="40" xr:uid="{5D47FAB9-290C-495D-A368-74D60B37E56B}"/>
    <cellStyle name="Moneda 2 3" xfId="30" xr:uid="{B1F3BE3B-E1F2-4E82-9F14-2219673CD367}"/>
    <cellStyle name="Moneda 2 4" xfId="20" xr:uid="{C983E72E-7DA0-4F05-AE0B-61B80CD2DF69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41" xr:uid="{3F59F60C-8FE3-4133-8D30-EC63178D3612}"/>
    <cellStyle name="Normal 2 4" xfId="31" xr:uid="{5CB4F0CC-2CB7-420E-BED1-0F86228BA571}"/>
    <cellStyle name="Normal 2 5" xfId="21" xr:uid="{53A1F0B8-548E-4F7D-AFB2-EFE08CA036E3}"/>
    <cellStyle name="Normal 3" xfId="9" xr:uid="{00000000-0005-0000-0000-000009000000}"/>
    <cellStyle name="Normal 3 2" xfId="42" xr:uid="{65C7F837-0D42-47B0-803E-0D2F554712DC}"/>
    <cellStyle name="Normal 3 3" xfId="32" xr:uid="{574E1435-658A-47AA-9E93-CDC4F7858284}"/>
    <cellStyle name="Normal 3 4" xfId="22" xr:uid="{38F58550-578D-4FA2-8653-008EB61449C5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44" xr:uid="{E9738011-0953-46A1-A5E4-2227BD430FFA}"/>
    <cellStyle name="Normal 6 2 3" xfId="34" xr:uid="{BBB16B9F-95F0-494E-A3AD-B439C0299D82}"/>
    <cellStyle name="Normal 6 2 4" xfId="24" xr:uid="{E3A331B3-19DA-49C3-85E0-5E9DDE82321E}"/>
    <cellStyle name="Normal 6 3" xfId="43" xr:uid="{0DA59434-F8EE-45CD-8AD3-D1B37116A249}"/>
    <cellStyle name="Normal 6 4" xfId="33" xr:uid="{5B2F97A1-EFF1-4F3E-96AC-8372E4290AFC}"/>
    <cellStyle name="Normal 6 5" xfId="23" xr:uid="{5A112A06-8667-4619-8E08-BC0EF26317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1"/>
  <sheetViews>
    <sheetView showGridLines="0" tabSelected="1" zoomScaleNormal="100" workbookViewId="0">
      <selection sqref="A1:E1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32" t="s">
        <v>51</v>
      </c>
      <c r="B1" s="33"/>
      <c r="C1" s="33"/>
      <c r="D1" s="33"/>
      <c r="E1" s="34"/>
    </row>
    <row r="2" spans="1:5" ht="15" customHeight="1" x14ac:dyDescent="0.2">
      <c r="A2" s="35" t="s">
        <v>0</v>
      </c>
      <c r="B2" s="36"/>
      <c r="C2" s="36"/>
      <c r="D2" s="2">
        <v>2020</v>
      </c>
      <c r="E2" s="1">
        <v>2019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219337168.31999999</v>
      </c>
      <c r="E5" s="14">
        <f>SUM(E6:E15)</f>
        <v>414913751.19</v>
      </c>
    </row>
    <row r="6" spans="1:5" x14ac:dyDescent="0.2">
      <c r="A6" s="26">
        <v>4110</v>
      </c>
      <c r="C6" s="15" t="s">
        <v>3</v>
      </c>
      <c r="D6" s="16">
        <v>18769161.57</v>
      </c>
      <c r="E6" s="17">
        <v>18726958.239999998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1920730</v>
      </c>
      <c r="E8" s="17">
        <v>1569712.75</v>
      </c>
    </row>
    <row r="9" spans="1:5" x14ac:dyDescent="0.2">
      <c r="A9" s="26">
        <v>4140</v>
      </c>
      <c r="C9" s="15" t="s">
        <v>5</v>
      </c>
      <c r="D9" s="16">
        <v>11242797.49</v>
      </c>
      <c r="E9" s="17">
        <v>24094063.550000001</v>
      </c>
    </row>
    <row r="10" spans="1:5" x14ac:dyDescent="0.2">
      <c r="A10" s="26">
        <v>4150</v>
      </c>
      <c r="C10" s="15" t="s">
        <v>43</v>
      </c>
      <c r="D10" s="16">
        <v>1595517.31</v>
      </c>
      <c r="E10" s="17">
        <v>4584706.93</v>
      </c>
    </row>
    <row r="11" spans="1:5" x14ac:dyDescent="0.2">
      <c r="A11" s="26">
        <v>4160</v>
      </c>
      <c r="C11" s="15" t="s">
        <v>44</v>
      </c>
      <c r="D11" s="16">
        <v>643780.11</v>
      </c>
      <c r="E11" s="17">
        <v>2322233.85</v>
      </c>
    </row>
    <row r="12" spans="1:5" x14ac:dyDescent="0.2">
      <c r="A12" s="26">
        <v>4170</v>
      </c>
      <c r="C12" s="15" t="s">
        <v>45</v>
      </c>
      <c r="D12" s="16">
        <v>0</v>
      </c>
      <c r="E12" s="17">
        <v>0</v>
      </c>
    </row>
    <row r="13" spans="1:5" ht="22.5" x14ac:dyDescent="0.2">
      <c r="A13" s="26">
        <v>4210</v>
      </c>
      <c r="C13" s="15" t="s">
        <v>46</v>
      </c>
      <c r="D13" s="16">
        <v>185165181.84</v>
      </c>
      <c r="E13" s="17">
        <v>363616075.87</v>
      </c>
    </row>
    <row r="14" spans="1:5" x14ac:dyDescent="0.2">
      <c r="A14" s="26">
        <v>4220</v>
      </c>
      <c r="C14" s="15" t="s">
        <v>47</v>
      </c>
      <c r="D14" s="16">
        <v>0</v>
      </c>
      <c r="E14" s="17">
        <v>0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137308799.81000003</v>
      </c>
      <c r="E16" s="14">
        <f>SUM(E17:E32)</f>
        <v>285994015.10000002</v>
      </c>
    </row>
    <row r="17" spans="1:5" x14ac:dyDescent="0.2">
      <c r="A17" s="26">
        <v>5110</v>
      </c>
      <c r="C17" s="15" t="s">
        <v>8</v>
      </c>
      <c r="D17" s="16">
        <v>68261587.099999994</v>
      </c>
      <c r="E17" s="17">
        <v>145973225.69999999</v>
      </c>
    </row>
    <row r="18" spans="1:5" x14ac:dyDescent="0.2">
      <c r="A18" s="26">
        <v>5120</v>
      </c>
      <c r="C18" s="15" t="s">
        <v>9</v>
      </c>
      <c r="D18" s="16">
        <v>12879630.210000001</v>
      </c>
      <c r="E18" s="17">
        <v>38247466.670000002</v>
      </c>
    </row>
    <row r="19" spans="1:5" x14ac:dyDescent="0.2">
      <c r="A19" s="26">
        <v>5130</v>
      </c>
      <c r="C19" s="15" t="s">
        <v>10</v>
      </c>
      <c r="D19" s="16">
        <v>28147122.059999999</v>
      </c>
      <c r="E19" s="17">
        <v>58400862.359999999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7377734.0099999998</v>
      </c>
      <c r="E21" s="17">
        <v>13859199.960000001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4250244.92</v>
      </c>
    </row>
    <row r="23" spans="1:5" x14ac:dyDescent="0.2">
      <c r="A23" s="26">
        <v>5240</v>
      </c>
      <c r="C23" s="15" t="s">
        <v>14</v>
      </c>
      <c r="D23" s="16">
        <v>14694191.220000001</v>
      </c>
      <c r="E23" s="17">
        <v>17467343.34</v>
      </c>
    </row>
    <row r="24" spans="1:5" x14ac:dyDescent="0.2">
      <c r="A24" s="26">
        <v>5250</v>
      </c>
      <c r="C24" s="15" t="s">
        <v>15</v>
      </c>
      <c r="D24" s="16">
        <v>3090893.5</v>
      </c>
      <c r="E24" s="17">
        <v>5852095.7199999997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35000</v>
      </c>
      <c r="E28" s="17">
        <v>97000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31">
        <v>0</v>
      </c>
    </row>
    <row r="31" spans="1:5" x14ac:dyDescent="0.2">
      <c r="A31" s="26">
        <v>5330</v>
      </c>
      <c r="C31" s="15" t="s">
        <v>22</v>
      </c>
      <c r="D31" s="16">
        <v>2822641.71</v>
      </c>
      <c r="E31" s="31">
        <v>1846576.43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82028368.509999961</v>
      </c>
      <c r="E33" s="14">
        <f>E5-E16</f>
        <v>128919736.08999997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57536568.350000001</v>
      </c>
      <c r="E40" s="14">
        <f>SUM(E41:E43)</f>
        <v>95876221.089999989</v>
      </c>
    </row>
    <row r="41" spans="1:5" x14ac:dyDescent="0.2">
      <c r="A41" s="26">
        <v>1230</v>
      </c>
      <c r="C41" s="15" t="s">
        <v>26</v>
      </c>
      <c r="D41" s="16">
        <v>57200829</v>
      </c>
      <c r="E41" s="17">
        <v>87483706.799999997</v>
      </c>
    </row>
    <row r="42" spans="1:5" x14ac:dyDescent="0.2">
      <c r="A42" s="26" t="s">
        <v>50</v>
      </c>
      <c r="C42" s="15" t="s">
        <v>27</v>
      </c>
      <c r="D42" s="16">
        <v>335739.35</v>
      </c>
      <c r="E42" s="17">
        <v>8372351.6599999992</v>
      </c>
    </row>
    <row r="43" spans="1:5" x14ac:dyDescent="0.2">
      <c r="A43" s="4"/>
      <c r="C43" s="15" t="s">
        <v>29</v>
      </c>
      <c r="D43" s="16">
        <v>0</v>
      </c>
      <c r="E43" s="17">
        <v>20162.63</v>
      </c>
    </row>
    <row r="44" spans="1:5" x14ac:dyDescent="0.2">
      <c r="A44" s="18" t="s">
        <v>30</v>
      </c>
      <c r="C44" s="19"/>
      <c r="D44" s="13">
        <f>D36-D40</f>
        <v>-57536568.350000001</v>
      </c>
      <c r="E44" s="14">
        <f>E36-E40</f>
        <v>-95876221.089999989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0</v>
      </c>
      <c r="E47" s="14">
        <f>SUM(E48+E51)</f>
        <v>0</v>
      </c>
    </row>
    <row r="48" spans="1:5" x14ac:dyDescent="0.2">
      <c r="A48" s="4"/>
      <c r="C48" s="15" t="s">
        <v>32</v>
      </c>
      <c r="D48" s="16">
        <f>SUM(D49:D50)</f>
        <v>0</v>
      </c>
      <c r="E48" s="27">
        <v>0</v>
      </c>
    </row>
    <row r="49" spans="1:8" x14ac:dyDescent="0.2">
      <c r="A49" s="26">
        <v>2233</v>
      </c>
      <c r="C49" s="21" t="s">
        <v>33</v>
      </c>
      <c r="D49" s="16">
        <v>0</v>
      </c>
      <c r="E49" s="27">
        <v>0</v>
      </c>
    </row>
    <row r="50" spans="1:8" x14ac:dyDescent="0.2">
      <c r="A50" s="26">
        <v>2234</v>
      </c>
      <c r="C50" s="21" t="s">
        <v>34</v>
      </c>
      <c r="D50" s="16">
        <v>0</v>
      </c>
      <c r="E50" s="27">
        <v>0</v>
      </c>
    </row>
    <row r="51" spans="1:8" x14ac:dyDescent="0.2">
      <c r="A51" s="4"/>
      <c r="C51" s="15" t="s">
        <v>35</v>
      </c>
      <c r="D51" s="16">
        <v>0</v>
      </c>
      <c r="E51" s="27">
        <v>0</v>
      </c>
    </row>
    <row r="52" spans="1:8" x14ac:dyDescent="0.2">
      <c r="A52" s="4"/>
      <c r="B52" s="11" t="s">
        <v>7</v>
      </c>
      <c r="C52" s="12"/>
      <c r="D52" s="13">
        <f>SUM(D53+D56)</f>
        <v>8147434.2300000004</v>
      </c>
      <c r="E52" s="14">
        <f>SUM(E53+E56)</f>
        <v>24663124.82</v>
      </c>
    </row>
    <row r="53" spans="1:8" x14ac:dyDescent="0.2">
      <c r="A53" s="4"/>
      <c r="C53" s="15" t="s">
        <v>36</v>
      </c>
      <c r="D53" s="16">
        <f>SUM(D54:D55)</f>
        <v>1320378.29</v>
      </c>
      <c r="E53" s="27">
        <v>2941338.9</v>
      </c>
    </row>
    <row r="54" spans="1:8" x14ac:dyDescent="0.2">
      <c r="A54" s="4"/>
      <c r="C54" s="21" t="s">
        <v>33</v>
      </c>
      <c r="D54" s="16">
        <f>1320378.29</f>
        <v>1320378.29</v>
      </c>
      <c r="E54" s="27">
        <v>2941338.9</v>
      </c>
    </row>
    <row r="55" spans="1:8" x14ac:dyDescent="0.2">
      <c r="A55" s="4"/>
      <c r="C55" s="21" t="s">
        <v>34</v>
      </c>
      <c r="D55" s="16">
        <v>0</v>
      </c>
      <c r="E55" s="27">
        <v>0</v>
      </c>
    </row>
    <row r="56" spans="1:8" x14ac:dyDescent="0.2">
      <c r="A56" s="4"/>
      <c r="C56" s="15" t="s">
        <v>37</v>
      </c>
      <c r="D56" s="16">
        <v>6827055.9400000004</v>
      </c>
      <c r="E56" s="27">
        <v>21721785.920000002</v>
      </c>
      <c r="H56" s="30"/>
    </row>
    <row r="57" spans="1:8" x14ac:dyDescent="0.2">
      <c r="A57" s="18" t="s">
        <v>38</v>
      </c>
      <c r="C57" s="19"/>
      <c r="D57" s="13">
        <f>D47-D52</f>
        <v>-8147434.2300000004</v>
      </c>
      <c r="E57" s="14">
        <f>E47-E52</f>
        <v>-24663124.82</v>
      </c>
    </row>
    <row r="58" spans="1:8" x14ac:dyDescent="0.2">
      <c r="A58" s="20"/>
      <c r="C58" s="19"/>
      <c r="D58" s="13"/>
      <c r="E58" s="14"/>
    </row>
    <row r="59" spans="1:8" x14ac:dyDescent="0.2">
      <c r="A59" s="18" t="s">
        <v>39</v>
      </c>
      <c r="C59" s="19"/>
      <c r="D59" s="13">
        <f>D57+D44+D33</f>
        <v>16344365.929999962</v>
      </c>
      <c r="E59" s="14">
        <f>E57+E44+E33</f>
        <v>8380390.1799999774</v>
      </c>
    </row>
    <row r="60" spans="1:8" x14ac:dyDescent="0.2">
      <c r="A60" s="20"/>
      <c r="C60" s="19"/>
      <c r="D60" s="13"/>
      <c r="E60" s="14"/>
    </row>
    <row r="61" spans="1:8" x14ac:dyDescent="0.2">
      <c r="A61" s="18" t="s">
        <v>40</v>
      </c>
      <c r="C61" s="19"/>
      <c r="D61" s="13">
        <v>137415314.49000001</v>
      </c>
      <c r="E61" s="14">
        <v>129034924.31</v>
      </c>
    </row>
    <row r="62" spans="1:8" x14ac:dyDescent="0.2">
      <c r="A62" s="18" t="s">
        <v>41</v>
      </c>
      <c r="C62" s="19"/>
      <c r="D62" s="13">
        <v>153759680.41999999</v>
      </c>
      <c r="E62" s="14">
        <v>137415314.49000001</v>
      </c>
    </row>
    <row r="63" spans="1:8" x14ac:dyDescent="0.2">
      <c r="A63" s="22"/>
      <c r="B63" s="23"/>
      <c r="C63" s="24"/>
      <c r="D63" s="24"/>
      <c r="E63" s="25"/>
    </row>
    <row r="65" spans="1:4" x14ac:dyDescent="0.2">
      <c r="A65" s="29" t="s">
        <v>52</v>
      </c>
    </row>
    <row r="66" spans="1:4" x14ac:dyDescent="0.2">
      <c r="D66" s="28"/>
    </row>
    <row r="67" spans="1:4" x14ac:dyDescent="0.2">
      <c r="D67" s="28"/>
    </row>
    <row r="68" spans="1:4" x14ac:dyDescent="0.2">
      <c r="D68" s="28"/>
    </row>
    <row r="71" spans="1:4" x14ac:dyDescent="0.2">
      <c r="D71" s="28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45be96a9-161b-45e5-8955-82d7971c9a35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revision/>
  <dcterms:created xsi:type="dcterms:W3CDTF">2012-12-11T20:31:36Z</dcterms:created>
  <dcterms:modified xsi:type="dcterms:W3CDTF">2020-07-29T15:11:00Z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