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2. Trimestre 2020\"/>
    </mc:Choice>
  </mc:AlternateContent>
  <xr:revisionPtr revIDLastSave="0" documentId="8_{83F0B2CE-1043-4182-BBEA-D663059887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4" l="1"/>
  <c r="H16" i="4"/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21" i="4" l="1"/>
  <c r="E16" i="4"/>
  <c r="H21" i="4"/>
  <c r="H39" i="4" s="1"/>
  <c r="E31" i="4"/>
  <c r="E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<sst xmlns="http://schemas.openxmlformats.org/spreadsheetml/2006/main" count="99" uniqueCount="51">
  <si>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</si>
  <si>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</si>
  <si>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</si>
  <si>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</si>
  <si>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</si>
  <si>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</si>
  <si>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</si>
  <si>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</si>
  <si>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</si>
  <si>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</si>
  <si>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</si>
  <si>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</si>
  <si>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</si>
  <si>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</si>
  <si>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</si>
  <si>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</si>
  <si>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</si>
  <si>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</si>
  <si>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</si>
  <si>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</si>
  <si>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</si>
  <si>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</si>
  <si>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</si>
  <si>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</si>
  <si>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</si>
  <si>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</si>
  <si>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</si>
  <si>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</si>
  <si>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</si>
  <si>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</si>
  <si>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</si>
  <si>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</si>
  <si>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</si>
  <si>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</si>
  <si>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</si>
  <si>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</si>
  <si>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</si>
  <si>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</si>
  <si>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</si>
  <si>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</si>
  <si>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</si>
  <si>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</si>
  <si>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</si>
  <si>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</si>
  <si>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</si>
  <si>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</si>
  <si>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</si>
  <si>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</si>
  <si>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</si>
  <si>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</si>
  <si>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Valle de Santiago, Gto.
Estado Analítico de Ingresos.
Del 01 de Enero al 30 de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</si>
</sst>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50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19780000</v>
      </c>
      <c r="D5" s="21">
        <v>1500000</v>
      </c>
      <c r="E5" s="21">
        <f>C5+D5</f>
        <v>21280000</v>
      </c>
      <c r="F5" s="21">
        <v>18769161.57</v>
      </c>
      <c r="G5" s="21">
        <v>18769161.57</v>
      </c>
      <c r="H5" s="21">
        <f>G5-C5</f>
        <v>-1010838.4299999997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6000000</v>
      </c>
      <c r="D7" s="22">
        <v>-168800</v>
      </c>
      <c r="E7" s="22">
        <f t="shared" si="0"/>
        <v>5831200</v>
      </c>
      <c r="F7" s="22">
        <v>1920730</v>
      </c>
      <c r="G7" s="22">
        <v>1920730</v>
      </c>
      <c r="H7" s="22">
        <f t="shared" si="1"/>
        <v>-4079270</v>
      </c>
      <c r="I7" s="45" t="s">
        <v>38</v>
      </c>
    </row>
    <row r="8" spans="1:9" x14ac:dyDescent="0.2">
      <c r="A8" s="33"/>
      <c r="B8" s="43" t="s">
        <v>3</v>
      </c>
      <c r="C8" s="22">
        <v>26008700</v>
      </c>
      <c r="D8" s="22">
        <v>1500000</v>
      </c>
      <c r="E8" s="22">
        <f t="shared" si="0"/>
        <v>27508700</v>
      </c>
      <c r="F8" s="22">
        <v>11242797.49</v>
      </c>
      <c r="G8" s="22">
        <v>11242797.49</v>
      </c>
      <c r="H8" s="22">
        <f t="shared" si="1"/>
        <v>-14765902.51</v>
      </c>
      <c r="I8" s="45" t="s">
        <v>39</v>
      </c>
    </row>
    <row r="9" spans="1:9" x14ac:dyDescent="0.2">
      <c r="A9" s="33"/>
      <c r="B9" s="43" t="s">
        <v>4</v>
      </c>
      <c r="C9" s="22">
        <v>4300300</v>
      </c>
      <c r="D9" s="22">
        <v>0</v>
      </c>
      <c r="E9" s="22">
        <f t="shared" si="0"/>
        <v>4300300</v>
      </c>
      <c r="F9" s="22">
        <v>1595517.31</v>
      </c>
      <c r="G9" s="22">
        <v>1595517.31</v>
      </c>
      <c r="H9" s="22">
        <f t="shared" si="1"/>
        <v>-2704782.69</v>
      </c>
      <c r="I9" s="45" t="s">
        <v>40</v>
      </c>
    </row>
    <row r="10" spans="1:9" x14ac:dyDescent="0.2">
      <c r="A10" s="34"/>
      <c r="B10" s="44" t="s">
        <v>5</v>
      </c>
      <c r="C10" s="22">
        <v>2170000</v>
      </c>
      <c r="D10" s="22">
        <v>0</v>
      </c>
      <c r="E10" s="22">
        <f t="shared" ref="E10:E13" si="2">C10+D10</f>
        <v>2170000</v>
      </c>
      <c r="F10" s="22">
        <v>643780.11</v>
      </c>
      <c r="G10" s="22">
        <v>643780.11</v>
      </c>
      <c r="H10" s="22">
        <f t="shared" ref="H10:H13" si="3">G10-C10</f>
        <v>-1526219.8900000001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362500000</v>
      </c>
      <c r="D12" s="22">
        <v>46663702.020000003</v>
      </c>
      <c r="E12" s="22">
        <f t="shared" si="2"/>
        <v>409163702.01999998</v>
      </c>
      <c r="F12" s="22">
        <v>185165181.84</v>
      </c>
      <c r="G12" s="22">
        <v>185165181.84</v>
      </c>
      <c r="H12" s="22">
        <f t="shared" si="3"/>
        <v>-177334818.16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127749418.54000001</v>
      </c>
      <c r="E14" s="22">
        <f t="shared" ref="E14" si="4">C14+D14</f>
        <v>127749418.54000001</v>
      </c>
      <c r="F14" s="22">
        <v>75717705.189999998</v>
      </c>
      <c r="G14" s="22">
        <v>75717705.189999998</v>
      </c>
      <c r="H14" s="22">
        <f>G14-C14</f>
        <v>75717705.189999998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420759000</v>
      </c>
      <c r="D16" s="23">
        <f t="shared" ref="D16:G16" si="5">SUM(D5:D14)</f>
        <v>177244320.56</v>
      </c>
      <c r="E16" s="23">
        <f t="shared" si="5"/>
        <v>598003320.55999994</v>
      </c>
      <c r="F16" s="23">
        <f t="shared" si="5"/>
        <v>295054873.50999999</v>
      </c>
      <c r="G16" s="11">
        <f t="shared" si="5"/>
        <v>295054873.50999999</v>
      </c>
      <c r="H16" s="12">
        <f>SUM(H5:H14)</f>
        <v>-125704126.49000001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6">SUM(C22+C23+C24+C25+C26+C27+C28+C29)</f>
        <v>420759000</v>
      </c>
      <c r="D21" s="24">
        <f t="shared" si="6"/>
        <v>49494902.020000003</v>
      </c>
      <c r="E21" s="24">
        <f t="shared" si="6"/>
        <v>470253902.01999998</v>
      </c>
      <c r="F21" s="24">
        <f t="shared" si="6"/>
        <v>219337168.31999999</v>
      </c>
      <c r="G21" s="24">
        <f t="shared" si="6"/>
        <v>219337168.31999999</v>
      </c>
      <c r="H21" s="24">
        <f t="shared" si="6"/>
        <v>-201421831.68000001</v>
      </c>
      <c r="I21" s="45" t="s">
        <v>46</v>
      </c>
    </row>
    <row r="22" spans="1:9" x14ac:dyDescent="0.2">
      <c r="A22" s="16"/>
      <c r="B22" s="17" t="s">
        <v>0</v>
      </c>
      <c r="C22" s="25">
        <v>19780000</v>
      </c>
      <c r="D22" s="25">
        <v>1500000</v>
      </c>
      <c r="E22" s="25">
        <f t="shared" ref="E22:E25" si="7">C22+D22</f>
        <v>21280000</v>
      </c>
      <c r="F22" s="25">
        <v>18769161.57</v>
      </c>
      <c r="G22" s="25">
        <v>18769161.57</v>
      </c>
      <c r="H22" s="25">
        <f t="shared" ref="H22:H25" si="8">G22-C22</f>
        <v>-1010838.4299999997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7"/>
        <v>0</v>
      </c>
      <c r="F23" s="25">
        <v>0</v>
      </c>
      <c r="G23" s="25">
        <v>0</v>
      </c>
      <c r="H23" s="25">
        <f t="shared" si="8"/>
        <v>0</v>
      </c>
      <c r="I23" s="45" t="s">
        <v>47</v>
      </c>
    </row>
    <row r="24" spans="1:9" x14ac:dyDescent="0.2">
      <c r="A24" s="16"/>
      <c r="B24" s="17" t="s">
        <v>2</v>
      </c>
      <c r="C24" s="25">
        <v>6000000</v>
      </c>
      <c r="D24" s="25">
        <v>-168800</v>
      </c>
      <c r="E24" s="25">
        <f t="shared" si="7"/>
        <v>5831200</v>
      </c>
      <c r="F24" s="25">
        <v>1920730</v>
      </c>
      <c r="G24" s="25">
        <v>1920730</v>
      </c>
      <c r="H24" s="25">
        <f t="shared" si="8"/>
        <v>-4079270</v>
      </c>
      <c r="I24" s="45" t="s">
        <v>38</v>
      </c>
    </row>
    <row r="25" spans="1:9" x14ac:dyDescent="0.2">
      <c r="A25" s="16"/>
      <c r="B25" s="17" t="s">
        <v>3</v>
      </c>
      <c r="C25" s="25">
        <v>26008700</v>
      </c>
      <c r="D25" s="25">
        <v>1500000</v>
      </c>
      <c r="E25" s="25">
        <f t="shared" si="7"/>
        <v>27508700</v>
      </c>
      <c r="F25" s="25">
        <v>11242797.49</v>
      </c>
      <c r="G25" s="25">
        <v>11242797.49</v>
      </c>
      <c r="H25" s="25">
        <f t="shared" si="8"/>
        <v>-14765902.51</v>
      </c>
      <c r="I25" s="45" t="s">
        <v>39</v>
      </c>
    </row>
    <row r="26" spans="1:9" x14ac:dyDescent="0.2">
      <c r="A26" s="16"/>
      <c r="B26" s="17" t="s">
        <v>28</v>
      </c>
      <c r="C26" s="25">
        <v>4300300</v>
      </c>
      <c r="D26" s="25">
        <v>0</v>
      </c>
      <c r="E26" s="25">
        <f t="shared" ref="E26" si="9">C26+D26</f>
        <v>4300300</v>
      </c>
      <c r="F26" s="25">
        <v>1595517.31</v>
      </c>
      <c r="G26" s="25">
        <v>1595517.31</v>
      </c>
      <c r="H26" s="25">
        <f t="shared" ref="H26" si="10">G26-C26</f>
        <v>-2704782.69</v>
      </c>
      <c r="I26" s="45" t="s">
        <v>40</v>
      </c>
    </row>
    <row r="27" spans="1:9" x14ac:dyDescent="0.2">
      <c r="A27" s="16"/>
      <c r="B27" s="17" t="s">
        <v>29</v>
      </c>
      <c r="C27" s="25">
        <v>2170000</v>
      </c>
      <c r="D27" s="25">
        <v>0</v>
      </c>
      <c r="E27" s="25">
        <f t="shared" ref="E27:E29" si="11">C27+D27</f>
        <v>2170000</v>
      </c>
      <c r="F27" s="25">
        <v>643780.11</v>
      </c>
      <c r="G27" s="25">
        <v>643780.11</v>
      </c>
      <c r="H27" s="25">
        <f t="shared" ref="H27:H29" si="12">G27-C27</f>
        <v>-1526219.8900000001</v>
      </c>
      <c r="I27" s="45" t="s">
        <v>41</v>
      </c>
    </row>
    <row r="28" spans="1:9" ht="22.5" x14ac:dyDescent="0.2">
      <c r="A28" s="16"/>
      <c r="B28" s="17" t="s">
        <v>30</v>
      </c>
      <c r="C28" s="25">
        <v>362500000</v>
      </c>
      <c r="D28" s="25">
        <v>46663702.020000003</v>
      </c>
      <c r="E28" s="25">
        <f t="shared" si="11"/>
        <v>409163702.01999998</v>
      </c>
      <c r="F28" s="25">
        <v>185165181.84</v>
      </c>
      <c r="G28" s="25">
        <v>185165181.84</v>
      </c>
      <c r="H28" s="25">
        <f t="shared" si="12"/>
        <v>-177334818.16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1"/>
        <v>0</v>
      </c>
      <c r="F29" s="25">
        <v>0</v>
      </c>
      <c r="G29" s="25">
        <v>0</v>
      </c>
      <c r="H29" s="25">
        <f t="shared" si="12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3">SUM(C32:C35)</f>
        <v>0</v>
      </c>
      <c r="D31" s="26">
        <f t="shared" si="13"/>
        <v>0</v>
      </c>
      <c r="E31" s="26">
        <f t="shared" si="13"/>
        <v>0</v>
      </c>
      <c r="F31" s="26">
        <f t="shared" si="13"/>
        <v>0</v>
      </c>
      <c r="G31" s="26">
        <f t="shared" si="13"/>
        <v>0</v>
      </c>
      <c r="H31" s="26">
        <f t="shared" si="13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4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4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5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6">SUM(C38)</f>
        <v>0</v>
      </c>
      <c r="D37" s="26">
        <f t="shared" si="16"/>
        <v>127749418.54000001</v>
      </c>
      <c r="E37" s="26">
        <f t="shared" si="16"/>
        <v>127749418.54000001</v>
      </c>
      <c r="F37" s="26">
        <f t="shared" si="16"/>
        <v>75717705.189999998</v>
      </c>
      <c r="G37" s="26">
        <f t="shared" si="16"/>
        <v>75717705.189999998</v>
      </c>
      <c r="H37" s="26">
        <f t="shared" si="16"/>
        <v>75717705.189999998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127749418.54000001</v>
      </c>
      <c r="E38" s="25">
        <f>C38+D38</f>
        <v>127749418.54000001</v>
      </c>
      <c r="F38" s="25">
        <v>75717705.189999998</v>
      </c>
      <c r="G38" s="25">
        <v>75717705.189999998</v>
      </c>
      <c r="H38" s="25">
        <f>G38-C38</f>
        <v>75717705.189999998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420759000</v>
      </c>
      <c r="D39" s="23">
        <f t="shared" ref="D39:H39" si="17">SUM(D37+D31+D21)</f>
        <v>177244320.56</v>
      </c>
      <c r="E39" s="23">
        <f t="shared" si="17"/>
        <v>598003320.55999994</v>
      </c>
      <c r="F39" s="23">
        <f t="shared" si="17"/>
        <v>295054873.50999999</v>
      </c>
      <c r="G39" s="23">
        <f t="shared" si="17"/>
        <v>295054873.50999999</v>
      </c>
      <c r="H39" s="12">
        <f t="shared" si="17"/>
        <v>-125704126.49000001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  <row r="45" spans="1:9" x14ac:dyDescent="0.2">
      <c r="B45" s="2" t="s">
        <v>49</v>
      </c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2019-04-05T21:16:20Z</cp:lastPrinted>
  <dcterms:created xsi:type="dcterms:W3CDTF">2012-12-11T20:48:19Z</dcterms:created>
  <dcterms:modified xsi:type="dcterms:W3CDTF">2020-07-29T15:12:45Z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