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8_{060434B2-C940-435D-B6C1-218716C633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D59" i="2" l="1"/>
  <c r="D54" i="2" l="1"/>
  <c r="D5" i="2"/>
  <c r="E40" i="2" l="1"/>
  <c r="D40" i="2"/>
  <c r="E16" i="2"/>
  <c r="D16" i="2"/>
  <c r="E5" i="2"/>
  <c r="E33" i="2" l="1"/>
  <c r="D33" i="2"/>
  <c r="E52" i="2"/>
  <c r="D53" i="2"/>
  <c r="D52" i="2" s="1"/>
  <c r="E47" i="2"/>
  <c r="D48" i="2"/>
  <c r="D47" i="2" s="1"/>
  <c r="E36" i="2"/>
  <c r="D36" i="2"/>
  <c r="D44" i="2" s="1"/>
  <c r="E44" i="2" l="1"/>
  <c r="E57" i="2"/>
  <c r="D57" i="2"/>
  <c r="E59" i="2" l="1"/>
</calcChain>
</file>

<file path=xl/sharedStrings.xml><?xml version="1.0" encoding="utf-8"?>
<sst xmlns="http://schemas.openxmlformats.org/spreadsheetml/2006/main" count="63" uniqueCount="54">
  <si>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</si>
  <si>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</si>
  <si>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</si>
  <si>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</si>
  <si>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</si>
  <si>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</si>
  <si>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</si>
  <si>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</si>
  <si>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</si>
  <si>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</si>
  <si>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</si>
  <si>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</si>
  <si>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</si>
  <si>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</si>
  <si>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</si>
  <si>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</si>
  <si>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</si>
  <si>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</si>
  <si>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</si>
  <si>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</si>
  <si>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</si>
  <si>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</si>
  <si>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</si>
  <si>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</si>
  <si>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</si>
  <si>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</si>
  <si>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</si>
  <si>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</si>
  <si>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</si>
  <si>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</si>
  <si>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</si>
  <si>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</si>
  <si>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</si>
  <si>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</si>
  <si>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</si>
  <si>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</si>
  <si>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</si>
  <si>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</si>
  <si>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</si>
  <si>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</si>
  <si>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</si>
  <si>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</si>
  <si>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</si>
  <si>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</si>
  <si>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</si>
  <si>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</si>
  <si>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</si>
  <si>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</si>
  <si>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</si>
  <si>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</si>
  <si>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</si>
  <si>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</si>
  <si>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Municipio de Valle de Santiago, Gto.
Estado de Flujos de Efectivo.
Del 01 de Enero al 30 de Septiembre del 2020.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</si>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</sst>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8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0" fontId="5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0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 applyProtection="1">
      <alignment horizontal="center" vertical="top" wrapText="1"/>
      <protection locked="0"/>
    </xf>
    <xf numFmtId="0" fontId="4" fillId="0" borderId="2" xfId="8" applyFont="1" applyFill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 inden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>
      <alignment horizontal="left" vertical="top" wrapText="1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2" xfId="8" applyNumberFormat="1" applyFont="1" applyFill="1" applyBorder="1" applyAlignment="1" applyProtection="1">
      <alignment vertical="top" wrapText="1"/>
      <protection locked="0"/>
    </xf>
    <xf numFmtId="0" fontId="8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vertical="top" wrapText="1"/>
    </xf>
    <xf numFmtId="0" fontId="4" fillId="0" borderId="1" xfId="8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 indent="1"/>
    </xf>
    <xf numFmtId="0" fontId="5" fillId="0" borderId="5" xfId="8" applyFont="1" applyFill="1" applyBorder="1" applyProtection="1">
      <protection locked="0"/>
    </xf>
    <xf numFmtId="0" fontId="5" fillId="0" borderId="3" xfId="8" applyFont="1" applyFill="1" applyBorder="1" applyProtection="1">
      <protection locked="0"/>
    </xf>
    <xf numFmtId="0" fontId="5" fillId="0" borderId="3" xfId="8" applyFont="1" applyFill="1" applyBorder="1" applyAlignment="1">
      <alignment vertical="top" wrapText="1"/>
    </xf>
    <xf numFmtId="4" fontId="5" fillId="0" borderId="4" xfId="8" applyNumberFormat="1" applyFont="1" applyFill="1" applyBorder="1" applyAlignment="1">
      <alignment vertical="top"/>
    </xf>
    <xf numFmtId="0" fontId="9" fillId="0" borderId="1" xfId="8" applyFont="1" applyFill="1" applyBorder="1" applyProtection="1">
      <protection locked="0"/>
    </xf>
    <xf numFmtId="4" fontId="5" fillId="0" borderId="2" xfId="8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2" xfId="8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</cellXfs>
  <cellStyles count="5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6F4C6EA4-5F18-4BCE-891C-524B2DC8A2A8}"/>
    <cellStyle name="Millares 2 2 3" xfId="27" xr:uid="{3C435E29-0673-41F2-833A-51018566CE9C}"/>
    <cellStyle name="Millares 2 2 4" xfId="17" xr:uid="{5616BD03-04F1-42FC-8936-F4EE891ABC1C}"/>
    <cellStyle name="Millares 2 2 5" xfId="46" xr:uid="{C2B03AEC-C3F4-437D-9544-D0774B0969A9}"/>
    <cellStyle name="Millares 2 3" xfId="4" xr:uid="{00000000-0005-0000-0000-000003000000}"/>
    <cellStyle name="Millares 2 3 2" xfId="38" xr:uid="{A6AB3E79-8BED-43BD-BDFC-D7722F06CF1C}"/>
    <cellStyle name="Millares 2 3 3" xfId="28" xr:uid="{BD0471D7-6F12-43CC-ABD4-93438CF3527C}"/>
    <cellStyle name="Millares 2 3 4" xfId="18" xr:uid="{A64DCBAC-0DE7-4C17-A7F9-F753AAB72C90}"/>
    <cellStyle name="Millares 2 3 5" xfId="47" xr:uid="{AC29ED96-7666-4CB4-A657-FB1120204D6E}"/>
    <cellStyle name="Millares 2 4" xfId="36" xr:uid="{41E3D9AD-6F22-4B34-9319-1CB77908507F}"/>
    <cellStyle name="Millares 2 5" xfId="26" xr:uid="{B19E07D6-A326-4977-A2D5-A71D8A758F22}"/>
    <cellStyle name="Millares 2 6" xfId="16" xr:uid="{072A6298-1F26-46DD-99A3-C1136FC837EC}"/>
    <cellStyle name="Millares 2 7" xfId="45" xr:uid="{179D575F-5921-463D-B2E5-A1094A022C87}"/>
    <cellStyle name="Millares 3" xfId="5" xr:uid="{00000000-0005-0000-0000-000004000000}"/>
    <cellStyle name="Millares 3 2" xfId="39" xr:uid="{E763E071-18FE-4F06-B9F2-26A368B331C5}"/>
    <cellStyle name="Millares 3 3" xfId="29" xr:uid="{DBBD62C4-A342-4CFE-9DD8-733BDE6693F0}"/>
    <cellStyle name="Millares 3 4" xfId="19" xr:uid="{97DE0B3E-D7B8-4FC2-B83F-E9C4553AA9B7}"/>
    <cellStyle name="Millares 3 5" xfId="48" xr:uid="{37FFCEE4-E763-46BB-8DDC-D9A5CA14EA41}"/>
    <cellStyle name="Millares 4" xfId="35" xr:uid="{A38604D8-1465-4E1F-9CCE-CA754C2DFB19}"/>
    <cellStyle name="Millares 5" xfId="25" xr:uid="{D3629FB5-FB92-4596-8005-7D850A8CB4E2}"/>
    <cellStyle name="Moneda 2" xfId="6" xr:uid="{00000000-0005-0000-0000-000005000000}"/>
    <cellStyle name="Moneda 2 2" xfId="40" xr:uid="{5D47FAB9-290C-495D-A368-74D60B37E56B}"/>
    <cellStyle name="Moneda 2 3" xfId="30" xr:uid="{B1F3BE3B-E1F2-4E82-9F14-2219673CD367}"/>
    <cellStyle name="Moneda 2 4" xfId="20" xr:uid="{C983E72E-7DA0-4F05-AE0B-61B80CD2DF69}"/>
    <cellStyle name="Moneda 2 5" xfId="49" xr:uid="{D7407702-5684-4E9C-845A-154B8A00B9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1" xr:uid="{3F59F60C-8FE3-4133-8D30-EC63178D3612}"/>
    <cellStyle name="Normal 2 4" xfId="31" xr:uid="{5CB4F0CC-2CB7-420E-BED1-0F86228BA571}"/>
    <cellStyle name="Normal 2 5" xfId="21" xr:uid="{53A1F0B8-548E-4F7D-AFB2-EFE08CA036E3}"/>
    <cellStyle name="Normal 2 6" xfId="50" xr:uid="{FD6C7958-4B19-4DB1-A8FF-731D07DBC0F8}"/>
    <cellStyle name="Normal 3" xfId="9" xr:uid="{00000000-0005-0000-0000-000009000000}"/>
    <cellStyle name="Normal 3 2" xfId="42" xr:uid="{65C7F837-0D42-47B0-803E-0D2F554712DC}"/>
    <cellStyle name="Normal 3 3" xfId="32" xr:uid="{574E1435-658A-47AA-9E93-CDC4F7858284}"/>
    <cellStyle name="Normal 3 4" xfId="22" xr:uid="{38F58550-578D-4FA2-8653-008EB61449C5}"/>
    <cellStyle name="Normal 3 5" xfId="51" xr:uid="{5B5B8256-49DD-4DD6-B3FA-927AB678230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4" xr:uid="{E9738011-0953-46A1-A5E4-2227BD430FFA}"/>
    <cellStyle name="Normal 6 2 3" xfId="34" xr:uid="{BBB16B9F-95F0-494E-A3AD-B439C0299D82}"/>
    <cellStyle name="Normal 6 2 4" xfId="24" xr:uid="{E3A331B3-19DA-49C3-85E0-5E9DDE82321E}"/>
    <cellStyle name="Normal 6 2 5" xfId="53" xr:uid="{AF85DD83-EFB5-44BF-847A-9D0CFB1BC619}"/>
    <cellStyle name="Normal 6 3" xfId="43" xr:uid="{0DA59434-F8EE-45CD-8AD3-D1B37116A249}"/>
    <cellStyle name="Normal 6 4" xfId="33" xr:uid="{5B2F97A1-EFF1-4F3E-96AC-8372E4290AFC}"/>
    <cellStyle name="Normal 6 5" xfId="23" xr:uid="{5A112A06-8667-4619-8E08-BC0EF2631760}"/>
    <cellStyle name="Normal 6 6" xfId="52" xr:uid="{9DBDF5DF-1199-4377-BD57-83797A707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" style="3"/>
    <col min="7" max="7" width="12.6640625" style="3" bestFit="1" customWidth="1"/>
    <col min="8" max="16384" width="12" style="3"/>
  </cols>
  <sheetData>
    <row r="1" spans="1:5" ht="39.950000000000003" customHeight="1" x14ac:dyDescent="0.2">
      <c r="A1" s="34" t="s">
        <v>52</v>
      </c>
      <c r="B1" s="35"/>
      <c r="C1" s="35"/>
      <c r="D1" s="35"/>
      <c r="E1" s="36"/>
    </row>
    <row r="2" spans="1:5" ht="15" customHeight="1" x14ac:dyDescent="0.2">
      <c r="A2" s="37" t="s">
        <v>0</v>
      </c>
      <c r="B2" s="38"/>
      <c r="C2" s="38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353740782.13</v>
      </c>
      <c r="E5" s="14">
        <f>SUM(E6:E15)</f>
        <v>414913751.19</v>
      </c>
    </row>
    <row r="6" spans="1:5" x14ac:dyDescent="0.2">
      <c r="A6" s="26">
        <v>4110</v>
      </c>
      <c r="C6" s="15" t="s">
        <v>3</v>
      </c>
      <c r="D6" s="16">
        <v>20092865.550000001</v>
      </c>
      <c r="E6" s="17">
        <v>18726958.239999998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5214526.49</v>
      </c>
      <c r="E8" s="17">
        <v>1569712.75</v>
      </c>
    </row>
    <row r="9" spans="1:5" x14ac:dyDescent="0.2">
      <c r="A9" s="26">
        <v>4140</v>
      </c>
      <c r="C9" s="15" t="s">
        <v>5</v>
      </c>
      <c r="D9" s="16">
        <v>17742214.800000001</v>
      </c>
      <c r="E9" s="17">
        <v>24094063.550000001</v>
      </c>
    </row>
    <row r="10" spans="1:5" x14ac:dyDescent="0.2">
      <c r="A10" s="26">
        <v>4150</v>
      </c>
      <c r="C10" s="15" t="s">
        <v>43</v>
      </c>
      <c r="D10" s="16">
        <v>3054405.48</v>
      </c>
      <c r="E10" s="17">
        <v>4584706.93</v>
      </c>
    </row>
    <row r="11" spans="1:5" x14ac:dyDescent="0.2">
      <c r="A11" s="26">
        <v>4160</v>
      </c>
      <c r="C11" s="15" t="s">
        <v>44</v>
      </c>
      <c r="D11" s="16">
        <v>1147688.5</v>
      </c>
      <c r="E11" s="17">
        <v>2322233.85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306489081.31</v>
      </c>
      <c r="E13" s="17">
        <v>363616075.87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207760853.67000005</v>
      </c>
      <c r="E16" s="14">
        <f>SUM(E17:E32)</f>
        <v>285994015.10000002</v>
      </c>
    </row>
    <row r="17" spans="1:5" x14ac:dyDescent="0.2">
      <c r="A17" s="26">
        <v>5110</v>
      </c>
      <c r="C17" s="15" t="s">
        <v>8</v>
      </c>
      <c r="D17" s="16">
        <v>102693157.65000001</v>
      </c>
      <c r="E17" s="17">
        <v>145973225.69999999</v>
      </c>
    </row>
    <row r="18" spans="1:5" x14ac:dyDescent="0.2">
      <c r="A18" s="26">
        <v>5120</v>
      </c>
      <c r="C18" s="15" t="s">
        <v>9</v>
      </c>
      <c r="D18" s="16">
        <v>23037684.780000001</v>
      </c>
      <c r="E18" s="17">
        <v>38247466.670000002</v>
      </c>
    </row>
    <row r="19" spans="1:5" x14ac:dyDescent="0.2">
      <c r="A19" s="26">
        <v>5130</v>
      </c>
      <c r="C19" s="15" t="s">
        <v>10</v>
      </c>
      <c r="D19" s="16">
        <v>40793726.219999999</v>
      </c>
      <c r="E19" s="17">
        <v>58400862.359999999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32">
        <v>11628936.050000001</v>
      </c>
      <c r="E21" s="17">
        <v>13859199.960000001</v>
      </c>
    </row>
    <row r="22" spans="1:5" x14ac:dyDescent="0.2">
      <c r="A22" s="26">
        <v>5230</v>
      </c>
      <c r="C22" s="15" t="s">
        <v>13</v>
      </c>
      <c r="D22" s="32">
        <v>1079260.6200000001</v>
      </c>
      <c r="E22" s="17">
        <v>4250244.92</v>
      </c>
    </row>
    <row r="23" spans="1:5" x14ac:dyDescent="0.2">
      <c r="A23" s="26">
        <v>5240</v>
      </c>
      <c r="C23" s="15" t="s">
        <v>14</v>
      </c>
      <c r="D23" s="32">
        <v>20888379.140000001</v>
      </c>
      <c r="E23" s="17">
        <v>17467343.34</v>
      </c>
    </row>
    <row r="24" spans="1:5" x14ac:dyDescent="0.2">
      <c r="A24" s="26">
        <v>5250</v>
      </c>
      <c r="C24" s="15" t="s">
        <v>15</v>
      </c>
      <c r="D24" s="32">
        <v>4762067.5</v>
      </c>
      <c r="E24" s="17">
        <v>5852095.7199999997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55000</v>
      </c>
      <c r="E28" s="17">
        <v>97000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31">
        <v>0</v>
      </c>
    </row>
    <row r="31" spans="1:5" x14ac:dyDescent="0.2">
      <c r="A31" s="26">
        <v>5330</v>
      </c>
      <c r="C31" s="15" t="s">
        <v>22</v>
      </c>
      <c r="D31" s="16">
        <v>2822641.71</v>
      </c>
      <c r="E31" s="31">
        <v>1846576.43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7" x14ac:dyDescent="0.2">
      <c r="A33" s="18" t="s">
        <v>24</v>
      </c>
      <c r="C33" s="19"/>
      <c r="D33" s="13">
        <f>D5-D16</f>
        <v>145979928.45999995</v>
      </c>
      <c r="E33" s="14">
        <f>E5-E16</f>
        <v>128919736.08999997</v>
      </c>
    </row>
    <row r="34" spans="1:7" x14ac:dyDescent="0.2">
      <c r="A34" s="20"/>
      <c r="C34" s="19"/>
      <c r="D34" s="13"/>
      <c r="E34" s="14"/>
    </row>
    <row r="35" spans="1:7" x14ac:dyDescent="0.2">
      <c r="A35" s="7" t="s">
        <v>25</v>
      </c>
      <c r="C35" s="8"/>
      <c r="D35" s="16"/>
      <c r="E35" s="17"/>
    </row>
    <row r="36" spans="1:7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7" x14ac:dyDescent="0.2">
      <c r="A37" s="4"/>
      <c r="C37" s="15" t="s">
        <v>26</v>
      </c>
      <c r="D37" s="16">
        <v>0</v>
      </c>
      <c r="E37" s="17">
        <v>0</v>
      </c>
    </row>
    <row r="38" spans="1:7" x14ac:dyDescent="0.2">
      <c r="A38" s="4"/>
      <c r="C38" s="15" t="s">
        <v>27</v>
      </c>
      <c r="D38" s="16">
        <v>0</v>
      </c>
      <c r="E38" s="17">
        <v>0</v>
      </c>
    </row>
    <row r="39" spans="1:7" x14ac:dyDescent="0.2">
      <c r="A39" s="4"/>
      <c r="C39" s="15" t="s">
        <v>28</v>
      </c>
      <c r="D39" s="16">
        <v>0</v>
      </c>
      <c r="E39" s="17">
        <v>0</v>
      </c>
    </row>
    <row r="40" spans="1:7" x14ac:dyDescent="0.2">
      <c r="A40" s="4"/>
      <c r="B40" s="11" t="s">
        <v>7</v>
      </c>
      <c r="C40" s="12"/>
      <c r="D40" s="13">
        <f>SUM(D41:D43)</f>
        <v>96380533.239999995</v>
      </c>
      <c r="E40" s="14">
        <f>SUM(E41:E43)</f>
        <v>95876221.089999989</v>
      </c>
    </row>
    <row r="41" spans="1:7" x14ac:dyDescent="0.2">
      <c r="A41" s="26">
        <v>1230</v>
      </c>
      <c r="C41" s="15" t="s">
        <v>26</v>
      </c>
      <c r="D41" s="16">
        <v>92803414.640000001</v>
      </c>
      <c r="E41" s="17">
        <v>87483706.799999997</v>
      </c>
      <c r="G41" s="33"/>
    </row>
    <row r="42" spans="1:7" x14ac:dyDescent="0.2">
      <c r="A42" s="26" t="s">
        <v>50</v>
      </c>
      <c r="C42" s="15" t="s">
        <v>27</v>
      </c>
      <c r="D42" s="16">
        <v>3577118.6</v>
      </c>
      <c r="E42" s="17">
        <v>8372351.6599999992</v>
      </c>
    </row>
    <row r="43" spans="1:7" x14ac:dyDescent="0.2">
      <c r="A43" s="4"/>
      <c r="C43" s="15" t="s">
        <v>29</v>
      </c>
      <c r="D43" s="16">
        <v>0</v>
      </c>
      <c r="E43" s="17">
        <v>20162.63</v>
      </c>
    </row>
    <row r="44" spans="1:7" x14ac:dyDescent="0.2">
      <c r="A44" s="18" t="s">
        <v>30</v>
      </c>
      <c r="C44" s="19"/>
      <c r="D44" s="13">
        <f>D36-D40</f>
        <v>-96380533.239999995</v>
      </c>
      <c r="E44" s="14">
        <f>E36-E40</f>
        <v>-95876221.089999989</v>
      </c>
    </row>
    <row r="45" spans="1:7" x14ac:dyDescent="0.2">
      <c r="A45" s="20"/>
      <c r="C45" s="19"/>
      <c r="D45" s="13"/>
      <c r="E45" s="14"/>
    </row>
    <row r="46" spans="1:7" x14ac:dyDescent="0.2">
      <c r="A46" s="7" t="s">
        <v>31</v>
      </c>
      <c r="C46" s="8"/>
      <c r="D46" s="16"/>
      <c r="E46" s="17"/>
    </row>
    <row r="47" spans="1:7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7" x14ac:dyDescent="0.2">
      <c r="A48" s="4"/>
      <c r="C48" s="15" t="s">
        <v>32</v>
      </c>
      <c r="D48" s="16">
        <f>SUM(D49:D50)</f>
        <v>0</v>
      </c>
      <c r="E48" s="27">
        <v>0</v>
      </c>
    </row>
    <row r="49" spans="1:8" x14ac:dyDescent="0.2">
      <c r="A49" s="26">
        <v>2233</v>
      </c>
      <c r="C49" s="21" t="s">
        <v>33</v>
      </c>
      <c r="D49" s="16">
        <v>0</v>
      </c>
      <c r="E49" s="27">
        <v>0</v>
      </c>
    </row>
    <row r="50" spans="1:8" x14ac:dyDescent="0.2">
      <c r="A50" s="26">
        <v>2234</v>
      </c>
      <c r="C50" s="21" t="s">
        <v>34</v>
      </c>
      <c r="D50" s="16">
        <v>0</v>
      </c>
      <c r="E50" s="27">
        <v>0</v>
      </c>
    </row>
    <row r="51" spans="1:8" x14ac:dyDescent="0.2">
      <c r="A51" s="4"/>
      <c r="C51" s="15" t="s">
        <v>35</v>
      </c>
      <c r="D51" s="16">
        <v>0</v>
      </c>
      <c r="E51" s="27">
        <v>0</v>
      </c>
    </row>
    <row r="52" spans="1:8" x14ac:dyDescent="0.2">
      <c r="A52" s="4"/>
      <c r="B52" s="11" t="s">
        <v>7</v>
      </c>
      <c r="C52" s="12"/>
      <c r="D52" s="13">
        <f>SUM(D53+D56)</f>
        <v>33255029.290000003</v>
      </c>
      <c r="E52" s="14">
        <f>SUM(E53+E56)</f>
        <v>24663124.82</v>
      </c>
    </row>
    <row r="53" spans="1:8" x14ac:dyDescent="0.2">
      <c r="A53" s="4"/>
      <c r="C53" s="15" t="s">
        <v>36</v>
      </c>
      <c r="D53" s="16">
        <f>SUM(D54:D55)</f>
        <v>1915450.88</v>
      </c>
      <c r="E53" s="27">
        <v>2941338.9</v>
      </c>
    </row>
    <row r="54" spans="1:8" x14ac:dyDescent="0.2">
      <c r="A54" s="4"/>
      <c r="C54" s="21" t="s">
        <v>33</v>
      </c>
      <c r="D54" s="16">
        <f>1205537.13+709913.75</f>
        <v>1915450.88</v>
      </c>
      <c r="E54" s="27">
        <v>2941338.9</v>
      </c>
    </row>
    <row r="55" spans="1:8" x14ac:dyDescent="0.2">
      <c r="A55" s="4"/>
      <c r="C55" s="21" t="s">
        <v>34</v>
      </c>
      <c r="D55" s="16">
        <v>0</v>
      </c>
      <c r="E55" s="27">
        <v>0</v>
      </c>
    </row>
    <row r="56" spans="1:8" x14ac:dyDescent="0.2">
      <c r="A56" s="4"/>
      <c r="C56" s="15" t="s">
        <v>37</v>
      </c>
      <c r="D56" s="16">
        <v>31339578.410000004</v>
      </c>
      <c r="E56" s="27">
        <v>21721785.920000002</v>
      </c>
      <c r="H56" s="30"/>
    </row>
    <row r="57" spans="1:8" x14ac:dyDescent="0.2">
      <c r="A57" s="18" t="s">
        <v>38</v>
      </c>
      <c r="C57" s="19"/>
      <c r="D57" s="13">
        <f>D47-D52</f>
        <v>-33255029.290000003</v>
      </c>
      <c r="E57" s="14">
        <f>E47-E52</f>
        <v>-24663124.82</v>
      </c>
    </row>
    <row r="58" spans="1:8" x14ac:dyDescent="0.2">
      <c r="A58" s="20"/>
      <c r="C58" s="19"/>
      <c r="D58" s="13"/>
      <c r="E58" s="14"/>
    </row>
    <row r="59" spans="1:8" x14ac:dyDescent="0.2">
      <c r="A59" s="18" t="s">
        <v>39</v>
      </c>
      <c r="C59" s="19"/>
      <c r="D59" s="13">
        <f>D57+D44+D33</f>
        <v>16344365.929999948</v>
      </c>
      <c r="E59" s="14">
        <f>E57+E44+E33</f>
        <v>8380390.1799999774</v>
      </c>
    </row>
    <row r="60" spans="1:8" x14ac:dyDescent="0.2">
      <c r="A60" s="20"/>
      <c r="C60" s="19"/>
      <c r="D60" s="13"/>
      <c r="E60" s="14"/>
    </row>
    <row r="61" spans="1:8" x14ac:dyDescent="0.2">
      <c r="A61" s="18" t="s">
        <v>40</v>
      </c>
      <c r="C61" s="19"/>
      <c r="D61" s="13">
        <v>137415314.49000001</v>
      </c>
      <c r="E61" s="14">
        <v>129034924.31</v>
      </c>
    </row>
    <row r="62" spans="1:8" x14ac:dyDescent="0.2">
      <c r="A62" s="18" t="s">
        <v>41</v>
      </c>
      <c r="C62" s="19"/>
      <c r="D62" s="13">
        <v>153759680.41999999</v>
      </c>
      <c r="E62" s="14">
        <v>137415314.49000001</v>
      </c>
    </row>
    <row r="63" spans="1:8" x14ac:dyDescent="0.2">
      <c r="A63" s="22"/>
      <c r="B63" s="23"/>
      <c r="C63" s="24"/>
      <c r="D63" s="24"/>
      <c r="E63" s="25"/>
    </row>
    <row r="65" spans="1:5" x14ac:dyDescent="0.2">
      <c r="A65" s="29" t="s">
        <v>51</v>
      </c>
    </row>
    <row r="66" spans="1:5" x14ac:dyDescent="0.2">
      <c r="D66" s="28"/>
    </row>
    <row r="67" spans="1:5" x14ac:dyDescent="0.2">
      <c r="D67" s="28"/>
    </row>
    <row r="68" spans="1:5" x14ac:dyDescent="0.2">
      <c r="D68" s="28"/>
    </row>
    <row r="70" spans="1:5" x14ac:dyDescent="0.2">
      <c r="D70" s="28"/>
    </row>
    <row r="71" spans="1:5" x14ac:dyDescent="0.2">
      <c r="D71" s="28"/>
      <c r="E71" s="3" t="s">
        <v>53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2020-10-22T18:41:19Z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