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D463139F-E1E2-454A-9598-3F12446DCB7B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G8" i="8" l="1"/>
  <c r="G6" i="8"/>
  <c r="F6" i="8"/>
  <c r="F8" i="8"/>
  <c r="D12" i="8"/>
  <c r="D8" i="8"/>
  <c r="D6" i="8"/>
  <c r="E16" i="8"/>
  <c r="H16" i="8"/>
  <c r="C16" i="8"/>
  <c r="C6" i="8"/>
  <c r="E6" i="8"/>
  <c r="E8" i="8"/>
  <c r="G16" i="8" l="1"/>
  <c r="F16" i="8"/>
  <c r="D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<sst xmlns="http://schemas.openxmlformats.org/spreadsheetml/2006/main" count="18" uniqueCount="18">
  <si>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</si>
  <si>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</si>
  <si>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</si>
  <si>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</si>
  <si>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</si>
  <si>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</si>
  <si>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</si>
  <si>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</si>
  <si>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</si>
  <si>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</si>
  <si>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</si>
  <si>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</si>
  <si>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</si>
  <si>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</si>
  <si>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</si>
  <si>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</si>
  <si>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</si>
  <si>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
Clasificación Económica (por Tipo de Gasto).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</si>
</sst>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3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2" xfId="0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3" fontId="0" fillId="0" borderId="0" xfId="0" applyNumberFormat="1" applyProtection="1"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33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2 3" xfId="26" xr:uid="{095EA73C-D68D-4855-80AA-46FA7D1D744F}"/>
    <cellStyle name="Millares 2 3" xfId="4" xr:uid="{00000000-0005-0000-0000-000003000000}"/>
    <cellStyle name="Millares 2 3 2" xfId="19" xr:uid="{B454ADE2-4223-434D-AA03-F9B74882F0BF}"/>
    <cellStyle name="Millares 2 3 3" xfId="27" xr:uid="{C6723436-2B2E-413F-8419-9A5B6FEC4DB8}"/>
    <cellStyle name="Millares 2 4" xfId="17" xr:uid="{FE462B9D-1A38-4498-8FE2-3E5E1B15DF07}"/>
    <cellStyle name="Millares 2 5" xfId="25" xr:uid="{491A46EC-C6A1-48A2-89F5-DE36C0CD38BD}"/>
    <cellStyle name="Millares 3" xfId="5" xr:uid="{00000000-0005-0000-0000-000004000000}"/>
    <cellStyle name="Millares 3 2" xfId="20" xr:uid="{C0736194-A378-4426-9D7F-960471B33A78}"/>
    <cellStyle name="Millares 3 3" xfId="28" xr:uid="{6BCD403E-B827-4983-B2B6-B0BD1ACA0E0B}"/>
    <cellStyle name="Moneda 2" xfId="6" xr:uid="{00000000-0005-0000-0000-000005000000}"/>
    <cellStyle name="Moneda 2 2" xfId="21" xr:uid="{2CFE9A7E-2171-4CE5-95C2-D7E68E269398}"/>
    <cellStyle name="Moneda 2 3" xfId="29" xr:uid="{D7578C52-40EC-435D-9C87-C5D870D248F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2 4" xfId="30" xr:uid="{1E36BBF8-26C5-4CF3-8CD8-06FEBE920437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2 3" xfId="32" xr:uid="{9968F2F9-CE6B-46BC-837E-65E49A2A1F3E}"/>
    <cellStyle name="Normal 6 3" xfId="23" xr:uid="{60CB260A-310D-43BB-B5EC-D094672172AF}"/>
    <cellStyle name="Normal 6 4" xfId="31" xr:uid="{3CCB86FD-81FC-4DDF-9F3B-5D0CEECA7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tabSelected="1" zoomScaleNormal="100" workbookViewId="0">
      <selection activeCell="I23" sqref="I2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17" t="s">
        <v>17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6" t="s">
        <v>7</v>
      </c>
      <c r="D3" s="6" t="s">
        <v>13</v>
      </c>
      <c r="E3" s="6" t="s">
        <v>8</v>
      </c>
      <c r="F3" s="6" t="s">
        <v>9</v>
      </c>
      <c r="G3" s="6" t="s">
        <v>10</v>
      </c>
      <c r="H3" s="21"/>
    </row>
    <row r="4" spans="1:8" x14ac:dyDescent="0.2">
      <c r="A4" s="26"/>
      <c r="B4" s="27"/>
      <c r="C4" s="7">
        <v>1</v>
      </c>
      <c r="D4" s="7">
        <v>2</v>
      </c>
      <c r="E4" s="7" t="s">
        <v>14</v>
      </c>
      <c r="F4" s="7">
        <v>4</v>
      </c>
      <c r="G4" s="7">
        <v>5</v>
      </c>
      <c r="H4" s="7" t="s">
        <v>15</v>
      </c>
    </row>
    <row r="5" spans="1:8" x14ac:dyDescent="0.2">
      <c r="A5" s="4"/>
      <c r="B5" s="10"/>
      <c r="C5" s="13"/>
      <c r="D5" s="13"/>
      <c r="E5" s="13"/>
      <c r="F5" s="13"/>
      <c r="G5" s="13"/>
      <c r="H5" s="13"/>
    </row>
    <row r="6" spans="1:8" x14ac:dyDescent="0.2">
      <c r="A6" s="4"/>
      <c r="B6" s="10" t="s">
        <v>0</v>
      </c>
      <c r="C6" s="14">
        <f>275526705+2471412</f>
        <v>277998117</v>
      </c>
      <c r="D6" s="14">
        <f>E6-C6</f>
        <v>64154772.699999988</v>
      </c>
      <c r="E6" s="14">
        <f>339681477.7+2471412</f>
        <v>342152889.69999999</v>
      </c>
      <c r="F6" s="14">
        <f>317757737.68+2328768</f>
        <v>320086505.68000001</v>
      </c>
      <c r="G6" s="14">
        <f>303897996.5+2328768</f>
        <v>306226764.5</v>
      </c>
      <c r="H6" s="14">
        <v>21923740.019999981</v>
      </c>
    </row>
    <row r="7" spans="1:8" x14ac:dyDescent="0.2">
      <c r="A7" s="4"/>
      <c r="B7" s="10"/>
      <c r="C7" s="14"/>
      <c r="D7" s="14"/>
      <c r="E7" s="14"/>
      <c r="F7" s="14"/>
      <c r="G7" s="14"/>
      <c r="H7" s="14"/>
    </row>
    <row r="8" spans="1:8" x14ac:dyDescent="0.2">
      <c r="A8" s="4"/>
      <c r="B8" s="10" t="s">
        <v>1</v>
      </c>
      <c r="C8" s="14">
        <v>132798950.16</v>
      </c>
      <c r="D8" s="14">
        <f>E8-C8</f>
        <v>118170917.09999999</v>
      </c>
      <c r="E8" s="14">
        <f>253441279.26-2471412</f>
        <v>250969867.25999999</v>
      </c>
      <c r="F8" s="14">
        <f>213710918.43-2328768</f>
        <v>211382150.43000001</v>
      </c>
      <c r="G8" s="14">
        <f>154090193.12-2328768</f>
        <v>151761425.12</v>
      </c>
      <c r="H8" s="14">
        <v>39730360.829999983</v>
      </c>
    </row>
    <row r="9" spans="1:8" x14ac:dyDescent="0.2">
      <c r="A9" s="4"/>
      <c r="B9" s="10"/>
      <c r="C9" s="14"/>
      <c r="D9" s="14"/>
      <c r="E9" s="14"/>
      <c r="F9" s="14"/>
      <c r="G9" s="14"/>
      <c r="H9" s="14"/>
    </row>
    <row r="10" spans="1:8" x14ac:dyDescent="0.2">
      <c r="A10" s="4"/>
      <c r="B10" s="10" t="s">
        <v>2</v>
      </c>
      <c r="C10" s="14">
        <v>1607142.84</v>
      </c>
      <c r="D10" s="14">
        <v>0</v>
      </c>
      <c r="E10" s="14">
        <v>1607142.84</v>
      </c>
      <c r="F10" s="14">
        <v>1607142.84</v>
      </c>
      <c r="G10" s="14">
        <v>1607142.84</v>
      </c>
      <c r="H10" s="14">
        <v>0</v>
      </c>
    </row>
    <row r="11" spans="1:8" x14ac:dyDescent="0.2">
      <c r="A11" s="4"/>
      <c r="B11" s="10"/>
      <c r="C11" s="14"/>
      <c r="D11" s="14"/>
      <c r="E11" s="14"/>
      <c r="F11" s="14"/>
      <c r="G11" s="14"/>
      <c r="H11" s="14"/>
    </row>
    <row r="12" spans="1:8" x14ac:dyDescent="0.2">
      <c r="A12" s="4"/>
      <c r="B12" s="10" t="s">
        <v>4</v>
      </c>
      <c r="C12" s="14">
        <v>8354790</v>
      </c>
      <c r="D12" s="14">
        <f>E12-C12</f>
        <v>-92617</v>
      </c>
      <c r="E12" s="14">
        <v>8262173</v>
      </c>
      <c r="F12" s="14">
        <v>7330565.5</v>
      </c>
      <c r="G12" s="14">
        <v>7330565.5</v>
      </c>
      <c r="H12" s="14">
        <v>931607.5</v>
      </c>
    </row>
    <row r="13" spans="1:8" x14ac:dyDescent="0.2">
      <c r="A13" s="4"/>
      <c r="B13" s="10"/>
      <c r="C13" s="14"/>
      <c r="D13" s="14"/>
      <c r="E13" s="14"/>
      <c r="F13" s="14"/>
      <c r="G13" s="14"/>
      <c r="H13" s="14"/>
    </row>
    <row r="14" spans="1:8" x14ac:dyDescent="0.2">
      <c r="A14" s="4"/>
      <c r="B14" s="10" t="s">
        <v>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x14ac:dyDescent="0.2">
      <c r="A15" s="5"/>
      <c r="B15" s="11"/>
      <c r="C15" s="15"/>
      <c r="D15" s="15"/>
      <c r="E15" s="15"/>
      <c r="F15" s="15"/>
      <c r="G15" s="15"/>
      <c r="H15" s="15"/>
    </row>
    <row r="16" spans="1:8" x14ac:dyDescent="0.2">
      <c r="A16" s="12"/>
      <c r="B16" s="8" t="s">
        <v>5</v>
      </c>
      <c r="C16" s="9">
        <f>C6+C8+C10+C12+C14</f>
        <v>420758999.99999994</v>
      </c>
      <c r="D16" s="9">
        <f t="shared" ref="D16:H16" si="0">D6+D8+D10+D12+D14</f>
        <v>182233072.79999998</v>
      </c>
      <c r="E16" s="9">
        <f t="shared" si="0"/>
        <v>602992072.80000007</v>
      </c>
      <c r="F16" s="9">
        <f t="shared" si="0"/>
        <v>540406364.45000005</v>
      </c>
      <c r="G16" s="9">
        <f t="shared" si="0"/>
        <v>466925897.95999998</v>
      </c>
      <c r="H16" s="9">
        <f t="shared" si="0"/>
        <v>62585708.349999964</v>
      </c>
    </row>
    <row r="18" spans="1:8" x14ac:dyDescent="0.2">
      <c r="A18" s="1" t="s">
        <v>16</v>
      </c>
    </row>
    <row r="19" spans="1:8" x14ac:dyDescent="0.2">
      <c r="C19" s="3"/>
      <c r="D19" s="3"/>
      <c r="E19" s="3"/>
      <c r="F19" s="3"/>
      <c r="G19" s="3"/>
      <c r="H19" s="3"/>
    </row>
    <row r="20" spans="1:8" x14ac:dyDescent="0.2">
      <c r="C20" s="2"/>
      <c r="D20" s="2"/>
      <c r="E20" s="2"/>
      <c r="F20" s="2"/>
      <c r="G20" s="2"/>
    </row>
    <row r="21" spans="1:8" x14ac:dyDescent="0.2">
      <c r="C21" s="2"/>
      <c r="D21" s="2"/>
      <c r="E21" s="2"/>
      <c r="F21" s="2"/>
      <c r="G21" s="2"/>
    </row>
    <row r="23" spans="1:8" x14ac:dyDescent="0.2">
      <c r="C23" s="16"/>
      <c r="D23" s="16"/>
      <c r="E23" s="16"/>
      <c r="F23" s="2"/>
      <c r="G23" s="2"/>
    </row>
    <row r="25" spans="1:8" x14ac:dyDescent="0.2">
      <c r="E25" s="16"/>
    </row>
    <row r="29" spans="1:8" x14ac:dyDescent="0.2">
      <c r="E29" s="1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2021-02-02T16:43:22Z</cp:lastPrinted>
  <dcterms:created xsi:type="dcterms:W3CDTF">2014-02-10T03:37:14Z</dcterms:created>
  <dcterms:modified xsi:type="dcterms:W3CDTF">2021-02-02T16:52:57Z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