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ero\Documents\ACCESO A LA INFORMACION LEY GENERAL DE CONTABILIDAD\2020\04. Trimestre 2020\"/>
    </mc:Choice>
  </mc:AlternateContent>
  <xr:revisionPtr revIDLastSave="0" documentId="8_{F468DAB3-43F6-4A50-8B36-1530BFAC395B}" xr6:coauthVersionLast="46" xr6:coauthVersionMax="46" xr10:uidLastSave="{00000000-0000-0000-0000-000000000000}"/>
  <bookViews>
    <workbookView xWindow="-120" yWindow="-120" windowWidth="29040" windowHeight="15840" xr2:uid="{37581CEE-A04F-44D8-ADBE-00AE96BC796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J25" i="1" s="1"/>
  <c r="J24" i="1"/>
  <c r="J23" i="1"/>
  <c r="J22" i="1"/>
  <c r="J21" i="1"/>
  <c r="J20" i="1"/>
  <c r="G19" i="1"/>
  <c r="J19" i="1" s="1"/>
  <c r="J18" i="1"/>
  <c r="J17" i="1"/>
  <c r="G16" i="1"/>
  <c r="J16" i="1" s="1"/>
  <c r="E16" i="1"/>
  <c r="G15" i="1"/>
  <c r="E15" i="1"/>
  <c r="G14" i="1"/>
  <c r="E14" i="1"/>
  <c r="G13" i="1"/>
  <c r="J13" i="1" s="1"/>
  <c r="G12" i="1"/>
  <c r="J12" i="1" s="1"/>
  <c r="J11" i="1"/>
  <c r="G10" i="1"/>
  <c r="J10" i="1" s="1"/>
  <c r="J9" i="1"/>
  <c r="J8" i="1"/>
  <c r="J7" i="1"/>
  <c r="J15" i="1" l="1"/>
  <c r="J14" i="1"/>
</calcChain>
</file>

<file path=xl/sharedStrings.xml><?xml version="1.0" encoding="utf-8"?>
<sst xmlns="http://schemas.openxmlformats.org/spreadsheetml/2006/main" count="110" uniqueCount="49">
  <si>
    <t xml:space="preserve">Municipio de Valle de Santiago, Gto. </t>
  </si>
  <si>
    <t>Formato de Programas con Recursos Concurrentes Por Orden De Gobierno.</t>
  </si>
  <si>
    <t>Nombre del Programa</t>
  </si>
  <si>
    <t>Federal</t>
  </si>
  <si>
    <t>Estatal</t>
  </si>
  <si>
    <t>Municipal</t>
  </si>
  <si>
    <t>Otros</t>
  </si>
  <si>
    <t>Monto total</t>
  </si>
  <si>
    <t>Dependencia/Entidad</t>
  </si>
  <si>
    <t>Aportación (Monto)</t>
  </si>
  <si>
    <t>FORTALECIMIENTO DE LA PALETA VEGETAL MUNICIPAL  2020</t>
  </si>
  <si>
    <t>N/A</t>
  </si>
  <si>
    <t>SECRETARÍA DE MEDIO AMBIENTE Y ORDENAMIENTO TERRITORIAL "LA SMAOT"</t>
  </si>
  <si>
    <t>Construcción del Centro de trabajo de Industria Sustentable de Insumos de la Construcción del Municipio de Valle de Santiago, Gto. 2020</t>
  </si>
  <si>
    <t>APOYO SIN FRONTERAS 2020</t>
  </si>
  <si>
    <t>SECRETARÍA DEL MIGRANTE Y ENLACE INTERNACIONAL</t>
  </si>
  <si>
    <t>Desarrollo Social y Rural, Obras Públicas/Municipio Valle de Santiago, Gto.</t>
  </si>
  <si>
    <t>Beneficiarios</t>
  </si>
  <si>
    <t>VIVE MEJOR CON IMPULSO 2020</t>
  </si>
  <si>
    <t>Secretaría de Desarrollo Social y Humano</t>
  </si>
  <si>
    <t>APOYOS A LA CULTURA 2020</t>
  </si>
  <si>
    <t xml:space="preserve">SECRETARÍA DE CULTURA 2020 </t>
  </si>
  <si>
    <t>Casa de la cultura / Obras Públicas/Municipio Valle de Santiago, Gto.</t>
  </si>
  <si>
    <t>CAPTEMOS AGUA 2020</t>
  </si>
  <si>
    <t>SECRETARIA DE DESARROLLO AGROPECUARIO Y RURAL</t>
  </si>
  <si>
    <t>CONECTANDO MI CAMINO RURAL SACA COSECHAS 2020</t>
  </si>
  <si>
    <t>Servicios Basicos en mi Comunidad 2020</t>
  </si>
  <si>
    <t>Obras Públicas/Municipio Valle de Santiago, Gto.</t>
  </si>
  <si>
    <t>Servicios basicos GTO 2020</t>
  </si>
  <si>
    <t>Embelleciendo mi colonia 2020</t>
  </si>
  <si>
    <t>ME MUEVE PARA EL EJERCICIO FISCAL 2020</t>
  </si>
  <si>
    <t>COMISIÓN DE DEPORTE DEL ESTADO DE GUANAJUATO</t>
  </si>
  <si>
    <t>TECNOCAMPO 2020</t>
  </si>
  <si>
    <t>Secretaría de Desarrollo Agroalimentario y Rural del Estado de Guanajuato</t>
  </si>
  <si>
    <t>Desarrollo Social y Rural/Municipio Valle de Santiago, Gto.</t>
  </si>
  <si>
    <t>REHABILITACIÓ DE 9 CAMINOS RURALES, PERTENECIENTE AL MUNICIPIO DE VALLE DE SANTIAGO, GTO. 2020</t>
  </si>
  <si>
    <t>SUSTEFEST2020</t>
  </si>
  <si>
    <t>Turismo/Municipio Valle de Santiago, Gto.</t>
  </si>
  <si>
    <t>Subsisdio para el Fortalecimiento del Desempeño en Materia de Seguridad Pública 2020</t>
  </si>
  <si>
    <t>Secretariado Ejecutivo del Sistema Nacional de Seguridad Pública</t>
  </si>
  <si>
    <t>Comisaría de Seguridad Pública/Municipio Valle de Santiago, Gto.</t>
  </si>
  <si>
    <t>Fondo Estatal para el Fortalecimiento de la Seguridad Pública Municipal 2020</t>
  </si>
  <si>
    <t>Gobierno del Estado</t>
  </si>
  <si>
    <t>Mi Ganado Productivo 2020</t>
  </si>
  <si>
    <t>Secretaria de Desarrollo Agroalimentario y Rural</t>
  </si>
  <si>
    <t>Primera Etapa de Restauración del Templo de San Jerónimo en la Comunidad de San Jerónimo de Araceo 2019</t>
  </si>
  <si>
    <t>Instituto Estatal de la Cultura</t>
  </si>
  <si>
    <t>PROGRAMA IPP INFRAESRUCTURA PARA LA RECONSTRUCCIÓN DEL TEJIDO SOCIAL 2018</t>
  </si>
  <si>
    <t>Periodo (Octubre-Diciembre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</si>
</sst>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4" fontId="2" fillId="0" borderId="2" xfId="2" applyFont="1" applyBorder="1"/>
    <xf numFmtId="0" fontId="2" fillId="0" borderId="2" xfId="0" applyFont="1" applyBorder="1" applyAlignment="1">
      <alignment vertical="center" wrapText="1"/>
    </xf>
    <xf numFmtId="43" fontId="2" fillId="0" borderId="2" xfId="1" applyFont="1" applyBorder="1" applyAlignment="1">
      <alignment vertical="center" wrapText="1"/>
    </xf>
    <xf numFmtId="44" fontId="2" fillId="0" borderId="2" xfId="2" applyFont="1" applyBorder="1" applyAlignment="1">
      <alignment vertical="center" wrapText="1"/>
    </xf>
    <xf numFmtId="44" fontId="2" fillId="0" borderId="2" xfId="0" applyNumberFormat="1" applyFont="1" applyBorder="1" applyAlignment="1">
      <alignment horizontal="center" vertical="center" wrapText="1"/>
    </xf>
    <xf numFmtId="44" fontId="2" fillId="0" borderId="2" xfId="2" applyFont="1" applyFill="1" applyBorder="1" applyAlignment="1">
      <alignment horizontal="center" vertical="center"/>
    </xf>
    <xf numFmtId="44" fontId="2" fillId="0" borderId="2" xfId="2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44" fontId="2" fillId="0" borderId="2" xfId="2" applyFont="1" applyBorder="1" applyAlignment="1">
      <alignment horizontal="center" vertical="center" wrapText="1"/>
    </xf>
    <xf numFmtId="44" fontId="2" fillId="0" borderId="2" xfId="0" applyNumberFormat="1" applyFont="1" applyBorder="1" applyAlignment="1">
      <alignment horizontal="center" vertical="center"/>
    </xf>
    <xf numFmtId="44" fontId="2" fillId="0" borderId="2" xfId="2" applyFont="1" applyFill="1" applyBorder="1" applyAlignment="1">
      <alignment vertical="center"/>
    </xf>
    <xf numFmtId="44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5" fillId="0" borderId="0" xfId="0" applyFont="1"/>
    <xf numFmtId="0" fontId="4" fillId="2" borderId="7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AE6D8-784A-47F2-8ADD-4B34DA7EA1B7}">
  <dimension ref="A1:J25"/>
  <sheetViews>
    <sheetView tabSelected="1" workbookViewId="0">
      <selection sqref="A1:J1"/>
    </sheetView>
  </sheetViews>
  <sheetFormatPr baseColWidth="10" defaultRowHeight="11.25" x14ac:dyDescent="0.2"/>
  <cols>
    <col min="1" max="1" width="24.5703125" style="1" customWidth="1"/>
    <col min="2" max="2" width="23.28515625" style="1" customWidth="1"/>
    <col min="3" max="3" width="13.7109375" style="1" customWidth="1"/>
    <col min="4" max="4" width="14.7109375" style="1" customWidth="1"/>
    <col min="5" max="5" width="14.28515625" style="1" customWidth="1"/>
    <col min="6" max="7" width="15.28515625" style="1" customWidth="1"/>
    <col min="8" max="8" width="15.140625" style="1" customWidth="1"/>
    <col min="9" max="9" width="14.85546875" style="1" customWidth="1"/>
    <col min="10" max="10" width="15.5703125" style="1" bestFit="1" customWidth="1"/>
    <col min="11" max="12" width="12" style="1" bestFit="1" customWidth="1"/>
    <col min="13" max="16384" width="11.42578125" style="1"/>
  </cols>
  <sheetData>
    <row r="1" spans="1:10" s="24" customFormat="1" ht="12.75" x14ac:dyDescent="0.2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3"/>
    </row>
    <row r="2" spans="1:10" s="24" customFormat="1" ht="12.75" x14ac:dyDescent="0.2">
      <c r="A2" s="25" t="s">
        <v>1</v>
      </c>
      <c r="B2" s="26"/>
      <c r="C2" s="26"/>
      <c r="D2" s="26"/>
      <c r="E2" s="26"/>
      <c r="F2" s="26"/>
      <c r="G2" s="26"/>
      <c r="H2" s="26"/>
      <c r="I2" s="26"/>
      <c r="J2" s="27"/>
    </row>
    <row r="3" spans="1:10" s="24" customFormat="1" ht="12" customHeight="1" x14ac:dyDescent="0.2">
      <c r="A3" s="25" t="s">
        <v>48</v>
      </c>
      <c r="B3" s="26"/>
      <c r="C3" s="26"/>
      <c r="D3" s="26"/>
      <c r="E3" s="26"/>
      <c r="F3" s="26"/>
      <c r="G3" s="26"/>
      <c r="H3" s="26"/>
      <c r="I3" s="26"/>
      <c r="J3" s="27"/>
    </row>
    <row r="4" spans="1:10" s="24" customFormat="1" ht="12" customHeight="1" x14ac:dyDescent="0.2">
      <c r="A4" s="28"/>
      <c r="B4" s="29"/>
      <c r="C4" s="29"/>
      <c r="D4" s="29"/>
      <c r="E4" s="29"/>
      <c r="F4" s="29"/>
      <c r="G4" s="29"/>
      <c r="H4" s="29"/>
      <c r="I4" s="29"/>
      <c r="J4" s="30"/>
    </row>
    <row r="5" spans="1:10" x14ac:dyDescent="0.2">
      <c r="A5" s="19" t="s">
        <v>2</v>
      </c>
      <c r="B5" s="20" t="s">
        <v>3</v>
      </c>
      <c r="C5" s="20"/>
      <c r="D5" s="20" t="s">
        <v>4</v>
      </c>
      <c r="E5" s="20"/>
      <c r="F5" s="20" t="s">
        <v>5</v>
      </c>
      <c r="G5" s="20"/>
      <c r="H5" s="20" t="s">
        <v>6</v>
      </c>
      <c r="I5" s="20"/>
      <c r="J5" s="19" t="s">
        <v>7</v>
      </c>
    </row>
    <row r="6" spans="1:10" ht="22.5" x14ac:dyDescent="0.2">
      <c r="A6" s="2"/>
      <c r="B6" s="3" t="s">
        <v>8</v>
      </c>
      <c r="C6" s="3" t="s">
        <v>9</v>
      </c>
      <c r="D6" s="3" t="s">
        <v>8</v>
      </c>
      <c r="E6" s="3" t="s">
        <v>9</v>
      </c>
      <c r="F6" s="3" t="s">
        <v>8</v>
      </c>
      <c r="G6" s="3" t="s">
        <v>9</v>
      </c>
      <c r="H6" s="3" t="s">
        <v>8</v>
      </c>
      <c r="I6" s="3" t="s">
        <v>9</v>
      </c>
      <c r="J6" s="2"/>
    </row>
    <row r="7" spans="1:10" ht="56.25" x14ac:dyDescent="0.2">
      <c r="A7" s="4" t="s">
        <v>10</v>
      </c>
      <c r="B7" s="5" t="s">
        <v>11</v>
      </c>
      <c r="C7" s="6">
        <v>0</v>
      </c>
      <c r="D7" s="7" t="s">
        <v>12</v>
      </c>
      <c r="E7" s="8">
        <v>46666.67</v>
      </c>
      <c r="F7" s="5" t="s">
        <v>11</v>
      </c>
      <c r="G7" s="9">
        <v>0</v>
      </c>
      <c r="H7" s="5" t="s">
        <v>11</v>
      </c>
      <c r="I7" s="9">
        <v>0</v>
      </c>
      <c r="J7" s="10">
        <f t="shared" ref="J7:J18" si="0">C7+E7+G7+I7</f>
        <v>46666.67</v>
      </c>
    </row>
    <row r="8" spans="1:10" ht="56.25" x14ac:dyDescent="0.2">
      <c r="A8" s="4" t="s">
        <v>13</v>
      </c>
      <c r="B8" s="5" t="s">
        <v>11</v>
      </c>
      <c r="C8" s="6">
        <v>0</v>
      </c>
      <c r="D8" s="7" t="s">
        <v>12</v>
      </c>
      <c r="E8" s="9">
        <v>762500</v>
      </c>
      <c r="F8" s="5" t="s">
        <v>11</v>
      </c>
      <c r="G8" s="6">
        <v>0</v>
      </c>
      <c r="H8" s="5" t="s">
        <v>11</v>
      </c>
      <c r="I8" s="6">
        <v>0</v>
      </c>
      <c r="J8" s="10">
        <f t="shared" si="0"/>
        <v>762500</v>
      </c>
    </row>
    <row r="9" spans="1:10" ht="56.25" x14ac:dyDescent="0.2">
      <c r="A9" s="4" t="s">
        <v>14</v>
      </c>
      <c r="B9" s="5" t="s">
        <v>11</v>
      </c>
      <c r="C9" s="6">
        <v>0</v>
      </c>
      <c r="D9" s="7" t="s">
        <v>15</v>
      </c>
      <c r="E9" s="9">
        <v>401823.39</v>
      </c>
      <c r="F9" s="4" t="s">
        <v>16</v>
      </c>
      <c r="G9" s="9">
        <v>602064.43999999994</v>
      </c>
      <c r="H9" s="5" t="s">
        <v>17</v>
      </c>
      <c r="I9" s="9">
        <v>150000</v>
      </c>
      <c r="J9" s="10">
        <f t="shared" si="0"/>
        <v>1153887.83</v>
      </c>
    </row>
    <row r="10" spans="1:10" ht="56.25" x14ac:dyDescent="0.2">
      <c r="A10" s="1" t="s">
        <v>18</v>
      </c>
      <c r="B10" s="5" t="s">
        <v>11</v>
      </c>
      <c r="C10" s="11">
        <v>0</v>
      </c>
      <c r="D10" s="4" t="s">
        <v>19</v>
      </c>
      <c r="E10" s="11">
        <v>2188957.4500000002</v>
      </c>
      <c r="F10" s="4" t="s">
        <v>16</v>
      </c>
      <c r="G10" s="11">
        <f>197495.21+125787+492677.38+1318982.97</f>
        <v>2134942.56</v>
      </c>
      <c r="H10" s="5" t="s">
        <v>11</v>
      </c>
      <c r="I10" s="11">
        <v>719780.77</v>
      </c>
      <c r="J10" s="10">
        <f t="shared" si="0"/>
        <v>5043680.7799999993</v>
      </c>
    </row>
    <row r="11" spans="1:10" ht="56.25" x14ac:dyDescent="0.2">
      <c r="A11" s="4" t="s">
        <v>20</v>
      </c>
      <c r="B11" s="7" t="s">
        <v>21</v>
      </c>
      <c r="C11" s="9">
        <v>409550.12</v>
      </c>
      <c r="D11" s="5" t="s">
        <v>11</v>
      </c>
      <c r="E11" s="9">
        <v>0</v>
      </c>
      <c r="F11" s="4" t="s">
        <v>22</v>
      </c>
      <c r="G11" s="9">
        <v>409550.12</v>
      </c>
      <c r="H11" s="5" t="s">
        <v>11</v>
      </c>
      <c r="I11" s="6">
        <v>0</v>
      </c>
      <c r="J11" s="10">
        <f t="shared" si="0"/>
        <v>819100.24</v>
      </c>
    </row>
    <row r="12" spans="1:10" ht="56.25" x14ac:dyDescent="0.2">
      <c r="A12" s="7" t="s">
        <v>23</v>
      </c>
      <c r="B12" s="5" t="s">
        <v>11</v>
      </c>
      <c r="C12" s="11">
        <v>0</v>
      </c>
      <c r="D12" s="4" t="s">
        <v>24</v>
      </c>
      <c r="E12" s="9">
        <v>604646.01</v>
      </c>
      <c r="F12" s="4" t="s">
        <v>16</v>
      </c>
      <c r="G12" s="9">
        <f>161866.58+140456.43</f>
        <v>302323.01</v>
      </c>
      <c r="H12" s="5" t="s">
        <v>17</v>
      </c>
      <c r="I12" s="6">
        <v>302323.01</v>
      </c>
      <c r="J12" s="10">
        <f t="shared" si="0"/>
        <v>1209292.03</v>
      </c>
    </row>
    <row r="13" spans="1:10" ht="56.25" x14ac:dyDescent="0.2">
      <c r="A13" s="7" t="s">
        <v>25</v>
      </c>
      <c r="B13" s="5" t="s">
        <v>11</v>
      </c>
      <c r="C13" s="11">
        <v>0</v>
      </c>
      <c r="D13" s="4" t="s">
        <v>24</v>
      </c>
      <c r="E13" s="9">
        <v>1303623.78</v>
      </c>
      <c r="F13" s="4" t="s">
        <v>16</v>
      </c>
      <c r="G13" s="9">
        <f>912405.46+130493.57</f>
        <v>1042899.03</v>
      </c>
      <c r="H13" s="5" t="s">
        <v>17</v>
      </c>
      <c r="I13" s="6">
        <v>260724.76</v>
      </c>
      <c r="J13" s="10">
        <f t="shared" si="0"/>
        <v>2607247.5700000003</v>
      </c>
    </row>
    <row r="14" spans="1:10" ht="45" x14ac:dyDescent="0.2">
      <c r="A14" s="7" t="s">
        <v>26</v>
      </c>
      <c r="B14" s="5" t="s">
        <v>11</v>
      </c>
      <c r="C14" s="11">
        <v>0</v>
      </c>
      <c r="D14" s="4" t="s">
        <v>19</v>
      </c>
      <c r="E14" s="9">
        <f>2276340.25+684716.48</f>
        <v>2961056.73</v>
      </c>
      <c r="F14" s="4" t="s">
        <v>27</v>
      </c>
      <c r="G14" s="9">
        <f>58761.83+24430.61</f>
        <v>83192.44</v>
      </c>
      <c r="H14" s="5" t="s">
        <v>11</v>
      </c>
      <c r="I14" s="12">
        <v>0</v>
      </c>
      <c r="J14" s="10">
        <f t="shared" si="0"/>
        <v>3044249.17</v>
      </c>
    </row>
    <row r="15" spans="1:10" ht="45" x14ac:dyDescent="0.2">
      <c r="A15" s="7" t="s">
        <v>28</v>
      </c>
      <c r="B15" s="5" t="s">
        <v>11</v>
      </c>
      <c r="C15" s="11">
        <v>0</v>
      </c>
      <c r="D15" s="4" t="s">
        <v>19</v>
      </c>
      <c r="E15" s="9">
        <f>164471.57+255918.07+406543.3</f>
        <v>826932.94</v>
      </c>
      <c r="F15" s="4" t="s">
        <v>27</v>
      </c>
      <c r="G15" s="9">
        <f>178817.7+25431.48+406543.3</f>
        <v>610792.48</v>
      </c>
      <c r="H15" s="5" t="s">
        <v>11</v>
      </c>
      <c r="I15" s="12">
        <v>0</v>
      </c>
      <c r="J15" s="10">
        <f t="shared" si="0"/>
        <v>1437725.42</v>
      </c>
    </row>
    <row r="16" spans="1:10" ht="45" x14ac:dyDescent="0.2">
      <c r="A16" s="1" t="s">
        <v>29</v>
      </c>
      <c r="B16" s="5" t="s">
        <v>11</v>
      </c>
      <c r="C16" s="11">
        <v>0</v>
      </c>
      <c r="D16" s="4" t="s">
        <v>19</v>
      </c>
      <c r="E16" s="9">
        <f>1479080.41+8532480.91+2251707.38+4231229.24+3360000+983574.1+2368638.97</f>
        <v>23206711.009999998</v>
      </c>
      <c r="F16" s="4" t="s">
        <v>27</v>
      </c>
      <c r="G16" s="9">
        <f>779431.65+2030462.59+1885167.41</f>
        <v>4695061.6500000004</v>
      </c>
      <c r="H16" s="5" t="s">
        <v>11</v>
      </c>
      <c r="I16" s="12">
        <v>0</v>
      </c>
      <c r="J16" s="10">
        <f t="shared" si="0"/>
        <v>27901772.659999996</v>
      </c>
    </row>
    <row r="17" spans="1:10" ht="45" x14ac:dyDescent="0.2">
      <c r="A17" s="13" t="s">
        <v>30</v>
      </c>
      <c r="B17" s="5" t="s">
        <v>11</v>
      </c>
      <c r="C17" s="11">
        <v>0</v>
      </c>
      <c r="D17" s="4" t="s">
        <v>31</v>
      </c>
      <c r="E17" s="9">
        <v>620635.29</v>
      </c>
      <c r="F17" s="4" t="s">
        <v>27</v>
      </c>
      <c r="G17" s="9">
        <v>454252.79</v>
      </c>
      <c r="H17" s="5" t="s">
        <v>11</v>
      </c>
      <c r="I17" s="12">
        <v>0</v>
      </c>
      <c r="J17" s="10">
        <f t="shared" si="0"/>
        <v>1074888.08</v>
      </c>
    </row>
    <row r="18" spans="1:10" ht="56.25" x14ac:dyDescent="0.2">
      <c r="A18" s="13" t="s">
        <v>32</v>
      </c>
      <c r="B18" s="5" t="s">
        <v>11</v>
      </c>
      <c r="C18" s="11">
        <v>0</v>
      </c>
      <c r="D18" s="4" t="s">
        <v>33</v>
      </c>
      <c r="E18" s="9">
        <v>400000</v>
      </c>
      <c r="F18" s="4" t="s">
        <v>34</v>
      </c>
      <c r="G18" s="9">
        <v>499985</v>
      </c>
      <c r="H18" s="5" t="s">
        <v>17</v>
      </c>
      <c r="I18" s="6">
        <v>1407940</v>
      </c>
      <c r="J18" s="10">
        <f t="shared" si="0"/>
        <v>2307925</v>
      </c>
    </row>
    <row r="19" spans="1:10" ht="56.25" x14ac:dyDescent="0.2">
      <c r="A19" s="13" t="s">
        <v>35</v>
      </c>
      <c r="B19" s="5" t="s">
        <v>11</v>
      </c>
      <c r="C19" s="11">
        <v>0</v>
      </c>
      <c r="D19" s="4" t="s">
        <v>24</v>
      </c>
      <c r="E19" s="9">
        <v>18219715.59</v>
      </c>
      <c r="F19" s="4" t="s">
        <v>16</v>
      </c>
      <c r="G19" s="9">
        <f>12877614.18+994346+98291.81</f>
        <v>13970251.99</v>
      </c>
      <c r="H19" s="5" t="s">
        <v>11</v>
      </c>
      <c r="I19" s="12">
        <v>0</v>
      </c>
      <c r="J19" s="10">
        <f>C19+E19+G19+I19</f>
        <v>32189967.579999998</v>
      </c>
    </row>
    <row r="20" spans="1:10" ht="33.75" x14ac:dyDescent="0.2">
      <c r="A20" s="13" t="s">
        <v>36</v>
      </c>
      <c r="B20" s="5" t="s">
        <v>11</v>
      </c>
      <c r="C20" s="11">
        <v>0</v>
      </c>
      <c r="D20" s="4"/>
      <c r="E20" s="9">
        <v>100000</v>
      </c>
      <c r="F20" s="4" t="s">
        <v>37</v>
      </c>
      <c r="G20" s="9">
        <v>10440</v>
      </c>
      <c r="H20" s="5" t="s">
        <v>11</v>
      </c>
      <c r="I20" s="12"/>
      <c r="J20" s="10">
        <f t="shared" ref="J20" si="1">C20+E20+G20+I20</f>
        <v>110440</v>
      </c>
    </row>
    <row r="21" spans="1:10" ht="56.25" x14ac:dyDescent="0.2">
      <c r="A21" s="13" t="s">
        <v>38</v>
      </c>
      <c r="B21" s="4" t="s">
        <v>39</v>
      </c>
      <c r="C21" s="12">
        <v>8533490.2799999993</v>
      </c>
      <c r="D21" s="12" t="s">
        <v>11</v>
      </c>
      <c r="E21" s="12">
        <v>0</v>
      </c>
      <c r="F21" s="14" t="s">
        <v>40</v>
      </c>
      <c r="G21" s="12">
        <v>1735502.06</v>
      </c>
      <c r="H21" s="5" t="s">
        <v>11</v>
      </c>
      <c r="I21" s="12">
        <v>0</v>
      </c>
      <c r="J21" s="11">
        <f>C21+G21</f>
        <v>10268992.34</v>
      </c>
    </row>
    <row r="22" spans="1:10" ht="56.25" x14ac:dyDescent="0.2">
      <c r="A22" s="13" t="s">
        <v>41</v>
      </c>
      <c r="B22" s="5" t="s">
        <v>11</v>
      </c>
      <c r="C22" s="12">
        <v>0</v>
      </c>
      <c r="D22" s="4" t="s">
        <v>42</v>
      </c>
      <c r="E22" s="15">
        <v>3183086.95</v>
      </c>
      <c r="F22" s="4" t="s">
        <v>40</v>
      </c>
      <c r="G22" s="12">
        <v>602518.89</v>
      </c>
      <c r="H22" s="5" t="s">
        <v>11</v>
      </c>
      <c r="I22" s="12">
        <v>0</v>
      </c>
      <c r="J22" s="11">
        <f>E22+G22</f>
        <v>3785605.8400000003</v>
      </c>
    </row>
    <row r="23" spans="1:10" ht="45" x14ac:dyDescent="0.2">
      <c r="A23" s="13" t="s">
        <v>43</v>
      </c>
      <c r="B23" s="5" t="s">
        <v>11</v>
      </c>
      <c r="C23" s="11">
        <v>0</v>
      </c>
      <c r="D23" s="4" t="s">
        <v>44</v>
      </c>
      <c r="E23" s="16">
        <v>2495673.41</v>
      </c>
      <c r="F23" s="4" t="s">
        <v>34</v>
      </c>
      <c r="G23" s="11">
        <v>1996538.73</v>
      </c>
      <c r="H23" s="5" t="s">
        <v>17</v>
      </c>
      <c r="I23" s="16">
        <v>947407.54</v>
      </c>
      <c r="J23" s="17">
        <f>C23+E23+G23+I23</f>
        <v>5439619.6800000006</v>
      </c>
    </row>
    <row r="24" spans="1:10" ht="45" x14ac:dyDescent="0.2">
      <c r="A24" s="13" t="s">
        <v>45</v>
      </c>
      <c r="B24" s="5" t="s">
        <v>11</v>
      </c>
      <c r="C24" s="11">
        <v>0</v>
      </c>
      <c r="D24" s="4" t="s">
        <v>46</v>
      </c>
      <c r="E24" s="11">
        <v>1389442.85</v>
      </c>
      <c r="F24" s="4" t="s">
        <v>27</v>
      </c>
      <c r="G24" s="11">
        <v>81351</v>
      </c>
      <c r="H24" s="5" t="s">
        <v>11</v>
      </c>
      <c r="I24" s="11">
        <v>0</v>
      </c>
      <c r="J24" s="15">
        <f t="shared" ref="J24" si="2">C24+E24+G24+I24</f>
        <v>1470793.85</v>
      </c>
    </row>
    <row r="25" spans="1:10" ht="45" x14ac:dyDescent="0.2">
      <c r="A25" s="18" t="s">
        <v>47</v>
      </c>
      <c r="B25" s="5" t="s">
        <v>11</v>
      </c>
      <c r="C25" s="11">
        <v>0</v>
      </c>
      <c r="D25" s="4"/>
      <c r="E25" s="9">
        <f>1953372.6+1520076.79</f>
        <v>3473449.39</v>
      </c>
      <c r="F25" s="5" t="s">
        <v>11</v>
      </c>
      <c r="G25" s="12">
        <v>0</v>
      </c>
      <c r="H25" s="5" t="s">
        <v>11</v>
      </c>
      <c r="I25" s="12">
        <v>0</v>
      </c>
      <c r="J25" s="11">
        <f>C25+G25+I25+E25</f>
        <v>3473449.39</v>
      </c>
    </row>
  </sheetData>
  <mergeCells count="9">
    <mergeCell ref="A1:J1"/>
    <mergeCell ref="A2:J2"/>
    <mergeCell ref="A3:J3"/>
    <mergeCell ref="A5:A6"/>
    <mergeCell ref="B5:C5"/>
    <mergeCell ref="D5:E5"/>
    <mergeCell ref="F5:G5"/>
    <mergeCell ref="H5:I5"/>
    <mergeCell ref="J5: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</dc:creator>
  <cp:lastModifiedBy>Lucero</cp:lastModifiedBy>
  <dcterms:created xsi:type="dcterms:W3CDTF">2021-03-25T15:28:49Z</dcterms:created>
  <dcterms:modified xsi:type="dcterms:W3CDTF">2021-03-25T15:30:03Z</dcterms:modified>
</cp:coreProperties>
</file>