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05" yWindow="-105" windowWidth="23250" windowHeight="12450" tabRatio="885"/>
  </bookViews>
  <sheets>
    <sheet name="CFG" sheetId="5" r:id="rId1"/>
  </sheets>
  <definedNames>
    <definedName name="_xlnm._FilterDatabase" localSheetId="0" hidden="1">CFG!$A$3:$H$40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5" l="1"/>
  <c r="H39" i="5"/>
  <c r="H38" i="5"/>
  <c r="H37" i="5"/>
  <c r="H36" i="5"/>
  <c r="H34" i="5"/>
  <c r="H33" i="5"/>
  <c r="H32" i="5"/>
  <c r="H25" i="5" s="1"/>
  <c r="H31" i="5"/>
  <c r="H30" i="5"/>
  <c r="H29" i="5"/>
  <c r="H28" i="5"/>
  <c r="H27" i="5"/>
  <c r="H26" i="5"/>
  <c r="H23" i="5"/>
  <c r="H16" i="5" s="1"/>
  <c r="H22" i="5"/>
  <c r="H21" i="5"/>
  <c r="H20" i="5"/>
  <c r="H19" i="5"/>
  <c r="H18" i="5"/>
  <c r="H17" i="5"/>
  <c r="H14" i="5"/>
  <c r="H13" i="5"/>
  <c r="H12" i="5"/>
  <c r="H11" i="5"/>
  <c r="H10" i="5"/>
  <c r="H9" i="5"/>
  <c r="H8" i="5"/>
  <c r="H7" i="5"/>
  <c r="H6" i="5"/>
  <c r="G36" i="5"/>
  <c r="G25" i="5"/>
  <c r="G42" i="5" s="1"/>
  <c r="G16" i="5"/>
  <c r="G6" i="5"/>
  <c r="F36" i="5"/>
  <c r="F25" i="5"/>
  <c r="F42" i="5" s="1"/>
  <c r="F16" i="5"/>
  <c r="F6" i="5"/>
  <c r="E40" i="5"/>
  <c r="E39" i="5"/>
  <c r="E38" i="5"/>
  <c r="E37" i="5"/>
  <c r="E36" i="5" s="1"/>
  <c r="E34" i="5"/>
  <c r="E33" i="5"/>
  <c r="E32" i="5"/>
  <c r="E31" i="5"/>
  <c r="E30" i="5"/>
  <c r="E25" i="5" s="1"/>
  <c r="E29" i="5"/>
  <c r="E28" i="5"/>
  <c r="E27" i="5"/>
  <c r="E26" i="5"/>
  <c r="E23" i="5"/>
  <c r="E22" i="5"/>
  <c r="E21" i="5"/>
  <c r="E16" i="5" s="1"/>
  <c r="E20" i="5"/>
  <c r="E19" i="5"/>
  <c r="E18" i="5"/>
  <c r="E17" i="5"/>
  <c r="E14" i="5"/>
  <c r="E13" i="5"/>
  <c r="E12" i="5"/>
  <c r="E11" i="5"/>
  <c r="E10" i="5"/>
  <c r="E9" i="5"/>
  <c r="E8" i="5"/>
  <c r="E7" i="5"/>
  <c r="E6" i="5" s="1"/>
  <c r="D36" i="5"/>
  <c r="D42" i="5" s="1"/>
  <c r="D25" i="5"/>
  <c r="D16" i="5"/>
  <c r="D6" i="5"/>
  <c r="C36" i="5"/>
  <c r="C25" i="5"/>
  <c r="C42" i="5" s="1"/>
  <c r="C16" i="5"/>
  <c r="C6" i="5"/>
  <c r="H42" i="5" l="1"/>
  <c r="E42" i="5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<sst xmlns="http://schemas.openxmlformats.org/spreadsheetml/2006/main" count="45" uniqueCount="45">
  <si>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</si>
  <si>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</si>
  <si>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</si>
  <si>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</si>
  <si>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</si>
  <si>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</si>
  <si>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</si>
  <si>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</si>
  <si>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</si>
  <si>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</si>
  <si>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</si>
  <si>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</si>
  <si>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</si>
  <si>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</si>
  <si>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</si>
  <si>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</si>
  <si>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</si>
  <si>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</si>
  <si>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</si>
  <si>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</si>
  <si>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</si>
  <si>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</si>
  <si>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</si>
  <si>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</si>
  <si>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</si>
  <si>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</si>
  <si>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</si>
  <si>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</si>
  <si>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</si>
  <si>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</si>
  <si>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</si>
  <si>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</si>
  <si>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</si>
  <si>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</si>
  <si>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</si>
  <si>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</si>
  <si>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</si>
  <si>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</si>
  <si>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</si>
  <si>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</si>
  <si>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</si>
  <si>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</si>
  <si>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</si>
  <si>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</si>
  <si>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Municipio de Valle de Santiago, Gto.
Estado Análitico del Ejercicio del Presupuesto de Egresos.
Clasificación Funcional (Finalidad y Función)
Del 01 de enero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</si>
</sst>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8" xfId="0" applyFont="1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workbookViewId="0">
      <selection activeCell="M16" sqref="M16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25" t="s">
        <v>44</v>
      </c>
      <c r="B1" s="26"/>
      <c r="C1" s="26"/>
      <c r="D1" s="26"/>
      <c r="E1" s="26"/>
      <c r="F1" s="26"/>
      <c r="G1" s="26"/>
      <c r="H1" s="27"/>
    </row>
    <row r="2" spans="1:8" x14ac:dyDescent="0.2">
      <c r="A2" s="30" t="s">
        <v>0</v>
      </c>
      <c r="B2" s="31"/>
      <c r="C2" s="25" t="s">
        <v>1</v>
      </c>
      <c r="D2" s="26"/>
      <c r="E2" s="26"/>
      <c r="F2" s="26"/>
      <c r="G2" s="27"/>
      <c r="H2" s="28" t="s">
        <v>2</v>
      </c>
    </row>
    <row r="3" spans="1:8" ht="24.95" customHeight="1" x14ac:dyDescent="0.2">
      <c r="A3" s="32"/>
      <c r="B3" s="33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9"/>
    </row>
    <row r="4" spans="1:8" x14ac:dyDescent="0.2">
      <c r="A4" s="34"/>
      <c r="B4" s="35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x14ac:dyDescent="0.2">
      <c r="A5" s="10"/>
      <c r="B5" s="11"/>
      <c r="C5" s="14"/>
      <c r="D5" s="14"/>
      <c r="E5" s="14"/>
      <c r="F5" s="14"/>
      <c r="G5" s="14"/>
      <c r="H5" s="14"/>
    </row>
    <row r="6" spans="1:8" x14ac:dyDescent="0.2">
      <c r="A6" s="7" t="s">
        <v>12</v>
      </c>
      <c r="B6" s="5"/>
      <c r="C6" s="15">
        <f t="shared" ref="C6:H6" si="0">SUM(C7:C14)</f>
        <v>229276204.16</v>
      </c>
      <c r="D6" s="15">
        <f t="shared" si="0"/>
        <v>-4959479.01</v>
      </c>
      <c r="E6" s="15">
        <f t="shared" si="0"/>
        <v>224316725.15000001</v>
      </c>
      <c r="F6" s="15">
        <f t="shared" si="0"/>
        <v>210798093.19</v>
      </c>
      <c r="G6" s="15">
        <f t="shared" si="0"/>
        <v>205439894.06999999</v>
      </c>
      <c r="H6" s="15">
        <f t="shared" si="0"/>
        <v>13518631.960000008</v>
      </c>
    </row>
    <row r="7" spans="1:8" x14ac:dyDescent="0.2">
      <c r="A7" s="4"/>
      <c r="B7" s="8" t="s">
        <v>13</v>
      </c>
      <c r="C7" s="15">
        <v>13284949.17</v>
      </c>
      <c r="D7" s="15">
        <v>-11999</v>
      </c>
      <c r="E7" s="15">
        <f>C7+D7</f>
        <v>13272950.17</v>
      </c>
      <c r="F7" s="15">
        <v>12938311.619999999</v>
      </c>
      <c r="G7" s="15">
        <v>12931748.99</v>
      </c>
      <c r="H7" s="15">
        <f>E7-F7</f>
        <v>334638.55000000075</v>
      </c>
    </row>
    <row r="8" spans="1:8" x14ac:dyDescent="0.2">
      <c r="A8" s="4"/>
      <c r="B8" s="8" t="s">
        <v>14</v>
      </c>
      <c r="C8" s="15">
        <v>464377</v>
      </c>
      <c r="D8" s="15">
        <v>0</v>
      </c>
      <c r="E8" s="15">
        <f t="shared" ref="E8:E14" si="1">C8+D8</f>
        <v>464377</v>
      </c>
      <c r="F8" s="15">
        <v>355134.47</v>
      </c>
      <c r="G8" s="15">
        <v>355134.47</v>
      </c>
      <c r="H8" s="15">
        <f t="shared" ref="H8:H14" si="2">E8-F8</f>
        <v>109242.53000000003</v>
      </c>
    </row>
    <row r="9" spans="1:8" x14ac:dyDescent="0.2">
      <c r="A9" s="4"/>
      <c r="B9" s="8" t="s">
        <v>15</v>
      </c>
      <c r="C9" s="15">
        <v>55525656.32</v>
      </c>
      <c r="D9" s="15">
        <v>2040653.79</v>
      </c>
      <c r="E9" s="15">
        <f t="shared" si="1"/>
        <v>57566310.109999999</v>
      </c>
      <c r="F9" s="15">
        <v>51048202.390000001</v>
      </c>
      <c r="G9" s="15">
        <v>50851363.200000003</v>
      </c>
      <c r="H9" s="15">
        <f t="shared" si="2"/>
        <v>6518107.7199999988</v>
      </c>
    </row>
    <row r="10" spans="1:8" x14ac:dyDescent="0.2">
      <c r="A10" s="4"/>
      <c r="B10" s="8" t="s">
        <v>16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4"/>
      <c r="B11" s="8" t="s">
        <v>17</v>
      </c>
      <c r="C11" s="15">
        <v>75828380.510000005</v>
      </c>
      <c r="D11" s="15">
        <v>-8401618</v>
      </c>
      <c r="E11" s="15">
        <f t="shared" si="1"/>
        <v>67426762.510000005</v>
      </c>
      <c r="F11" s="15">
        <v>62579416.469999999</v>
      </c>
      <c r="G11" s="15">
        <v>60306979.420000002</v>
      </c>
      <c r="H11" s="15">
        <f t="shared" si="2"/>
        <v>4847346.0400000066</v>
      </c>
    </row>
    <row r="12" spans="1:8" x14ac:dyDescent="0.2">
      <c r="A12" s="4"/>
      <c r="B12" s="8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4"/>
      <c r="B13" s="8" t="s">
        <v>19</v>
      </c>
      <c r="C13" s="15">
        <v>64109657.159999996</v>
      </c>
      <c r="D13" s="15">
        <v>241693.88</v>
      </c>
      <c r="E13" s="15">
        <f t="shared" si="1"/>
        <v>64351351.039999999</v>
      </c>
      <c r="F13" s="15">
        <v>64136559.649999999</v>
      </c>
      <c r="G13" s="15">
        <v>61527963.259999998</v>
      </c>
      <c r="H13" s="15">
        <f t="shared" si="2"/>
        <v>214791.3900000006</v>
      </c>
    </row>
    <row r="14" spans="1:8" x14ac:dyDescent="0.2">
      <c r="A14" s="4"/>
      <c r="B14" s="8" t="s">
        <v>10</v>
      </c>
      <c r="C14" s="15">
        <v>20063184</v>
      </c>
      <c r="D14" s="15">
        <v>1171790.32</v>
      </c>
      <c r="E14" s="15">
        <f t="shared" si="1"/>
        <v>21234974.32</v>
      </c>
      <c r="F14" s="15">
        <v>19740468.59</v>
      </c>
      <c r="G14" s="15">
        <v>19466704.73</v>
      </c>
      <c r="H14" s="15">
        <f t="shared" si="2"/>
        <v>1494505.7300000004</v>
      </c>
    </row>
    <row r="15" spans="1:8" x14ac:dyDescent="0.2">
      <c r="A15" s="6"/>
      <c r="B15" s="8"/>
      <c r="C15" s="15"/>
      <c r="D15" s="15"/>
      <c r="E15" s="15"/>
      <c r="F15" s="15"/>
      <c r="G15" s="15"/>
      <c r="H15" s="15"/>
    </row>
    <row r="16" spans="1:8" x14ac:dyDescent="0.2">
      <c r="A16" s="7" t="s">
        <v>20</v>
      </c>
      <c r="B16" s="9"/>
      <c r="C16" s="15">
        <f t="shared" ref="C16:H16" si="3">SUM(C17:C23)</f>
        <v>191268301</v>
      </c>
      <c r="D16" s="15">
        <f t="shared" si="3"/>
        <v>88842945.560000017</v>
      </c>
      <c r="E16" s="15">
        <f t="shared" si="3"/>
        <v>280111246.56</v>
      </c>
      <c r="F16" s="15">
        <f t="shared" si="3"/>
        <v>218589571.47</v>
      </c>
      <c r="G16" s="15">
        <f t="shared" si="3"/>
        <v>190067511.60999998</v>
      </c>
      <c r="H16" s="15">
        <f t="shared" si="3"/>
        <v>61521675.090000018</v>
      </c>
    </row>
    <row r="17" spans="1:8" x14ac:dyDescent="0.2">
      <c r="A17" s="4"/>
      <c r="B17" s="8" t="s">
        <v>21</v>
      </c>
      <c r="C17" s="15">
        <v>9617534</v>
      </c>
      <c r="D17" s="15">
        <v>1059200.6499999999</v>
      </c>
      <c r="E17" s="15">
        <f>C17+D17</f>
        <v>10676734.65</v>
      </c>
      <c r="F17" s="15">
        <v>9491718.8699999992</v>
      </c>
      <c r="G17" s="15">
        <v>9415592.1699999999</v>
      </c>
      <c r="H17" s="15">
        <f t="shared" ref="H17:H23" si="4">E17-F17</f>
        <v>1185015.7800000012</v>
      </c>
    </row>
    <row r="18" spans="1:8" x14ac:dyDescent="0.2">
      <c r="A18" s="4"/>
      <c r="B18" s="8" t="s">
        <v>22</v>
      </c>
      <c r="C18" s="15">
        <v>155591484</v>
      </c>
      <c r="D18" s="15">
        <v>80484450.030000001</v>
      </c>
      <c r="E18" s="15">
        <f t="shared" ref="E18:E23" si="5">C18+D18</f>
        <v>236075934.03</v>
      </c>
      <c r="F18" s="15">
        <v>180469096.06999999</v>
      </c>
      <c r="G18" s="15">
        <v>152392702.69</v>
      </c>
      <c r="H18" s="15">
        <f t="shared" si="4"/>
        <v>55606837.960000008</v>
      </c>
    </row>
    <row r="19" spans="1:8" x14ac:dyDescent="0.2">
      <c r="A19" s="4"/>
      <c r="B19" s="8" t="s">
        <v>23</v>
      </c>
      <c r="C19" s="15">
        <v>710392</v>
      </c>
      <c r="D19" s="15">
        <v>712073</v>
      </c>
      <c r="E19" s="15">
        <f t="shared" si="5"/>
        <v>1422465</v>
      </c>
      <c r="F19" s="15">
        <v>648731.65</v>
      </c>
      <c r="G19" s="15">
        <v>648731.65</v>
      </c>
      <c r="H19" s="15">
        <f t="shared" si="4"/>
        <v>773733.35</v>
      </c>
    </row>
    <row r="20" spans="1:8" x14ac:dyDescent="0.2">
      <c r="A20" s="4"/>
      <c r="B20" s="8" t="s">
        <v>24</v>
      </c>
      <c r="C20" s="15">
        <v>8901534</v>
      </c>
      <c r="D20" s="15">
        <v>3033105.47</v>
      </c>
      <c r="E20" s="15">
        <f t="shared" si="5"/>
        <v>11934639.470000001</v>
      </c>
      <c r="F20" s="15">
        <v>9089706.3699999992</v>
      </c>
      <c r="G20" s="15">
        <v>9089706.3699999992</v>
      </c>
      <c r="H20" s="15">
        <f t="shared" si="4"/>
        <v>2844933.1000000015</v>
      </c>
    </row>
    <row r="21" spans="1:8" x14ac:dyDescent="0.2">
      <c r="A21" s="4"/>
      <c r="B21" s="8" t="s">
        <v>25</v>
      </c>
      <c r="C21" s="15">
        <v>7350557</v>
      </c>
      <c r="D21" s="15">
        <v>-64137.63</v>
      </c>
      <c r="E21" s="15">
        <f t="shared" si="5"/>
        <v>7286419.3700000001</v>
      </c>
      <c r="F21" s="15">
        <v>7050555.0999999996</v>
      </c>
      <c r="G21" s="15">
        <v>6681015.3200000003</v>
      </c>
      <c r="H21" s="15">
        <f t="shared" si="4"/>
        <v>235864.27000000048</v>
      </c>
    </row>
    <row r="22" spans="1:8" x14ac:dyDescent="0.2">
      <c r="A22" s="4"/>
      <c r="B22" s="8" t="s">
        <v>26</v>
      </c>
      <c r="C22" s="15">
        <v>9096800</v>
      </c>
      <c r="D22" s="15">
        <v>3618254.04</v>
      </c>
      <c r="E22" s="15">
        <f t="shared" si="5"/>
        <v>12715054.039999999</v>
      </c>
      <c r="F22" s="15">
        <v>11839763.41</v>
      </c>
      <c r="G22" s="15">
        <v>11839763.41</v>
      </c>
      <c r="H22" s="15">
        <f t="shared" si="4"/>
        <v>875290.62999999896</v>
      </c>
    </row>
    <row r="23" spans="1:8" x14ac:dyDescent="0.2">
      <c r="A23" s="4"/>
      <c r="B23" s="8" t="s">
        <v>27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6"/>
      <c r="B24" s="8"/>
      <c r="C24" s="15"/>
      <c r="D24" s="15"/>
      <c r="E24" s="15"/>
      <c r="F24" s="15"/>
      <c r="G24" s="15"/>
      <c r="H24" s="15"/>
    </row>
    <row r="25" spans="1:8" x14ac:dyDescent="0.2">
      <c r="A25" s="7" t="s">
        <v>28</v>
      </c>
      <c r="B25" s="9"/>
      <c r="C25" s="15">
        <f t="shared" ref="C25:H25" si="6">SUM(C26:C34)</f>
        <v>6748352</v>
      </c>
      <c r="D25" s="15">
        <f t="shared" si="6"/>
        <v>64944090.099999994</v>
      </c>
      <c r="E25" s="15">
        <f t="shared" si="6"/>
        <v>71692442.099999994</v>
      </c>
      <c r="F25" s="15">
        <f t="shared" si="6"/>
        <v>59590703.18</v>
      </c>
      <c r="G25" s="15">
        <f t="shared" si="6"/>
        <v>58494756.939999998</v>
      </c>
      <c r="H25" s="15">
        <f t="shared" si="6"/>
        <v>12101738.919999996</v>
      </c>
    </row>
    <row r="26" spans="1:8" x14ac:dyDescent="0.2">
      <c r="A26" s="4"/>
      <c r="B26" s="8" t="s">
        <v>29</v>
      </c>
      <c r="C26" s="15">
        <v>5253927</v>
      </c>
      <c r="D26" s="15">
        <v>353073</v>
      </c>
      <c r="E26" s="15">
        <f>C26+D26</f>
        <v>5607000</v>
      </c>
      <c r="F26" s="15">
        <v>5472518.6399999997</v>
      </c>
      <c r="G26" s="15">
        <v>5472518.6399999997</v>
      </c>
      <c r="H26" s="15">
        <f t="shared" ref="H26:H34" si="7">E26-F26</f>
        <v>134481.36000000034</v>
      </c>
    </row>
    <row r="27" spans="1:8" x14ac:dyDescent="0.2">
      <c r="A27" s="4"/>
      <c r="B27" s="8" t="s">
        <v>30</v>
      </c>
      <c r="C27" s="15">
        <v>0</v>
      </c>
      <c r="D27" s="15">
        <v>21830140.199999999</v>
      </c>
      <c r="E27" s="15">
        <f t="shared" ref="E27:E34" si="8">C27+D27</f>
        <v>21830140.199999999</v>
      </c>
      <c r="F27" s="15">
        <v>16021700.18</v>
      </c>
      <c r="G27" s="15">
        <v>16021700.18</v>
      </c>
      <c r="H27" s="15">
        <f t="shared" si="7"/>
        <v>5808440.0199999996</v>
      </c>
    </row>
    <row r="28" spans="1:8" x14ac:dyDescent="0.2">
      <c r="A28" s="4"/>
      <c r="B28" s="8" t="s">
        <v>31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4"/>
      <c r="B29" s="8" t="s">
        <v>32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4"/>
      <c r="B30" s="8" t="s">
        <v>33</v>
      </c>
      <c r="C30" s="15">
        <v>0</v>
      </c>
      <c r="D30" s="15">
        <v>42776683.899999999</v>
      </c>
      <c r="E30" s="15">
        <f t="shared" si="8"/>
        <v>42776683.899999999</v>
      </c>
      <c r="F30" s="15">
        <v>36754402.420000002</v>
      </c>
      <c r="G30" s="15">
        <v>35658456.18</v>
      </c>
      <c r="H30" s="15">
        <f t="shared" si="7"/>
        <v>6022281.4799999967</v>
      </c>
    </row>
    <row r="31" spans="1:8" x14ac:dyDescent="0.2">
      <c r="A31" s="4"/>
      <c r="B31" s="8" t="s">
        <v>34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4"/>
      <c r="B32" s="8" t="s">
        <v>35</v>
      </c>
      <c r="C32" s="15">
        <v>1494425</v>
      </c>
      <c r="D32" s="15">
        <v>-15807</v>
      </c>
      <c r="E32" s="15">
        <f t="shared" si="8"/>
        <v>1478618</v>
      </c>
      <c r="F32" s="15">
        <v>1342081.94</v>
      </c>
      <c r="G32" s="15">
        <v>1342081.94</v>
      </c>
      <c r="H32" s="15">
        <f t="shared" si="7"/>
        <v>136536.06000000006</v>
      </c>
    </row>
    <row r="33" spans="1:8" x14ac:dyDescent="0.2">
      <c r="A33" s="4"/>
      <c r="B33" s="8" t="s">
        <v>36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4"/>
      <c r="B34" s="8" t="s">
        <v>37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6"/>
      <c r="B35" s="8"/>
      <c r="C35" s="15"/>
      <c r="D35" s="15"/>
      <c r="E35" s="15"/>
      <c r="F35" s="15"/>
      <c r="G35" s="15"/>
      <c r="H35" s="15"/>
    </row>
    <row r="36" spans="1:8" x14ac:dyDescent="0.2">
      <c r="A36" s="7" t="s">
        <v>38</v>
      </c>
      <c r="B36" s="9"/>
      <c r="C36" s="15">
        <f t="shared" ref="C36:H36" si="9">SUM(C37:C40)</f>
        <v>2707142.84</v>
      </c>
      <c r="D36" s="15">
        <f t="shared" si="9"/>
        <v>-480763.44</v>
      </c>
      <c r="E36" s="15">
        <f t="shared" si="9"/>
        <v>2226379.4</v>
      </c>
      <c r="F36" s="15">
        <f t="shared" si="9"/>
        <v>2226379.4</v>
      </c>
      <c r="G36" s="15">
        <f t="shared" si="9"/>
        <v>2226379.4</v>
      </c>
      <c r="H36" s="15">
        <f t="shared" si="9"/>
        <v>0</v>
      </c>
    </row>
    <row r="37" spans="1:8" x14ac:dyDescent="0.2">
      <c r="A37" s="4"/>
      <c r="B37" s="8" t="s">
        <v>39</v>
      </c>
      <c r="C37" s="15">
        <v>2707142.84</v>
      </c>
      <c r="D37" s="15">
        <v>-480763.44</v>
      </c>
      <c r="E37" s="15">
        <f>C37+D37</f>
        <v>2226379.4</v>
      </c>
      <c r="F37" s="15">
        <v>2226379.4</v>
      </c>
      <c r="G37" s="15">
        <v>2226379.4</v>
      </c>
      <c r="H37" s="15">
        <f t="shared" ref="H37:H40" si="10">E37-F37</f>
        <v>0</v>
      </c>
    </row>
    <row r="38" spans="1:8" ht="22.5" x14ac:dyDescent="0.2">
      <c r="A38" s="4"/>
      <c r="B38" s="8" t="s">
        <v>40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4"/>
      <c r="B39" s="8" t="s">
        <v>41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4"/>
      <c r="B40" s="8" t="s">
        <v>42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6"/>
      <c r="B41" s="8"/>
      <c r="C41" s="15"/>
      <c r="D41" s="15"/>
      <c r="E41" s="15"/>
      <c r="F41" s="15"/>
      <c r="G41" s="15"/>
      <c r="H41" s="15"/>
    </row>
    <row r="42" spans="1:8" x14ac:dyDescent="0.2">
      <c r="A42" s="12"/>
      <c r="B42" s="13" t="s">
        <v>11</v>
      </c>
      <c r="C42" s="16">
        <f t="shared" ref="C42:H42" si="12">SUM(C36+C25+C16+C6)</f>
        <v>430000000</v>
      </c>
      <c r="D42" s="16">
        <f t="shared" si="12"/>
        <v>148346793.21000004</v>
      </c>
      <c r="E42" s="16">
        <f t="shared" si="12"/>
        <v>578346793.21000004</v>
      </c>
      <c r="F42" s="16">
        <f t="shared" si="12"/>
        <v>491204747.24000001</v>
      </c>
      <c r="G42" s="16">
        <f t="shared" si="12"/>
        <v>456228542.01999998</v>
      </c>
      <c r="H42" s="16">
        <f t="shared" si="12"/>
        <v>87142045.970000029</v>
      </c>
    </row>
    <row r="44" spans="1:8" x14ac:dyDescent="0.2">
      <c r="A44" s="1" t="s">
        <v>43</v>
      </c>
    </row>
    <row r="48" spans="1:8" x14ac:dyDescent="0.2">
      <c r="B48" s="24"/>
      <c r="C48" s="24"/>
      <c r="D48" s="24"/>
      <c r="E48" s="24"/>
      <c r="F48" s="24"/>
      <c r="G48" s="24"/>
      <c r="H48" s="24"/>
    </row>
    <row r="49" spans="2:8" x14ac:dyDescent="0.2">
      <c r="B49" s="24"/>
      <c r="C49" s="24"/>
      <c r="D49" s="24"/>
      <c r="E49" s="24"/>
      <c r="F49" s="24"/>
      <c r="G49" s="24"/>
      <c r="H49" s="24"/>
    </row>
    <row r="50" spans="2:8" x14ac:dyDescent="0.2">
      <c r="B50" s="24"/>
      <c r="C50" s="24"/>
      <c r="D50" s="24"/>
      <c r="E50" s="24"/>
      <c r="F50" s="24"/>
      <c r="G50" s="24"/>
      <c r="H50" s="24"/>
    </row>
    <row r="51" spans="2:8" x14ac:dyDescent="0.2">
      <c r="B51" s="17"/>
      <c r="C51" s="17"/>
      <c r="D51" s="17"/>
      <c r="E51" s="17"/>
      <c r="F51" s="17"/>
      <c r="G51" s="17"/>
      <c r="H51" s="17"/>
    </row>
    <row r="52" spans="2:8" x14ac:dyDescent="0.2">
      <c r="B52" s="17"/>
      <c r="C52" s="17"/>
      <c r="D52" s="17"/>
      <c r="E52" s="17"/>
      <c r="F52" s="17"/>
      <c r="G52" s="17"/>
      <c r="H52" s="17"/>
    </row>
    <row r="53" spans="2:8" x14ac:dyDescent="0.2">
      <c r="B53" s="17"/>
      <c r="C53" s="17"/>
      <c r="D53" s="17"/>
      <c r="E53" s="17"/>
      <c r="F53" s="17"/>
      <c r="G53" s="17"/>
      <c r="H53" s="17"/>
    </row>
    <row r="54" spans="2:8" x14ac:dyDescent="0.2">
      <c r="B54" s="17"/>
      <c r="C54" s="17"/>
      <c r="D54" s="17"/>
      <c r="E54" s="17"/>
      <c r="F54" s="17"/>
      <c r="G54" s="17"/>
      <c r="H54" s="17"/>
    </row>
    <row r="55" spans="2:8" x14ac:dyDescent="0.2">
      <c r="B55" s="18"/>
      <c r="C55" s="17"/>
      <c r="D55" s="17"/>
      <c r="E55" s="17"/>
      <c r="F55" s="17"/>
      <c r="G55" s="17"/>
      <c r="H55" s="17"/>
    </row>
    <row r="56" spans="2:8" x14ac:dyDescent="0.2">
      <c r="B56" s="17"/>
      <c r="C56" s="19"/>
      <c r="D56" s="20"/>
      <c r="E56" s="17"/>
      <c r="F56" s="17"/>
      <c r="G56" s="17"/>
      <c r="H56" s="17"/>
    </row>
    <row r="57" spans="2:8" x14ac:dyDescent="0.2">
      <c r="B57" s="17"/>
      <c r="C57" s="21"/>
      <c r="D57" s="22"/>
      <c r="E57" s="17"/>
      <c r="F57" s="17"/>
      <c r="G57" s="17"/>
      <c r="H57" s="17"/>
    </row>
    <row r="58" spans="2:8" x14ac:dyDescent="0.2">
      <c r="B58" s="17"/>
      <c r="C58" s="23"/>
      <c r="D58" s="23"/>
      <c r="E58" s="17"/>
      <c r="F58" s="17"/>
      <c r="G58" s="17"/>
      <c r="H58" s="17"/>
    </row>
    <row r="59" spans="2:8" x14ac:dyDescent="0.2">
      <c r="B59" s="17"/>
      <c r="C59" s="23"/>
      <c r="D59" s="23"/>
      <c r="E59" s="17"/>
      <c r="F59" s="17"/>
      <c r="G59" s="17"/>
      <c r="H59" s="17"/>
    </row>
    <row r="60" spans="2:8" x14ac:dyDescent="0.2">
      <c r="B60" s="17"/>
      <c r="C60" s="19"/>
      <c r="D60" s="19"/>
      <c r="E60" s="17"/>
      <c r="F60" s="17"/>
      <c r="G60" s="17"/>
      <c r="H60" s="1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dd2e705e-1a44-4129-9cba-050973369ed2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2022-02-16T15:38:10Z</cp:lastPrinted>
  <dcterms:created xsi:type="dcterms:W3CDTF">2014-02-10T03:37:14Z</dcterms:created>
  <dcterms:modified xsi:type="dcterms:W3CDTF">2022-03-16T21:34:31Z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