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GASTO_E_T1">Hoja1!$B$71</definedName>
    <definedName name="GASTO_E_T2">Hoja1!$C$71</definedName>
    <definedName name="GASTO_E_T3">Hoja1!$D$71</definedName>
    <definedName name="GASTO_E_T4">Hoja1!$E$71</definedName>
    <definedName name="GASTO_E_T5">Hoja1!$F$71</definedName>
    <definedName name="GASTO_E_T6">Hoja1!$G$71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C84" i="1"/>
  <c r="G83" i="1"/>
  <c r="C83" i="1"/>
  <c r="G82" i="1"/>
  <c r="C82" i="1"/>
  <c r="G81" i="1"/>
  <c r="C81" i="1"/>
  <c r="G80" i="1"/>
  <c r="C80" i="1"/>
  <c r="G79" i="1"/>
  <c r="C79" i="1"/>
  <c r="G78" i="1"/>
  <c r="C78" i="1"/>
  <c r="G77" i="1"/>
  <c r="C77" i="1"/>
  <c r="G76" i="1"/>
  <c r="C76" i="1"/>
  <c r="G75" i="1"/>
  <c r="C75" i="1"/>
  <c r="G74" i="1"/>
  <c r="C74" i="1"/>
  <c r="G73" i="1"/>
  <c r="C73" i="1"/>
  <c r="C72" i="1"/>
  <c r="C71" i="1" s="1"/>
  <c r="C86" i="1" s="1"/>
  <c r="G71" i="1"/>
  <c r="F71" i="1"/>
  <c r="E71" i="1"/>
  <c r="D71" i="1"/>
  <c r="B71" i="1"/>
  <c r="G69" i="1"/>
  <c r="C69" i="1"/>
  <c r="G68" i="1"/>
  <c r="C68" i="1"/>
  <c r="G67" i="1"/>
  <c r="C67" i="1"/>
  <c r="G66" i="1"/>
  <c r="C66" i="1"/>
  <c r="G65" i="1"/>
  <c r="C65" i="1"/>
  <c r="G64" i="1"/>
  <c r="C64" i="1"/>
  <c r="G63" i="1"/>
  <c r="C63" i="1"/>
  <c r="G62" i="1"/>
  <c r="C62" i="1"/>
  <c r="G61" i="1"/>
  <c r="C61" i="1"/>
  <c r="G60" i="1"/>
  <c r="C60" i="1"/>
  <c r="G59" i="1"/>
  <c r="C59" i="1"/>
  <c r="G58" i="1"/>
  <c r="C58" i="1"/>
  <c r="G57" i="1"/>
  <c r="C57" i="1"/>
  <c r="G56" i="1"/>
  <c r="C56" i="1"/>
  <c r="G55" i="1"/>
  <c r="C55" i="1"/>
  <c r="G54" i="1"/>
  <c r="C54" i="1"/>
  <c r="G53" i="1"/>
  <c r="C53" i="1"/>
  <c r="G52" i="1"/>
  <c r="C52" i="1"/>
  <c r="G51" i="1"/>
  <c r="C51" i="1"/>
  <c r="G50" i="1"/>
  <c r="C50" i="1"/>
  <c r="G49" i="1"/>
  <c r="C49" i="1"/>
  <c r="G48" i="1"/>
  <c r="C48" i="1"/>
  <c r="G47" i="1"/>
  <c r="C47" i="1"/>
  <c r="G46" i="1"/>
  <c r="C46" i="1"/>
  <c r="G45" i="1"/>
  <c r="C45" i="1"/>
  <c r="G44" i="1"/>
  <c r="C44" i="1"/>
  <c r="G43" i="1"/>
  <c r="C43" i="1"/>
  <c r="G42" i="1"/>
  <c r="C42" i="1"/>
  <c r="G41" i="1"/>
  <c r="C41" i="1"/>
  <c r="G40" i="1"/>
  <c r="C40" i="1"/>
  <c r="G39" i="1"/>
  <c r="C39" i="1"/>
  <c r="G38" i="1"/>
  <c r="C38" i="1"/>
  <c r="G37" i="1"/>
  <c r="C37" i="1"/>
  <c r="G36" i="1"/>
  <c r="C36" i="1"/>
  <c r="G35" i="1"/>
  <c r="C35" i="1"/>
  <c r="G34" i="1"/>
  <c r="C34" i="1"/>
  <c r="G33" i="1"/>
  <c r="C33" i="1"/>
  <c r="G32" i="1"/>
  <c r="C32" i="1"/>
  <c r="G31" i="1"/>
  <c r="C31" i="1"/>
  <c r="G30" i="1"/>
  <c r="C30" i="1"/>
  <c r="G29" i="1"/>
  <c r="C29" i="1"/>
  <c r="G28" i="1"/>
  <c r="C28" i="1"/>
  <c r="G27" i="1"/>
  <c r="C27" i="1"/>
  <c r="G26" i="1"/>
  <c r="C26" i="1"/>
  <c r="G25" i="1"/>
  <c r="C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C13" i="1"/>
  <c r="G12" i="1"/>
  <c r="G9" i="1" s="1"/>
  <c r="G86" i="1" s="1"/>
  <c r="C12" i="1"/>
  <c r="G11" i="1"/>
  <c r="C11" i="1"/>
  <c r="G10" i="1"/>
  <c r="C10" i="1"/>
  <c r="C9" i="1" s="1"/>
  <c r="F9" i="1"/>
  <c r="F86" i="1" s="1"/>
  <c r="E9" i="1"/>
  <c r="E86" i="1" s="1"/>
  <c r="D9" i="1"/>
  <c r="D86" i="1" s="1"/>
  <c r="B9" i="1"/>
  <c r="B86" i="1" s="1"/>
  <c r="A5" i="1"/>
  <c r="A2" i="1"/>
</calcChain>
</file>

<file path=xl/sharedStrings.xml><?xml version="1.0" encoding="utf-8"?>
<sst xmlns="http://schemas.openxmlformats.org/spreadsheetml/2006/main" count="90" uniqueCount="78">
  <si>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</si>
  <si>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</si>
  <si>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</si>
  <si>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</si>
  <si>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</si>
  <si>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</si>
  <si>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</si>
  <si>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</si>
  <si>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</si>
  <si>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</si>
  <si>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</si>
  <si>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</si>
  <si>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</si>
  <si>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31111-0101  PRESIDENTE</t>
  </si>
  <si>
    <t>31111-0102  SINDICO</t>
  </si>
  <si>
    <t>31111-0103  REGIDORES</t>
  </si>
  <si>
    <t>31111-0201  DESPACHO DEL PRESIDENTE</t>
  </si>
  <si>
    <t>31111-0301  DESPACHO DEL SECRETARIO PARTICULAR</t>
  </si>
  <si>
    <t>31111-0303  COMUNICACION SOCIAL</t>
  </si>
  <si>
    <t>31111-0401  DESPACHO DEL SECRETARIO DE AYUNTAMNTO</t>
  </si>
  <si>
    <t>31111-0402  DIRECCIÓN DE REGLAMENTOS FISCALIZACIÓN</t>
  </si>
  <si>
    <t>31111-0403  DEPARTAMENTO JURIDICO</t>
  </si>
  <si>
    <t>31111-0404  RECLUTAMIENTO Y EXTRANJERIA</t>
  </si>
  <si>
    <t>31111-0405  UNIDAD DE ACCESO A INFORMACIÓN</t>
  </si>
  <si>
    <t>31111-0406  JUZGADO ADMISTRATIVO</t>
  </si>
  <si>
    <t>31111-0407  ARCHIVO HISTÓRICO</t>
  </si>
  <si>
    <t>31111-0501  DESPACHO DEL TESORERO</t>
  </si>
  <si>
    <t>31111-0502  CONTABILIDAD</t>
  </si>
  <si>
    <t>31111-0503  CATASTRO Y PREDIAL</t>
  </si>
  <si>
    <t>31111-0504  CONTROL PATRIMONIAL</t>
  </si>
  <si>
    <t>31111-0505  DEPARTAMENTO DE INFORMÁTICA</t>
  </si>
  <si>
    <t>31111-0601  DESPACHO DEL CONTRALOR</t>
  </si>
  <si>
    <t>31111-0602  AUDITORÍA</t>
  </si>
  <si>
    <t>31111-0603  ASUNTOS JURÍDICOS Y RESPONSABILIDADES</t>
  </si>
  <si>
    <t>31111-0604  EVALUACIÓN Y CONTROL DE OBRA PÚBLICA</t>
  </si>
  <si>
    <t>31111-0605  QUEJAS, DENUNCIAS Y SUGERENCIAS</t>
  </si>
  <si>
    <t>31111-0701  DESPACHO DEL DIRECTOR DE OBRAS PÚBLICAS</t>
  </si>
  <si>
    <t>31111-0702  PRESUPUESTOS Y PROYECTOS</t>
  </si>
  <si>
    <t>31111-0703  CONTROL DE OBRA</t>
  </si>
  <si>
    <t>31111-0705  DEPARTAMENTO DE MATERIALES</t>
  </si>
  <si>
    <t>31111-0706  ÁREA DE CONSTRUCCIÓN</t>
  </si>
  <si>
    <t>31111-0801  DESPACHO DEL DIRECTOR DE SERVICIOS PÚBLICOS</t>
  </si>
  <si>
    <t>31111-0802  ALUMBRADO PUBLICO</t>
  </si>
  <si>
    <t>31111-0803  DEPARTAMENTO DE LIMPIA</t>
  </si>
  <si>
    <t>31111-0804  PARQUES Y JARDINES</t>
  </si>
  <si>
    <t>31111-0805  RASTRO MUNICIPAL</t>
  </si>
  <si>
    <t>31111-0806  MERCADO MUNICIPAL</t>
  </si>
  <si>
    <t>31111-0807  PANTEONES</t>
  </si>
  <si>
    <t>31111-0901  DESPACHO DEL DIRECTOR DE DESARROLLO SOCIAL Y RURAL</t>
  </si>
  <si>
    <t>31111-0903  DEPARTAMENTO DE SALUD</t>
  </si>
  <si>
    <t>31111-0904  COPLADEM</t>
  </si>
  <si>
    <t>31111-1001  DESPACHO DEL DIRECTOR DE DESARROLLO INTEGRAL DE LA MUJER</t>
  </si>
  <si>
    <t>31111-1201  DESPACHO DEL DIRECTOR DE DESARROLLO ECONÓMICO</t>
  </si>
  <si>
    <t>31111-1202  SERVICIOS EMPRESARIALES</t>
  </si>
  <si>
    <t>31111-1301  DESPACHO DEL DIRECTOR DE DESARROLLO URBANO</t>
  </si>
  <si>
    <t>31111-1401  DESPACHO DEL DIRECTOR DE EDUCACIÓN</t>
  </si>
  <si>
    <t>31111-1403  DEPARTAMENTO DE BIBLIOTECA</t>
  </si>
  <si>
    <t>31111-1406  AUDITORIO</t>
  </si>
  <si>
    <t>31111-1501  DESPACHO DEL OFICIAL MAYOR</t>
  </si>
  <si>
    <t>31111-1503  ADQUISICIONES</t>
  </si>
  <si>
    <t>31111-1504  RECURSOS HUMANOS</t>
  </si>
  <si>
    <t>31111-1701  DIRECCIÓN DE COMISIÓN MUNICIPAL DEL DEPORTE</t>
  </si>
  <si>
    <t>31111-1703  DEPARTAMENTO DE UNIDAD DEPORTIVA</t>
  </si>
  <si>
    <t>31111-1704  DEPARTAMENTO DE GIMNASIO</t>
  </si>
  <si>
    <t>31111-1801  DIRECCIÓN DE TURISMO</t>
  </si>
  <si>
    <t xml:space="preserve">31111-2001  INSTITUTO MUNICIPAL DE LA JUVENTUD </t>
  </si>
  <si>
    <t>31111-2101  INSTITUTO DE PLANEACIÓN</t>
  </si>
  <si>
    <t>31111-2201  COMISARÍA DE SEGURIDAD PÚBLICA</t>
  </si>
  <si>
    <t>31111-2202  COORDINACIÓN DE PROTECCIÓN CIVIL</t>
  </si>
  <si>
    <t>31111-2203  COORDINACIÓN DE TRÁNSITO</t>
  </si>
  <si>
    <t>31111-2204  CARCEL MUNICIPAL</t>
  </si>
  <si>
    <t>31111-2205  COORDINACIÓN DE MOVILIDAD Y TRANSPORTE</t>
  </si>
  <si>
    <t>31111-2301  DIRECCIÓN DEL MEDIO AMBIENTE</t>
  </si>
  <si>
    <t>*</t>
  </si>
  <si>
    <t>II. Gasto Etiquetado (II=A+B+C+D+E+F+G+H)</t>
  </si>
  <si>
    <t>31111-2201  COMISARÍA DE  SEGURIDAD PÚBLICA</t>
  </si>
  <si>
    <t>31111-2203  COORDINACIÓN DE TRANSITO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</si>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</sst>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\-#,##0.00;&quot; &quot;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0" applyNumberFormat="1" applyFont="1" applyFill="1" applyBorder="1" applyAlignment="1" applyProtection="1">
      <alignment vertical="center"/>
      <protection locked="0"/>
    </xf>
    <xf numFmtId="49" fontId="6" fillId="0" borderId="12" xfId="2" applyNumberFormat="1" applyFont="1" applyFill="1" applyBorder="1" applyAlignment="1" applyProtection="1">
      <alignment horizontal="left"/>
      <protection locked="0"/>
    </xf>
    <xf numFmtId="164" fontId="6" fillId="0" borderId="12" xfId="2" applyNumberFormat="1" applyFont="1" applyFill="1" applyBorder="1" applyProtection="1">
      <protection locked="0"/>
    </xf>
    <xf numFmtId="4" fontId="6" fillId="0" borderId="12" xfId="2" applyNumberFormat="1" applyFont="1" applyFill="1" applyBorder="1" applyProtection="1">
      <protection locked="0"/>
    </xf>
    <xf numFmtId="43" fontId="0" fillId="0" borderId="12" xfId="3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4" fontId="0" fillId="0" borderId="12" xfId="1" applyNumberFormat="1" applyFont="1" applyFill="1" applyBorder="1" applyProtection="1">
      <protection locked="0"/>
    </xf>
    <xf numFmtId="4" fontId="0" fillId="0" borderId="12" xfId="3" applyNumberFormat="1" applyFont="1" applyFill="1" applyBorder="1" applyAlignment="1" applyProtection="1">
      <alignment vertical="center"/>
      <protection locked="0"/>
    </xf>
    <xf numFmtId="2" fontId="0" fillId="0" borderId="12" xfId="1" applyNumberFormat="1" applyFont="1" applyFill="1" applyBorder="1" applyProtection="1">
      <protection locked="0"/>
    </xf>
    <xf numFmtId="49" fontId="0" fillId="0" borderId="12" xfId="0" applyNumberFormat="1" applyFill="1" applyBorder="1" applyAlignment="1" applyProtection="1">
      <alignment horizontal="left"/>
      <protection locked="0"/>
    </xf>
    <xf numFmtId="165" fontId="2" fillId="0" borderId="12" xfId="0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</cellXfs>
  <cellStyles count="4">
    <cellStyle name="Millares" xfId="1" builtinId="3"/>
    <cellStyle name="Millares 10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/2021/Anual/0361_IDF_MVST_000_21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topLeftCell="A67" workbookViewId="0">
      <selection activeCell="I7" sqref="I7"/>
    </sheetView>
  </sheetViews>
  <sheetFormatPr baseColWidth="10" defaultRowHeight="15" x14ac:dyDescent="0.25"/>
  <cols>
    <col min="1" max="1" width="70.5703125" bestFit="1" customWidth="1"/>
    <col min="2" max="6" width="14.140625" bestFit="1" customWidth="1"/>
    <col min="7" max="7" width="14.85546875" bestFit="1" customWidth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tr">
        <f>ENTE_PUBLICO_A</f>
        <v>Municipio de Valle de Santiago, Gto., Gobierno del Estado de Guanajuato (a)</v>
      </c>
      <c r="B2" s="3"/>
      <c r="C2" s="3"/>
      <c r="D2" s="3"/>
      <c r="E2" s="3"/>
      <c r="F2" s="3"/>
      <c r="G2" s="4"/>
    </row>
    <row r="3" spans="1:7" x14ac:dyDescent="0.25">
      <c r="A3" s="5" t="s">
        <v>1</v>
      </c>
      <c r="B3" s="6"/>
      <c r="C3" s="6"/>
      <c r="D3" s="6"/>
      <c r="E3" s="6"/>
      <c r="F3" s="6"/>
      <c r="G3" s="7"/>
    </row>
    <row r="4" spans="1:7" x14ac:dyDescent="0.25">
      <c r="A4" s="5" t="s">
        <v>2</v>
      </c>
      <c r="B4" s="6"/>
      <c r="C4" s="6"/>
      <c r="D4" s="6"/>
      <c r="E4" s="6"/>
      <c r="F4" s="6"/>
      <c r="G4" s="7"/>
    </row>
    <row r="5" spans="1:7" x14ac:dyDescent="0.25">
      <c r="A5" s="8" t="str">
        <f>TRIMESTRE</f>
        <v>Del 1 de enero al 31 de diciembre de 2021 (b)</v>
      </c>
      <c r="B5" s="9"/>
      <c r="C5" s="9"/>
      <c r="D5" s="9"/>
      <c r="E5" s="9"/>
      <c r="F5" s="9"/>
      <c r="G5" s="10"/>
    </row>
    <row r="6" spans="1:7" x14ac:dyDescent="0.25">
      <c r="A6" s="11" t="s">
        <v>3</v>
      </c>
      <c r="B6" s="12"/>
      <c r="C6" s="12"/>
      <c r="D6" s="12"/>
      <c r="E6" s="12"/>
      <c r="F6" s="12"/>
      <c r="G6" s="13"/>
    </row>
    <row r="7" spans="1:7" x14ac:dyDescent="0.25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6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</row>
    <row r="9" spans="1:7" x14ac:dyDescent="0.25">
      <c r="A9" s="21" t="s">
        <v>12</v>
      </c>
      <c r="B9" s="22">
        <f>SUM(B10:B69)</f>
        <v>218400000</v>
      </c>
      <c r="C9" s="22">
        <f t="shared" ref="C9:F9" si="0">SUM(C10:C69)</f>
        <v>41179416.600000009</v>
      </c>
      <c r="D9" s="22">
        <f t="shared" si="0"/>
        <v>259579416.59999999</v>
      </c>
      <c r="E9" s="22">
        <f t="shared" si="0"/>
        <v>224497451.34999999</v>
      </c>
      <c r="F9" s="22">
        <f t="shared" si="0"/>
        <v>220898605.75</v>
      </c>
      <c r="G9" s="22">
        <f>SUM(G10:G69)</f>
        <v>35081965.25</v>
      </c>
    </row>
    <row r="10" spans="1:7" x14ac:dyDescent="0.25">
      <c r="A10" s="23" t="s">
        <v>13</v>
      </c>
      <c r="B10" s="24">
        <v>1652653.32</v>
      </c>
      <c r="C10" s="25">
        <f>D10-B10</f>
        <v>0</v>
      </c>
      <c r="D10" s="24">
        <v>1652653.32</v>
      </c>
      <c r="E10" s="24">
        <v>1627473.17</v>
      </c>
      <c r="F10" s="24">
        <v>1627473.17</v>
      </c>
      <c r="G10" s="26">
        <f>D10-E10</f>
        <v>25180.15000000014</v>
      </c>
    </row>
    <row r="11" spans="1:7" x14ac:dyDescent="0.25">
      <c r="A11" s="23" t="s">
        <v>14</v>
      </c>
      <c r="B11" s="24">
        <v>2043635.3</v>
      </c>
      <c r="C11" s="25">
        <f t="shared" ref="C11:C69" si="1">D11-B11</f>
        <v>-93999</v>
      </c>
      <c r="D11" s="24">
        <v>1949636.3</v>
      </c>
      <c r="E11" s="24">
        <v>1839243.76</v>
      </c>
      <c r="F11" s="24">
        <v>1832681.13</v>
      </c>
      <c r="G11" s="26">
        <f t="shared" ref="G11:G69" si="2">D11-E11</f>
        <v>110392.54000000004</v>
      </c>
    </row>
    <row r="12" spans="1:7" x14ac:dyDescent="0.25">
      <c r="A12" s="23" t="s">
        <v>15</v>
      </c>
      <c r="B12" s="24">
        <v>11241313.869999999</v>
      </c>
      <c r="C12" s="25">
        <f t="shared" si="1"/>
        <v>82000</v>
      </c>
      <c r="D12" s="24">
        <v>11323313.869999999</v>
      </c>
      <c r="E12" s="24">
        <v>11099067.859999999</v>
      </c>
      <c r="F12" s="24">
        <v>11099067.859999999</v>
      </c>
      <c r="G12" s="26">
        <f t="shared" si="2"/>
        <v>224246.00999999978</v>
      </c>
    </row>
    <row r="13" spans="1:7" x14ac:dyDescent="0.25">
      <c r="A13" s="23" t="s">
        <v>16</v>
      </c>
      <c r="B13" s="24">
        <v>2708727</v>
      </c>
      <c r="C13" s="25">
        <f t="shared" si="1"/>
        <v>-406000</v>
      </c>
      <c r="D13" s="24">
        <v>2302727</v>
      </c>
      <c r="E13" s="24">
        <v>1822465.38</v>
      </c>
      <c r="F13" s="24">
        <v>1822465.38</v>
      </c>
      <c r="G13" s="26">
        <f t="shared" si="2"/>
        <v>480261.62000000011</v>
      </c>
    </row>
    <row r="14" spans="1:7" x14ac:dyDescent="0.25">
      <c r="A14" s="23" t="s">
        <v>17</v>
      </c>
      <c r="B14" s="24">
        <v>12289304</v>
      </c>
      <c r="C14" s="25">
        <f t="shared" si="1"/>
        <v>3034000</v>
      </c>
      <c r="D14" s="24">
        <v>15323304</v>
      </c>
      <c r="E14" s="24">
        <v>15148012.380000001</v>
      </c>
      <c r="F14" s="24">
        <v>15118513.58</v>
      </c>
      <c r="G14" s="26">
        <f t="shared" si="2"/>
        <v>175291.61999999918</v>
      </c>
    </row>
    <row r="15" spans="1:7" x14ac:dyDescent="0.25">
      <c r="A15" s="23" t="s">
        <v>18</v>
      </c>
      <c r="B15" s="24">
        <v>3945374</v>
      </c>
      <c r="C15" s="25">
        <f t="shared" si="1"/>
        <v>940354.83999999985</v>
      </c>
      <c r="D15" s="24">
        <v>4885728.84</v>
      </c>
      <c r="E15" s="24">
        <v>4792072.7</v>
      </c>
      <c r="F15" s="24">
        <v>4532547.87</v>
      </c>
      <c r="G15" s="26">
        <f t="shared" si="2"/>
        <v>93656.139999999665</v>
      </c>
    </row>
    <row r="16" spans="1:7" x14ac:dyDescent="0.25">
      <c r="A16" s="23" t="s">
        <v>19</v>
      </c>
      <c r="B16" s="24">
        <v>2242416</v>
      </c>
      <c r="C16" s="25">
        <f t="shared" si="1"/>
        <v>0</v>
      </c>
      <c r="D16" s="24">
        <v>2242416</v>
      </c>
      <c r="E16" s="24">
        <v>2136101.9900000002</v>
      </c>
      <c r="F16" s="24">
        <v>2136101.9900000002</v>
      </c>
      <c r="G16" s="26">
        <f t="shared" si="2"/>
        <v>106314.00999999978</v>
      </c>
    </row>
    <row r="17" spans="1:7" x14ac:dyDescent="0.25">
      <c r="A17" s="23" t="s">
        <v>20</v>
      </c>
      <c r="B17" s="24">
        <v>3635859</v>
      </c>
      <c r="C17" s="25">
        <f t="shared" si="1"/>
        <v>12073</v>
      </c>
      <c r="D17" s="24">
        <v>3647932</v>
      </c>
      <c r="E17" s="24">
        <v>3549369.2</v>
      </c>
      <c r="F17" s="24">
        <v>3549369.2</v>
      </c>
      <c r="G17" s="26">
        <f t="shared" si="2"/>
        <v>98562.799999999814</v>
      </c>
    </row>
    <row r="18" spans="1:7" x14ac:dyDescent="0.25">
      <c r="A18" s="23" t="s">
        <v>21</v>
      </c>
      <c r="B18" s="24">
        <v>1962421</v>
      </c>
      <c r="C18" s="25">
        <f t="shared" si="1"/>
        <v>-230000</v>
      </c>
      <c r="D18" s="24">
        <v>1732421</v>
      </c>
      <c r="E18" s="24">
        <v>1473601.38</v>
      </c>
      <c r="F18" s="24">
        <v>1473601.38</v>
      </c>
      <c r="G18" s="26">
        <f t="shared" si="2"/>
        <v>258819.62000000011</v>
      </c>
    </row>
    <row r="19" spans="1:7" x14ac:dyDescent="0.25">
      <c r="A19" s="23" t="s">
        <v>22</v>
      </c>
      <c r="B19" s="24">
        <v>122174</v>
      </c>
      <c r="C19" s="25">
        <f t="shared" si="1"/>
        <v>15600</v>
      </c>
      <c r="D19" s="24">
        <v>137774</v>
      </c>
      <c r="E19" s="24">
        <v>120746.15</v>
      </c>
      <c r="F19" s="24">
        <v>120746.15</v>
      </c>
      <c r="G19" s="26">
        <f t="shared" si="2"/>
        <v>17027.850000000006</v>
      </c>
    </row>
    <row r="20" spans="1:7" x14ac:dyDescent="0.25">
      <c r="A20" s="23" t="s">
        <v>23</v>
      </c>
      <c r="B20" s="24">
        <v>649438</v>
      </c>
      <c r="C20" s="25">
        <f t="shared" si="1"/>
        <v>0</v>
      </c>
      <c r="D20" s="24">
        <v>649438</v>
      </c>
      <c r="E20" s="24">
        <v>603514.17000000004</v>
      </c>
      <c r="F20" s="24">
        <v>603514.17000000004</v>
      </c>
      <c r="G20" s="26">
        <f t="shared" si="2"/>
        <v>45923.829999999958</v>
      </c>
    </row>
    <row r="21" spans="1:7" x14ac:dyDescent="0.25">
      <c r="A21" s="23" t="s">
        <v>24</v>
      </c>
      <c r="B21" s="24">
        <v>464377</v>
      </c>
      <c r="C21" s="25">
        <f t="shared" si="1"/>
        <v>0</v>
      </c>
      <c r="D21" s="24">
        <v>464377</v>
      </c>
      <c r="E21" s="24">
        <v>355134.47</v>
      </c>
      <c r="F21" s="24">
        <v>355134.47</v>
      </c>
      <c r="G21" s="26">
        <f t="shared" si="2"/>
        <v>109242.53000000003</v>
      </c>
    </row>
    <row r="22" spans="1:7" x14ac:dyDescent="0.25">
      <c r="A22" s="23" t="s">
        <v>25</v>
      </c>
      <c r="B22" s="24">
        <v>287548</v>
      </c>
      <c r="C22" s="25">
        <f t="shared" si="1"/>
        <v>82406.400000000023</v>
      </c>
      <c r="D22" s="24">
        <v>369954.4</v>
      </c>
      <c r="E22" s="24">
        <v>365630.86</v>
      </c>
      <c r="F22" s="24">
        <v>365630.86</v>
      </c>
      <c r="G22" s="26">
        <f t="shared" si="2"/>
        <v>4323.5400000000373</v>
      </c>
    </row>
    <row r="23" spans="1:7" x14ac:dyDescent="0.25">
      <c r="A23" s="23" t="s">
        <v>26</v>
      </c>
      <c r="B23" s="24">
        <v>56743997.509999998</v>
      </c>
      <c r="C23" s="25">
        <f t="shared" si="1"/>
        <v>-12184785.939999998</v>
      </c>
      <c r="D23" s="24">
        <v>44559211.57</v>
      </c>
      <c r="E23" s="24">
        <v>41364186.289999999</v>
      </c>
      <c r="F23" s="24">
        <v>39951016.25</v>
      </c>
      <c r="G23" s="26">
        <f t="shared" si="2"/>
        <v>3195025.2800000012</v>
      </c>
    </row>
    <row r="24" spans="1:7" x14ac:dyDescent="0.25">
      <c r="A24" s="23" t="s">
        <v>27</v>
      </c>
      <c r="B24" s="24">
        <v>3871788</v>
      </c>
      <c r="C24" s="25">
        <f t="shared" si="1"/>
        <v>0</v>
      </c>
      <c r="D24" s="24">
        <v>3871788</v>
      </c>
      <c r="E24" s="24">
        <v>3450219.84</v>
      </c>
      <c r="F24" s="24">
        <v>3423161.53</v>
      </c>
      <c r="G24" s="26">
        <f t="shared" si="2"/>
        <v>421568.16000000015</v>
      </c>
    </row>
    <row r="25" spans="1:7" x14ac:dyDescent="0.25">
      <c r="A25" s="23" t="s">
        <v>28</v>
      </c>
      <c r="B25" s="24">
        <v>1412595</v>
      </c>
      <c r="C25" s="25">
        <f t="shared" si="1"/>
        <v>1029000</v>
      </c>
      <c r="D25" s="24">
        <v>2441595</v>
      </c>
      <c r="E25" s="24">
        <v>1210842.3999999999</v>
      </c>
      <c r="F25" s="24">
        <v>1210842.3999999999</v>
      </c>
      <c r="G25" s="26">
        <f t="shared" si="2"/>
        <v>1230752.6000000001</v>
      </c>
    </row>
    <row r="26" spans="1:7" x14ac:dyDescent="0.25">
      <c r="A26" s="23" t="s">
        <v>29</v>
      </c>
      <c r="B26" s="24">
        <v>1294441</v>
      </c>
      <c r="C26" s="25">
        <f t="shared" si="1"/>
        <v>0</v>
      </c>
      <c r="D26" s="24">
        <v>1294441</v>
      </c>
      <c r="E26" s="24">
        <v>1227315.28</v>
      </c>
      <c r="F26" s="24">
        <v>1226263.28</v>
      </c>
      <c r="G26" s="26">
        <f t="shared" si="2"/>
        <v>67125.719999999972</v>
      </c>
    </row>
    <row r="27" spans="1:7" x14ac:dyDescent="0.25">
      <c r="A27" s="23" t="s">
        <v>30</v>
      </c>
      <c r="B27" s="24">
        <v>1195412</v>
      </c>
      <c r="C27" s="25">
        <f t="shared" si="1"/>
        <v>43500</v>
      </c>
      <c r="D27" s="24">
        <v>1238912</v>
      </c>
      <c r="E27" s="24">
        <v>1178033.75</v>
      </c>
      <c r="F27" s="24">
        <v>1178033.75</v>
      </c>
      <c r="G27" s="26">
        <f t="shared" si="2"/>
        <v>60878.25</v>
      </c>
    </row>
    <row r="28" spans="1:7" x14ac:dyDescent="0.25">
      <c r="A28" s="23" t="s">
        <v>31</v>
      </c>
      <c r="B28" s="24">
        <v>717847</v>
      </c>
      <c r="C28" s="25">
        <f t="shared" si="1"/>
        <v>0</v>
      </c>
      <c r="D28" s="24">
        <v>717847</v>
      </c>
      <c r="E28" s="24">
        <v>618538.12</v>
      </c>
      <c r="F28" s="24">
        <v>618538.12</v>
      </c>
      <c r="G28" s="26">
        <f t="shared" si="2"/>
        <v>99308.88</v>
      </c>
    </row>
    <row r="29" spans="1:7" x14ac:dyDescent="0.25">
      <c r="A29" s="23" t="s">
        <v>32</v>
      </c>
      <c r="B29" s="24">
        <v>665845</v>
      </c>
      <c r="C29" s="25">
        <f t="shared" si="1"/>
        <v>0</v>
      </c>
      <c r="D29" s="24">
        <v>665845</v>
      </c>
      <c r="E29" s="24">
        <v>468502.59</v>
      </c>
      <c r="F29" s="24">
        <v>468502.59</v>
      </c>
      <c r="G29" s="26">
        <f t="shared" si="2"/>
        <v>197342.40999999997</v>
      </c>
    </row>
    <row r="30" spans="1:7" x14ac:dyDescent="0.25">
      <c r="A30" s="23" t="s">
        <v>33</v>
      </c>
      <c r="B30" s="24">
        <v>618495</v>
      </c>
      <c r="C30" s="25">
        <f t="shared" si="1"/>
        <v>0</v>
      </c>
      <c r="D30" s="24">
        <v>618495</v>
      </c>
      <c r="E30" s="24">
        <v>613797.31999999995</v>
      </c>
      <c r="F30" s="24">
        <v>613797.31999999995</v>
      </c>
      <c r="G30" s="26">
        <f t="shared" si="2"/>
        <v>4697.6800000000512</v>
      </c>
    </row>
    <row r="31" spans="1:7" x14ac:dyDescent="0.25">
      <c r="A31" s="23" t="s">
        <v>34</v>
      </c>
      <c r="B31" s="24">
        <v>499087</v>
      </c>
      <c r="C31" s="25">
        <f t="shared" si="1"/>
        <v>0</v>
      </c>
      <c r="D31" s="24">
        <v>499087</v>
      </c>
      <c r="E31" s="24">
        <v>495399.58</v>
      </c>
      <c r="F31" s="24">
        <v>495399.58</v>
      </c>
      <c r="G31" s="26">
        <f t="shared" si="2"/>
        <v>3687.4199999999837</v>
      </c>
    </row>
    <row r="32" spans="1:7" x14ac:dyDescent="0.25">
      <c r="A32" s="23" t="s">
        <v>35</v>
      </c>
      <c r="B32" s="24">
        <v>274962</v>
      </c>
      <c r="C32" s="25">
        <f t="shared" si="1"/>
        <v>0</v>
      </c>
      <c r="D32" s="24">
        <v>274962</v>
      </c>
      <c r="E32" s="24">
        <v>253149.91</v>
      </c>
      <c r="F32" s="24">
        <v>253149.91</v>
      </c>
      <c r="G32" s="26">
        <f t="shared" si="2"/>
        <v>21812.089999999997</v>
      </c>
    </row>
    <row r="33" spans="1:7" x14ac:dyDescent="0.25">
      <c r="A33" s="23" t="s">
        <v>36</v>
      </c>
      <c r="B33" s="24">
        <v>1072335</v>
      </c>
      <c r="C33" s="25">
        <f t="shared" si="1"/>
        <v>-31500</v>
      </c>
      <c r="D33" s="24">
        <v>1040835</v>
      </c>
      <c r="E33" s="24">
        <v>1025524.47</v>
      </c>
      <c r="F33" s="24">
        <v>1025524.47</v>
      </c>
      <c r="G33" s="26">
        <f t="shared" si="2"/>
        <v>15310.530000000028</v>
      </c>
    </row>
    <row r="34" spans="1:7" x14ac:dyDescent="0.25">
      <c r="A34" s="23" t="s">
        <v>37</v>
      </c>
      <c r="B34" s="24">
        <v>799396</v>
      </c>
      <c r="C34" s="25">
        <f t="shared" si="1"/>
        <v>-15000</v>
      </c>
      <c r="D34" s="24">
        <v>784396</v>
      </c>
      <c r="E34" s="24">
        <v>778683.63</v>
      </c>
      <c r="F34" s="24">
        <v>778683.63</v>
      </c>
      <c r="G34" s="26">
        <f t="shared" si="2"/>
        <v>5712.3699999999953</v>
      </c>
    </row>
    <row r="35" spans="1:7" x14ac:dyDescent="0.25">
      <c r="A35" s="23" t="s">
        <v>38</v>
      </c>
      <c r="B35" s="24">
        <v>9275652</v>
      </c>
      <c r="C35" s="25">
        <f t="shared" si="1"/>
        <v>23580587.190000001</v>
      </c>
      <c r="D35" s="24">
        <v>32856239.190000001</v>
      </c>
      <c r="E35" s="24">
        <v>22464630.899999999</v>
      </c>
      <c r="F35" s="24">
        <v>22303480.289999999</v>
      </c>
      <c r="G35" s="26">
        <f t="shared" si="2"/>
        <v>10391608.290000003</v>
      </c>
    </row>
    <row r="36" spans="1:7" x14ac:dyDescent="0.25">
      <c r="A36" s="23" t="s">
        <v>39</v>
      </c>
      <c r="B36" s="24">
        <v>4948449</v>
      </c>
      <c r="C36" s="25">
        <f t="shared" si="1"/>
        <v>-76729</v>
      </c>
      <c r="D36" s="24">
        <v>4871720</v>
      </c>
      <c r="E36" s="24">
        <v>4281252.78</v>
      </c>
      <c r="F36" s="24">
        <v>4281252.78</v>
      </c>
      <c r="G36" s="26">
        <f t="shared" si="2"/>
        <v>590467.21999999974</v>
      </c>
    </row>
    <row r="37" spans="1:7" x14ac:dyDescent="0.25">
      <c r="A37" s="23" t="s">
        <v>40</v>
      </c>
      <c r="B37" s="24">
        <v>1829863</v>
      </c>
      <c r="C37" s="25">
        <f t="shared" si="1"/>
        <v>-6000</v>
      </c>
      <c r="D37" s="24">
        <v>1823863</v>
      </c>
      <c r="E37" s="24">
        <v>1726247.02</v>
      </c>
      <c r="F37" s="24">
        <v>1726247.02</v>
      </c>
      <c r="G37" s="26">
        <f t="shared" si="2"/>
        <v>97615.979999999981</v>
      </c>
    </row>
    <row r="38" spans="1:7" x14ac:dyDescent="0.25">
      <c r="A38" s="23" t="s">
        <v>41</v>
      </c>
      <c r="B38" s="24">
        <v>1467408</v>
      </c>
      <c r="C38" s="25">
        <f t="shared" si="1"/>
        <v>169000</v>
      </c>
      <c r="D38" s="24">
        <v>1636408</v>
      </c>
      <c r="E38" s="24">
        <v>1417328.06</v>
      </c>
      <c r="F38" s="24">
        <v>1417328.06</v>
      </c>
      <c r="G38" s="26">
        <f t="shared" si="2"/>
        <v>219079.93999999994</v>
      </c>
    </row>
    <row r="39" spans="1:7" x14ac:dyDescent="0.25">
      <c r="A39" s="23" t="s">
        <v>42</v>
      </c>
      <c r="B39" s="24">
        <v>2861898</v>
      </c>
      <c r="C39" s="25">
        <f t="shared" si="1"/>
        <v>3100000</v>
      </c>
      <c r="D39" s="24">
        <v>5961898</v>
      </c>
      <c r="E39" s="24">
        <v>3469267.71</v>
      </c>
      <c r="F39" s="24">
        <v>3469267.71</v>
      </c>
      <c r="G39" s="26">
        <f t="shared" si="2"/>
        <v>2492630.29</v>
      </c>
    </row>
    <row r="40" spans="1:7" x14ac:dyDescent="0.25">
      <c r="A40" s="23" t="s">
        <v>43</v>
      </c>
      <c r="B40" s="24">
        <v>7812813</v>
      </c>
      <c r="C40" s="25">
        <f t="shared" si="1"/>
        <v>-185.07000000029802</v>
      </c>
      <c r="D40" s="24">
        <v>7812627.9299999997</v>
      </c>
      <c r="E40" s="24">
        <v>7089602.6299999999</v>
      </c>
      <c r="F40" s="24">
        <v>7088047.25</v>
      </c>
      <c r="G40" s="26">
        <f t="shared" si="2"/>
        <v>723025.29999999981</v>
      </c>
    </row>
    <row r="41" spans="1:7" x14ac:dyDescent="0.25">
      <c r="A41" s="23" t="s">
        <v>44</v>
      </c>
      <c r="B41" s="24">
        <v>4081844</v>
      </c>
      <c r="C41" s="25">
        <f t="shared" si="1"/>
        <v>278431.37999999989</v>
      </c>
      <c r="D41" s="24">
        <v>4360275.38</v>
      </c>
      <c r="E41" s="24">
        <v>3840353.35</v>
      </c>
      <c r="F41" s="24">
        <v>3695353.35</v>
      </c>
      <c r="G41" s="26">
        <f t="shared" si="2"/>
        <v>519922.0299999998</v>
      </c>
    </row>
    <row r="42" spans="1:7" x14ac:dyDescent="0.25">
      <c r="A42" s="23" t="s">
        <v>45</v>
      </c>
      <c r="B42" s="24">
        <v>3893488</v>
      </c>
      <c r="C42" s="25">
        <f t="shared" si="1"/>
        <v>60500</v>
      </c>
      <c r="D42" s="24">
        <v>3953988</v>
      </c>
      <c r="E42" s="24">
        <v>3666289.08</v>
      </c>
      <c r="F42" s="24">
        <v>3642161.71</v>
      </c>
      <c r="G42" s="26">
        <f t="shared" si="2"/>
        <v>287698.91999999993</v>
      </c>
    </row>
    <row r="43" spans="1:7" x14ac:dyDescent="0.25">
      <c r="A43" s="23" t="s">
        <v>46</v>
      </c>
      <c r="B43" s="24">
        <v>2241934</v>
      </c>
      <c r="C43" s="25">
        <f t="shared" si="1"/>
        <v>20953</v>
      </c>
      <c r="D43" s="24">
        <v>2262887</v>
      </c>
      <c r="E43" s="24">
        <v>2234238.52</v>
      </c>
      <c r="F43" s="24">
        <v>2234238.52</v>
      </c>
      <c r="G43" s="26">
        <f t="shared" si="2"/>
        <v>28648.479999999981</v>
      </c>
    </row>
    <row r="44" spans="1:7" x14ac:dyDescent="0.25">
      <c r="A44" s="23" t="s">
        <v>47</v>
      </c>
      <c r="B44" s="24">
        <v>2416315</v>
      </c>
      <c r="C44" s="25">
        <f t="shared" si="1"/>
        <v>434495.29000000004</v>
      </c>
      <c r="D44" s="24">
        <v>2850810.29</v>
      </c>
      <c r="E44" s="24">
        <v>2513269.8199999998</v>
      </c>
      <c r="F44" s="24">
        <v>2513269.8199999998</v>
      </c>
      <c r="G44" s="26">
        <f t="shared" si="2"/>
        <v>337540.4700000002</v>
      </c>
    </row>
    <row r="45" spans="1:7" x14ac:dyDescent="0.25">
      <c r="A45" s="23" t="s">
        <v>48</v>
      </c>
      <c r="B45" s="24">
        <v>5745634</v>
      </c>
      <c r="C45" s="25">
        <f t="shared" si="1"/>
        <v>19928218.5</v>
      </c>
      <c r="D45" s="24">
        <v>25673852.5</v>
      </c>
      <c r="E45" s="24">
        <v>21096399.170000002</v>
      </c>
      <c r="F45" s="24">
        <v>20169429.329999998</v>
      </c>
      <c r="G45" s="26">
        <f t="shared" si="2"/>
        <v>4577453.3299999982</v>
      </c>
    </row>
    <row r="46" spans="1:7" x14ac:dyDescent="0.25">
      <c r="A46" s="23" t="s">
        <v>49</v>
      </c>
      <c r="B46" s="24">
        <v>710392</v>
      </c>
      <c r="C46" s="25">
        <f t="shared" si="1"/>
        <v>12073</v>
      </c>
      <c r="D46" s="24">
        <v>722465</v>
      </c>
      <c r="E46" s="24">
        <v>648731.65</v>
      </c>
      <c r="F46" s="24">
        <v>648731.65</v>
      </c>
      <c r="G46" s="26">
        <f t="shared" si="2"/>
        <v>73733.349999999977</v>
      </c>
    </row>
    <row r="47" spans="1:7" x14ac:dyDescent="0.25">
      <c r="A47" s="23" t="s">
        <v>50</v>
      </c>
      <c r="B47" s="24">
        <v>836400</v>
      </c>
      <c r="C47" s="25">
        <f t="shared" si="1"/>
        <v>0</v>
      </c>
      <c r="D47" s="24">
        <v>836400</v>
      </c>
      <c r="E47" s="24">
        <v>634243.47</v>
      </c>
      <c r="F47" s="24">
        <v>634243.47</v>
      </c>
      <c r="G47" s="26">
        <f t="shared" si="2"/>
        <v>202156.53000000003</v>
      </c>
    </row>
    <row r="48" spans="1:7" x14ac:dyDescent="0.25">
      <c r="A48" s="23" t="s">
        <v>51</v>
      </c>
      <c r="B48" s="24">
        <v>956800</v>
      </c>
      <c r="C48" s="25">
        <f t="shared" si="1"/>
        <v>0</v>
      </c>
      <c r="D48" s="24">
        <v>956800</v>
      </c>
      <c r="E48" s="24">
        <v>815092.21</v>
      </c>
      <c r="F48" s="24">
        <v>815092.21</v>
      </c>
      <c r="G48" s="26">
        <f t="shared" si="2"/>
        <v>141707.79000000004</v>
      </c>
    </row>
    <row r="49" spans="1:7" x14ac:dyDescent="0.25">
      <c r="A49" s="23" t="s">
        <v>52</v>
      </c>
      <c r="B49" s="24">
        <v>1334049</v>
      </c>
      <c r="C49" s="25">
        <f t="shared" si="1"/>
        <v>328749.60000000009</v>
      </c>
      <c r="D49" s="24">
        <v>1662798.6</v>
      </c>
      <c r="E49" s="24">
        <v>1630440.47</v>
      </c>
      <c r="F49" s="24">
        <v>1630440.47</v>
      </c>
      <c r="G49" s="26">
        <f t="shared" si="2"/>
        <v>32358.130000000121</v>
      </c>
    </row>
    <row r="50" spans="1:7" x14ac:dyDescent="0.25">
      <c r="A50" s="23" t="s">
        <v>53</v>
      </c>
      <c r="B50" s="24">
        <v>284019</v>
      </c>
      <c r="C50" s="25">
        <f t="shared" si="1"/>
        <v>12250.400000000023</v>
      </c>
      <c r="D50" s="24">
        <v>296269.40000000002</v>
      </c>
      <c r="E50" s="24">
        <v>292708.96999999997</v>
      </c>
      <c r="F50" s="24">
        <v>292708.96999999997</v>
      </c>
      <c r="G50" s="26">
        <f t="shared" si="2"/>
        <v>3560.4300000000512</v>
      </c>
    </row>
    <row r="51" spans="1:7" x14ac:dyDescent="0.25">
      <c r="A51" s="23" t="s">
        <v>54</v>
      </c>
      <c r="B51" s="24">
        <v>2791652</v>
      </c>
      <c r="C51" s="25">
        <f t="shared" si="1"/>
        <v>-50000</v>
      </c>
      <c r="D51" s="24">
        <v>2741652</v>
      </c>
      <c r="E51" s="24">
        <v>2678509.4900000002</v>
      </c>
      <c r="F51" s="24">
        <v>2637909.4900000002</v>
      </c>
      <c r="G51" s="26">
        <f t="shared" si="2"/>
        <v>63142.509999999776</v>
      </c>
    </row>
    <row r="52" spans="1:7" x14ac:dyDescent="0.25">
      <c r="A52" s="23" t="s">
        <v>55</v>
      </c>
      <c r="B52" s="24">
        <v>7350557</v>
      </c>
      <c r="C52" s="25">
        <f t="shared" si="1"/>
        <v>-500000</v>
      </c>
      <c r="D52" s="24">
        <v>6850557</v>
      </c>
      <c r="E52" s="24">
        <v>6614917.04</v>
      </c>
      <c r="F52" s="24">
        <v>6245377.2599999998</v>
      </c>
      <c r="G52" s="26">
        <f t="shared" si="2"/>
        <v>235639.95999999996</v>
      </c>
    </row>
    <row r="53" spans="1:7" x14ac:dyDescent="0.25">
      <c r="A53" s="23" t="s">
        <v>56</v>
      </c>
      <c r="B53" s="24">
        <v>829443</v>
      </c>
      <c r="C53" s="25">
        <f t="shared" si="1"/>
        <v>108297</v>
      </c>
      <c r="D53" s="24">
        <v>937740</v>
      </c>
      <c r="E53" s="24">
        <v>784186.24</v>
      </c>
      <c r="F53" s="24">
        <v>784186.24</v>
      </c>
      <c r="G53" s="26">
        <f t="shared" si="2"/>
        <v>153553.76</v>
      </c>
    </row>
    <row r="54" spans="1:7" x14ac:dyDescent="0.25">
      <c r="A54" s="23" t="s">
        <v>57</v>
      </c>
      <c r="B54" s="24">
        <v>373993</v>
      </c>
      <c r="C54" s="25">
        <f t="shared" si="1"/>
        <v>0</v>
      </c>
      <c r="D54" s="24">
        <v>373993</v>
      </c>
      <c r="E54" s="24">
        <v>363266.62</v>
      </c>
      <c r="F54" s="24">
        <v>363266.62</v>
      </c>
      <c r="G54" s="26">
        <f t="shared" si="2"/>
        <v>10726.380000000005</v>
      </c>
    </row>
    <row r="55" spans="1:7" x14ac:dyDescent="0.25">
      <c r="A55" s="23" t="s">
        <v>58</v>
      </c>
      <c r="B55" s="24">
        <v>11185634</v>
      </c>
      <c r="C55" s="25">
        <f t="shared" si="1"/>
        <v>921641.72000000067</v>
      </c>
      <c r="D55" s="24">
        <v>12107275.720000001</v>
      </c>
      <c r="E55" s="24">
        <v>9286125.6699999999</v>
      </c>
      <c r="F55" s="24">
        <v>9261867.5700000003</v>
      </c>
      <c r="G55" s="26">
        <f t="shared" si="2"/>
        <v>2821150.0500000007</v>
      </c>
    </row>
    <row r="56" spans="1:7" x14ac:dyDescent="0.25">
      <c r="A56" s="23" t="s">
        <v>59</v>
      </c>
      <c r="B56" s="24">
        <v>1424015</v>
      </c>
      <c r="C56" s="25">
        <f t="shared" si="1"/>
        <v>0</v>
      </c>
      <c r="D56" s="24">
        <v>1424015</v>
      </c>
      <c r="E56" s="24">
        <v>1275353.54</v>
      </c>
      <c r="F56" s="24">
        <v>1275353.54</v>
      </c>
      <c r="G56" s="26">
        <f t="shared" si="2"/>
        <v>148661.45999999996</v>
      </c>
    </row>
    <row r="57" spans="1:7" x14ac:dyDescent="0.25">
      <c r="A57" s="23" t="s">
        <v>60</v>
      </c>
      <c r="B57" s="24">
        <v>18873719</v>
      </c>
      <c r="C57" s="25">
        <f t="shared" si="1"/>
        <v>1021530.9800000004</v>
      </c>
      <c r="D57" s="24">
        <v>19895249.98</v>
      </c>
      <c r="E57" s="24">
        <v>17384439.640000001</v>
      </c>
      <c r="F57" s="24">
        <v>17228170.32</v>
      </c>
      <c r="G57" s="26">
        <f t="shared" si="2"/>
        <v>2510810.34</v>
      </c>
    </row>
    <row r="58" spans="1:7" x14ac:dyDescent="0.25">
      <c r="A58" s="23" t="s">
        <v>61</v>
      </c>
      <c r="B58" s="24">
        <v>1755041</v>
      </c>
      <c r="C58" s="25">
        <f t="shared" si="1"/>
        <v>-57000</v>
      </c>
      <c r="D58" s="24">
        <v>1698041</v>
      </c>
      <c r="E58" s="24">
        <v>1401348.9</v>
      </c>
      <c r="F58" s="24">
        <v>1401348.9</v>
      </c>
      <c r="G58" s="26">
        <f t="shared" si="2"/>
        <v>296692.10000000009</v>
      </c>
    </row>
    <row r="59" spans="1:7" x14ac:dyDescent="0.25">
      <c r="A59" s="23" t="s">
        <v>62</v>
      </c>
      <c r="B59" s="24">
        <v>3271036</v>
      </c>
      <c r="C59" s="25">
        <f t="shared" si="1"/>
        <v>86400</v>
      </c>
      <c r="D59" s="24">
        <v>3357436</v>
      </c>
      <c r="E59" s="24">
        <v>3034927.97</v>
      </c>
      <c r="F59" s="24">
        <v>3034927.97</v>
      </c>
      <c r="G59" s="26">
        <f t="shared" si="2"/>
        <v>322508.0299999998</v>
      </c>
    </row>
    <row r="60" spans="1:7" x14ac:dyDescent="0.25">
      <c r="A60" s="23" t="s">
        <v>63</v>
      </c>
      <c r="B60" s="24">
        <v>1085878</v>
      </c>
      <c r="C60" s="25">
        <f t="shared" si="1"/>
        <v>-5000</v>
      </c>
      <c r="D60" s="24">
        <v>1080878</v>
      </c>
      <c r="E60" s="24">
        <v>981060.72</v>
      </c>
      <c r="F60" s="24">
        <v>981060.72</v>
      </c>
      <c r="G60" s="26">
        <f t="shared" si="2"/>
        <v>99817.280000000028</v>
      </c>
    </row>
    <row r="61" spans="1:7" x14ac:dyDescent="0.25">
      <c r="A61" s="23" t="s">
        <v>64</v>
      </c>
      <c r="B61" s="24">
        <v>1994425</v>
      </c>
      <c r="C61" s="25">
        <f t="shared" si="1"/>
        <v>-725807</v>
      </c>
      <c r="D61" s="24">
        <v>1268618</v>
      </c>
      <c r="E61" s="24">
        <v>1132081.96</v>
      </c>
      <c r="F61" s="24">
        <v>1132081.96</v>
      </c>
      <c r="G61" s="26">
        <f t="shared" si="2"/>
        <v>136536.04000000004</v>
      </c>
    </row>
    <row r="62" spans="1:7" x14ac:dyDescent="0.25">
      <c r="A62" s="23" t="s">
        <v>65</v>
      </c>
      <c r="B62" s="24">
        <v>798595</v>
      </c>
      <c r="C62" s="25">
        <f t="shared" si="1"/>
        <v>0</v>
      </c>
      <c r="D62" s="24">
        <v>798595</v>
      </c>
      <c r="E62" s="24">
        <v>784908.7</v>
      </c>
      <c r="F62" s="24">
        <v>784908.7</v>
      </c>
      <c r="G62" s="26">
        <f t="shared" si="2"/>
        <v>13686.300000000047</v>
      </c>
    </row>
    <row r="63" spans="1:7" x14ac:dyDescent="0.25">
      <c r="A63" s="23" t="s">
        <v>66</v>
      </c>
      <c r="B63" s="24">
        <v>936092</v>
      </c>
      <c r="C63" s="25">
        <f t="shared" si="1"/>
        <v>55900</v>
      </c>
      <c r="D63" s="24">
        <v>991992</v>
      </c>
      <c r="E63" s="24">
        <v>825563.68</v>
      </c>
      <c r="F63" s="24">
        <v>825563.68</v>
      </c>
      <c r="G63" s="26">
        <f t="shared" si="2"/>
        <v>166428.31999999995</v>
      </c>
    </row>
    <row r="64" spans="1:7" x14ac:dyDescent="0.25">
      <c r="A64" s="23" t="s">
        <v>67</v>
      </c>
      <c r="B64" s="24">
        <v>491500</v>
      </c>
      <c r="C64" s="25">
        <f t="shared" si="1"/>
        <v>142000</v>
      </c>
      <c r="D64" s="24">
        <v>633500</v>
      </c>
      <c r="E64" s="24">
        <v>584896.81000000006</v>
      </c>
      <c r="F64" s="24">
        <v>579348.22</v>
      </c>
      <c r="G64" s="26">
        <f t="shared" si="2"/>
        <v>48603.189999999944</v>
      </c>
    </row>
    <row r="65" spans="1:7" x14ac:dyDescent="0.25">
      <c r="A65" s="23" t="s">
        <v>68</v>
      </c>
      <c r="B65" s="24">
        <v>75400</v>
      </c>
      <c r="C65" s="25">
        <f t="shared" si="1"/>
        <v>0</v>
      </c>
      <c r="D65" s="24">
        <v>75400</v>
      </c>
      <c r="E65" s="24">
        <v>59994.15</v>
      </c>
      <c r="F65" s="24">
        <v>59994.15</v>
      </c>
      <c r="G65" s="26">
        <f t="shared" si="2"/>
        <v>15405.849999999999</v>
      </c>
    </row>
    <row r="66" spans="1:7" x14ac:dyDescent="0.25">
      <c r="A66" s="23" t="s">
        <v>69</v>
      </c>
      <c r="B66" s="24">
        <v>85200</v>
      </c>
      <c r="C66" s="25">
        <f t="shared" si="1"/>
        <v>-11000</v>
      </c>
      <c r="D66" s="24">
        <v>74200</v>
      </c>
      <c r="E66" s="24">
        <v>58796.95</v>
      </c>
      <c r="F66" s="24">
        <v>58796.95</v>
      </c>
      <c r="G66" s="26">
        <f t="shared" si="2"/>
        <v>15403.050000000003</v>
      </c>
    </row>
    <row r="67" spans="1:7" x14ac:dyDescent="0.25">
      <c r="A67" s="23" t="s">
        <v>70</v>
      </c>
      <c r="B67" s="24">
        <v>114000</v>
      </c>
      <c r="C67" s="25">
        <f t="shared" si="1"/>
        <v>0</v>
      </c>
      <c r="D67" s="24">
        <v>114000</v>
      </c>
      <c r="E67" s="24">
        <v>101503.25</v>
      </c>
      <c r="F67" s="24">
        <v>101503.25</v>
      </c>
      <c r="G67" s="26">
        <f t="shared" si="2"/>
        <v>12496.75</v>
      </c>
    </row>
    <row r="68" spans="1:7" x14ac:dyDescent="0.25">
      <c r="A68" s="23" t="s">
        <v>71</v>
      </c>
      <c r="B68" s="24">
        <v>50700</v>
      </c>
      <c r="C68" s="25">
        <f t="shared" si="1"/>
        <v>21640.949999999997</v>
      </c>
      <c r="D68" s="24">
        <v>72340.95</v>
      </c>
      <c r="E68" s="24">
        <v>57631.4</v>
      </c>
      <c r="F68" s="24">
        <v>57631.4</v>
      </c>
      <c r="G68" s="26">
        <f t="shared" si="2"/>
        <v>14709.549999999996</v>
      </c>
    </row>
    <row r="69" spans="1:7" x14ac:dyDescent="0.25">
      <c r="A69" s="23" t="s">
        <v>72</v>
      </c>
      <c r="B69" s="24">
        <v>1804721</v>
      </c>
      <c r="C69" s="25">
        <f t="shared" si="1"/>
        <v>50819.360000000102</v>
      </c>
      <c r="D69" s="24">
        <v>1855540.36</v>
      </c>
      <c r="E69" s="24">
        <v>1651216.16</v>
      </c>
      <c r="F69" s="24">
        <v>1644256.16</v>
      </c>
      <c r="G69" s="26">
        <f t="shared" si="2"/>
        <v>204324.20000000019</v>
      </c>
    </row>
    <row r="70" spans="1:7" x14ac:dyDescent="0.25">
      <c r="A70" s="27" t="s">
        <v>73</v>
      </c>
      <c r="B70" s="28"/>
      <c r="C70" s="28"/>
      <c r="D70" s="28"/>
      <c r="E70" s="28"/>
      <c r="F70" s="28"/>
      <c r="G70" s="28"/>
    </row>
    <row r="71" spans="1:7" x14ac:dyDescent="0.25">
      <c r="A71" s="29" t="s">
        <v>74</v>
      </c>
      <c r="B71" s="30">
        <f>SUM(B72:B84)</f>
        <v>211600000</v>
      </c>
      <c r="C71" s="30">
        <f t="shared" ref="C71:D71" si="3">SUM(C72:C84)</f>
        <v>107167376.60999998</v>
      </c>
      <c r="D71" s="30">
        <f t="shared" si="3"/>
        <v>318767376.60999995</v>
      </c>
      <c r="E71" s="30">
        <f>SUM(E72:E84)</f>
        <v>266707295.88999996</v>
      </c>
      <c r="F71" s="30">
        <f t="shared" ref="F71" si="4">SUM(F72:F84)</f>
        <v>235329936.26999998</v>
      </c>
      <c r="G71" s="30">
        <f>SUM(G72:G84)</f>
        <v>52060080.719999999</v>
      </c>
    </row>
    <row r="72" spans="1:7" x14ac:dyDescent="0.25">
      <c r="A72" s="31" t="s">
        <v>26</v>
      </c>
      <c r="B72" s="24">
        <v>16507142.84</v>
      </c>
      <c r="C72" s="25">
        <f t="shared" ref="C72:C84" si="5">D72-B72</f>
        <v>2273404.5</v>
      </c>
      <c r="D72" s="32">
        <v>18780547.34</v>
      </c>
      <c r="E72" s="32">
        <v>18780547.34</v>
      </c>
      <c r="F72" s="32">
        <v>17948338.640000001</v>
      </c>
      <c r="G72" s="33">
        <v>0</v>
      </c>
    </row>
    <row r="73" spans="1:7" x14ac:dyDescent="0.25">
      <c r="A73" s="31" t="s">
        <v>36</v>
      </c>
      <c r="B73" s="24">
        <v>400000</v>
      </c>
      <c r="C73" s="25">
        <f t="shared" si="5"/>
        <v>-390966.5</v>
      </c>
      <c r="D73" s="32">
        <v>9033.5</v>
      </c>
      <c r="E73" s="32">
        <v>9033.5</v>
      </c>
      <c r="F73" s="32">
        <v>9033.5</v>
      </c>
      <c r="G73" s="33">
        <f t="shared" ref="G73:G84" si="6">D73-E73</f>
        <v>0</v>
      </c>
    </row>
    <row r="74" spans="1:7" x14ac:dyDescent="0.25">
      <c r="A74" s="31" t="s">
        <v>38</v>
      </c>
      <c r="B74" s="24">
        <v>113600000</v>
      </c>
      <c r="C74" s="25">
        <f t="shared" si="5"/>
        <v>95039241.919999987</v>
      </c>
      <c r="D74" s="32">
        <v>208639241.91999999</v>
      </c>
      <c r="E74" s="32">
        <v>158296775.47999999</v>
      </c>
      <c r="F74" s="32">
        <v>136515581</v>
      </c>
      <c r="G74" s="33">
        <f t="shared" si="6"/>
        <v>50342466.439999998</v>
      </c>
    </row>
    <row r="75" spans="1:7" x14ac:dyDescent="0.25">
      <c r="A75" s="31" t="s">
        <v>42</v>
      </c>
      <c r="B75" s="24">
        <v>4000000</v>
      </c>
      <c r="C75" s="25">
        <f t="shared" si="5"/>
        <v>816639.8200000003</v>
      </c>
      <c r="D75" s="32">
        <v>4816639.82</v>
      </c>
      <c r="E75" s="32">
        <v>4816639.82</v>
      </c>
      <c r="F75" s="32">
        <v>4816639.82</v>
      </c>
      <c r="G75" s="33">
        <f t="shared" si="6"/>
        <v>0</v>
      </c>
    </row>
    <row r="76" spans="1:7" x14ac:dyDescent="0.25">
      <c r="A76" s="31" t="s">
        <v>48</v>
      </c>
      <c r="B76" s="34">
        <v>0</v>
      </c>
      <c r="C76" s="25">
        <f t="shared" si="5"/>
        <v>9053408.6400000006</v>
      </c>
      <c r="D76" s="32">
        <v>9053408.6400000006</v>
      </c>
      <c r="E76" s="32">
        <v>7521298.6399999997</v>
      </c>
      <c r="F76" s="32">
        <v>1360390</v>
      </c>
      <c r="G76" s="33">
        <f t="shared" si="6"/>
        <v>1532110.0000000009</v>
      </c>
    </row>
    <row r="77" spans="1:7" x14ac:dyDescent="0.25">
      <c r="A77" s="31" t="s">
        <v>58</v>
      </c>
      <c r="B77" s="24">
        <v>15000000</v>
      </c>
      <c r="C77" s="25">
        <f t="shared" si="5"/>
        <v>912441.50999999978</v>
      </c>
      <c r="D77" s="32">
        <v>15912441.51</v>
      </c>
      <c r="E77" s="32">
        <v>15912441.51</v>
      </c>
      <c r="F77" s="32">
        <v>15912441.51</v>
      </c>
      <c r="G77" s="33">
        <f t="shared" si="6"/>
        <v>0</v>
      </c>
    </row>
    <row r="78" spans="1:7" x14ac:dyDescent="0.25">
      <c r="A78" s="35" t="s">
        <v>64</v>
      </c>
      <c r="B78" s="34">
        <v>0</v>
      </c>
      <c r="C78" s="25">
        <f t="shared" si="5"/>
        <v>210000</v>
      </c>
      <c r="D78" s="32">
        <v>210000</v>
      </c>
      <c r="E78" s="32">
        <v>209999.98</v>
      </c>
      <c r="F78" s="32">
        <v>209999.98</v>
      </c>
      <c r="G78" s="33">
        <f t="shared" si="6"/>
        <v>1.9999999989522621E-2</v>
      </c>
    </row>
    <row r="79" spans="1:7" x14ac:dyDescent="0.25">
      <c r="A79" s="35" t="s">
        <v>66</v>
      </c>
      <c r="B79" s="34">
        <v>0</v>
      </c>
      <c r="C79" s="25">
        <f t="shared" si="5"/>
        <v>185500</v>
      </c>
      <c r="D79" s="32">
        <v>185500</v>
      </c>
      <c r="E79" s="32">
        <v>0</v>
      </c>
      <c r="F79" s="32">
        <v>0</v>
      </c>
      <c r="G79" s="33">
        <f t="shared" si="6"/>
        <v>185500</v>
      </c>
    </row>
    <row r="80" spans="1:7" x14ac:dyDescent="0.25">
      <c r="A80" s="31" t="s">
        <v>75</v>
      </c>
      <c r="B80" s="24">
        <v>49637360.159999996</v>
      </c>
      <c r="C80" s="25">
        <f t="shared" si="5"/>
        <v>-313391.57999999821</v>
      </c>
      <c r="D80" s="32">
        <v>49323968.579999998</v>
      </c>
      <c r="E80" s="32">
        <v>49323964.32</v>
      </c>
      <c r="F80" s="32">
        <v>46720916.520000003</v>
      </c>
      <c r="G80" s="33">
        <f t="shared" si="6"/>
        <v>4.2599999979138374</v>
      </c>
    </row>
    <row r="81" spans="1:7" x14ac:dyDescent="0.25">
      <c r="A81" s="31" t="s">
        <v>68</v>
      </c>
      <c r="B81" s="24">
        <v>2706130</v>
      </c>
      <c r="C81" s="25">
        <f t="shared" si="5"/>
        <v>393457.99000000022</v>
      </c>
      <c r="D81" s="32">
        <v>3099587.99</v>
      </c>
      <c r="E81" s="32">
        <v>3099587.99</v>
      </c>
      <c r="F81" s="32">
        <v>3099587.99</v>
      </c>
      <c r="G81" s="33">
        <f t="shared" si="6"/>
        <v>0</v>
      </c>
    </row>
    <row r="82" spans="1:7" x14ac:dyDescent="0.25">
      <c r="A82" s="31" t="s">
        <v>76</v>
      </c>
      <c r="B82" s="24">
        <v>8149580</v>
      </c>
      <c r="C82" s="25">
        <f t="shared" si="5"/>
        <v>-988891.26999999955</v>
      </c>
      <c r="D82" s="32">
        <v>7160688.7300000004</v>
      </c>
      <c r="E82" s="32">
        <v>7160688.7300000004</v>
      </c>
      <c r="F82" s="32">
        <v>7160688.7300000004</v>
      </c>
      <c r="G82" s="33">
        <f t="shared" si="6"/>
        <v>0</v>
      </c>
    </row>
    <row r="83" spans="1:7" x14ac:dyDescent="0.25">
      <c r="A83" s="31" t="s">
        <v>70</v>
      </c>
      <c r="B83" s="24">
        <v>331830</v>
      </c>
      <c r="C83" s="25">
        <f t="shared" si="5"/>
        <v>-257.46999999997206</v>
      </c>
      <c r="D83" s="32">
        <v>331572.53000000003</v>
      </c>
      <c r="E83" s="32">
        <v>331572.53000000003</v>
      </c>
      <c r="F83" s="32">
        <v>331572.53000000003</v>
      </c>
      <c r="G83" s="33">
        <f t="shared" si="6"/>
        <v>0</v>
      </c>
    </row>
    <row r="84" spans="1:7" x14ac:dyDescent="0.25">
      <c r="A84" s="23" t="s">
        <v>71</v>
      </c>
      <c r="B84" s="24">
        <v>1267957</v>
      </c>
      <c r="C84" s="25">
        <f t="shared" si="5"/>
        <v>-23210.949999999953</v>
      </c>
      <c r="D84" s="32">
        <v>1244746.05</v>
      </c>
      <c r="E84" s="32">
        <v>1244746.05</v>
      </c>
      <c r="F84" s="32">
        <v>1244746.05</v>
      </c>
      <c r="G84" s="33">
        <f t="shared" si="6"/>
        <v>0</v>
      </c>
    </row>
    <row r="85" spans="1:7" x14ac:dyDescent="0.25">
      <c r="A85" s="27" t="s">
        <v>73</v>
      </c>
      <c r="B85" s="28"/>
      <c r="C85" s="28"/>
      <c r="D85" s="28"/>
      <c r="E85" s="28"/>
      <c r="F85" s="28"/>
      <c r="G85" s="28"/>
    </row>
    <row r="86" spans="1:7" x14ac:dyDescent="0.25">
      <c r="A86" s="29" t="s">
        <v>77</v>
      </c>
      <c r="B86" s="36">
        <f>GASTO_NE_T1+GASTO_E_T1</f>
        <v>430000000</v>
      </c>
      <c r="C86" s="36">
        <f>GASTO_E_T2+GASTO_NE_T2</f>
        <v>148346793.20999998</v>
      </c>
      <c r="D86" s="36">
        <f>GASTO_NE_T3+GASTO_E_T3</f>
        <v>578346793.20999992</v>
      </c>
      <c r="E86" s="36">
        <f>GASTO_NE_T4+GASTO_E_T4</f>
        <v>491204747.23999995</v>
      </c>
      <c r="F86" s="36">
        <f>GASTO_NE_T5+GASTO_E_T5</f>
        <v>456228542.01999998</v>
      </c>
      <c r="G86" s="36">
        <f>GASTO_NE_T6+GASTO_E_T6</f>
        <v>87142045.969999999</v>
      </c>
    </row>
    <row r="87" spans="1:7" x14ac:dyDescent="0.25">
      <c r="A87" s="37"/>
      <c r="B87" s="38"/>
      <c r="C87" s="38"/>
      <c r="D87" s="38"/>
      <c r="E87" s="38"/>
      <c r="F87" s="38"/>
      <c r="G87" s="3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86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12</vt:i4>
      </vt:variant>
    </vt:vector>
  </HeadingPairs>
  <TitlesOfParts>
    <vt:vector size="13" baseType="lpstr">
      <vt:lpstr>Hoja1</vt:lpstr>
      <vt:lpstr>GASTO_E_T1</vt:lpstr>
      <vt:lpstr>GASTO_E_T2</vt:lpstr>
      <vt:lpstr>GASTO_E_T3</vt:lpstr>
      <vt:lpstr>GASTO_E_T4</vt:lpstr>
      <vt:lpstr>GASTO_E_T5</vt:lpstr>
      <vt:lpstr>GASTO_E_T6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2022-03-16T22:24:17Z</dcterms:created>
  <dcterms:modified xsi:type="dcterms:W3CDTF">2022-03-16T22:25:22Z</dcterms:modified>
</cp:coreProperties>
</file>