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1" i="1" s="1"/>
  <c r="C75" i="1"/>
  <c r="G74" i="1"/>
  <c r="C74" i="1"/>
  <c r="G73" i="1"/>
  <c r="C73" i="1"/>
  <c r="G72" i="1"/>
  <c r="C72" i="1"/>
  <c r="C71" i="1" s="1"/>
  <c r="F71" i="1"/>
  <c r="E71" i="1"/>
  <c r="D71" i="1"/>
  <c r="B71" i="1"/>
  <c r="G70" i="1"/>
  <c r="C70" i="1"/>
  <c r="G69" i="1"/>
  <c r="C69" i="1"/>
  <c r="G68" i="1"/>
  <c r="C68" i="1"/>
  <c r="G67" i="1"/>
  <c r="C67" i="1"/>
  <c r="G66" i="1"/>
  <c r="C66" i="1"/>
  <c r="G65" i="1"/>
  <c r="C65" i="1"/>
  <c r="G64" i="1"/>
  <c r="C64" i="1"/>
  <c r="G63" i="1"/>
  <c r="C63" i="1"/>
  <c r="G62" i="1"/>
  <c r="C62" i="1"/>
  <c r="C61" i="1" s="1"/>
  <c r="G61" i="1"/>
  <c r="F61" i="1"/>
  <c r="E61" i="1"/>
  <c r="D61" i="1"/>
  <c r="B61" i="1"/>
  <c r="G60" i="1"/>
  <c r="C60" i="1"/>
  <c r="G59" i="1"/>
  <c r="C59" i="1"/>
  <c r="G58" i="1"/>
  <c r="C58" i="1"/>
  <c r="G57" i="1"/>
  <c r="C57" i="1"/>
  <c r="G56" i="1"/>
  <c r="C56" i="1"/>
  <c r="G55" i="1"/>
  <c r="C55" i="1"/>
  <c r="G54" i="1"/>
  <c r="G53" i="1" s="1"/>
  <c r="C54" i="1"/>
  <c r="F53" i="1"/>
  <c r="E53" i="1"/>
  <c r="D53" i="1"/>
  <c r="C53" i="1"/>
  <c r="B53" i="1"/>
  <c r="G52" i="1"/>
  <c r="C52" i="1"/>
  <c r="G51" i="1"/>
  <c r="C51" i="1"/>
  <c r="G50" i="1"/>
  <c r="C50" i="1"/>
  <c r="G49" i="1"/>
  <c r="C49" i="1"/>
  <c r="G48" i="1"/>
  <c r="C48" i="1"/>
  <c r="G47" i="1"/>
  <c r="C47" i="1"/>
  <c r="G46" i="1"/>
  <c r="C46" i="1"/>
  <c r="C44" i="1" s="1"/>
  <c r="G45" i="1"/>
  <c r="G44" i="1" s="1"/>
  <c r="C45" i="1"/>
  <c r="F44" i="1"/>
  <c r="F43" i="1" s="1"/>
  <c r="F77" i="1" s="1"/>
  <c r="E44" i="1"/>
  <c r="D44" i="1"/>
  <c r="B44" i="1"/>
  <c r="B43" i="1" s="1"/>
  <c r="B77" i="1" s="1"/>
  <c r="E43" i="1"/>
  <c r="E77" i="1" s="1"/>
  <c r="D43" i="1"/>
  <c r="D77" i="1" s="1"/>
  <c r="G41" i="1"/>
  <c r="C41" i="1"/>
  <c r="G40" i="1"/>
  <c r="C40" i="1"/>
  <c r="G39" i="1"/>
  <c r="G37" i="1" s="1"/>
  <c r="C39" i="1"/>
  <c r="C37" i="1" s="1"/>
  <c r="G38" i="1"/>
  <c r="C38" i="1"/>
  <c r="F37" i="1"/>
  <c r="E37" i="1"/>
  <c r="D37" i="1"/>
  <c r="B37" i="1"/>
  <c r="G36" i="1"/>
  <c r="C36" i="1"/>
  <c r="G35" i="1"/>
  <c r="C35" i="1"/>
  <c r="G34" i="1"/>
  <c r="C34" i="1"/>
  <c r="G33" i="1"/>
  <c r="C33" i="1"/>
  <c r="G32" i="1"/>
  <c r="C32" i="1"/>
  <c r="G31" i="1"/>
  <c r="C31" i="1"/>
  <c r="G30" i="1"/>
  <c r="C30" i="1"/>
  <c r="G29" i="1"/>
  <c r="G27" i="1" s="1"/>
  <c r="C29" i="1"/>
  <c r="C27" i="1" s="1"/>
  <c r="G28" i="1"/>
  <c r="C28" i="1"/>
  <c r="F27" i="1"/>
  <c r="E27" i="1"/>
  <c r="D27" i="1"/>
  <c r="B27" i="1"/>
  <c r="G26" i="1"/>
  <c r="C26" i="1"/>
  <c r="G25" i="1"/>
  <c r="C25" i="1"/>
  <c r="G24" i="1"/>
  <c r="C24" i="1"/>
  <c r="G23" i="1"/>
  <c r="C23" i="1"/>
  <c r="G22" i="1"/>
  <c r="C22" i="1"/>
  <c r="G21" i="1"/>
  <c r="C21" i="1"/>
  <c r="C19" i="1" s="1"/>
  <c r="G20" i="1"/>
  <c r="G19" i="1" s="1"/>
  <c r="C20" i="1"/>
  <c r="F19" i="1"/>
  <c r="E19" i="1"/>
  <c r="D19" i="1"/>
  <c r="B19" i="1"/>
  <c r="G18" i="1"/>
  <c r="C18" i="1"/>
  <c r="G17" i="1"/>
  <c r="C17" i="1"/>
  <c r="G16" i="1"/>
  <c r="C16" i="1"/>
  <c r="G15" i="1"/>
  <c r="C15" i="1"/>
  <c r="G14" i="1"/>
  <c r="G10" i="1" s="1"/>
  <c r="G9" i="1" s="1"/>
  <c r="C14" i="1"/>
  <c r="G13" i="1"/>
  <c r="C13" i="1"/>
  <c r="G12" i="1"/>
  <c r="C12" i="1"/>
  <c r="G11" i="1"/>
  <c r="C11" i="1"/>
  <c r="C10" i="1" s="1"/>
  <c r="F10" i="1"/>
  <c r="E10" i="1"/>
  <c r="D10" i="1"/>
  <c r="D9" i="1" s="1"/>
  <c r="B10" i="1"/>
  <c r="F9" i="1"/>
  <c r="E9" i="1"/>
  <c r="B9" i="1"/>
  <c r="A5" i="1"/>
  <c r="A2" i="1"/>
  <c r="C9" i="1" l="1"/>
  <c r="G43" i="1"/>
  <c r="G77" i="1" s="1"/>
  <c r="C43" i="1"/>
  <c r="C77" i="1" l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<sst xmlns="http://schemas.openxmlformats.org/spreadsheetml/2006/main" count="79" uniqueCount="49">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</sst>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4" fontId="2" fillId="0" borderId="4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4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4" fontId="0" fillId="0" borderId="6" xfId="1" applyNumberFormat="1" applyFont="1" applyFill="1" applyBorder="1" applyAlignment="1" applyProtection="1">
      <alignment vertical="center"/>
      <protection locked="0"/>
    </xf>
    <xf numFmtId="4" fontId="0" fillId="0" borderId="6" xfId="2" applyNumberFormat="1" applyFont="1" applyFill="1" applyBorder="1" applyAlignment="1" applyProtection="1">
      <alignment vertical="center"/>
      <protection locked="0"/>
    </xf>
    <xf numFmtId="4" fontId="1" fillId="0" borderId="6" xfId="2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6" xfId="0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 indent="3"/>
    </xf>
    <xf numFmtId="4" fontId="2" fillId="0" borderId="6" xfId="0" applyNumberFormat="1" applyFont="1" applyFill="1" applyBorder="1" applyAlignment="1" applyProtection="1">
      <alignment vertical="center"/>
      <protection locked="0"/>
    </xf>
    <xf numFmtId="4" fontId="0" fillId="0" borderId="6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4" fontId="0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</cellXfs>
  <cellStyles count="3">
    <cellStyle name="Millares 10" xfId="1"/>
    <cellStyle name="Millares 2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/2021/Anual/0361_IDF_MVST_000_2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55" workbookViewId="0">
      <selection activeCell="D88" sqref="D88"/>
    </sheetView>
  </sheetViews>
  <sheetFormatPr baseColWidth="10" defaultRowHeight="15" x14ac:dyDescent="0.25"/>
  <cols>
    <col min="1" max="1" width="74.5703125" customWidth="1"/>
    <col min="2" max="6" width="20.7109375" customWidth="1"/>
    <col min="7" max="7" width="17.28515625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ENTE_PUBLICO_A</f>
        <v>Municipio de Valle de Santiago, Gto., Gobierno del Estado de Guanajuato (a)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9" t="str">
        <f>TRIMESTRE</f>
        <v>Del 1 de enero al 31 de diciembre de 2021 (b)</v>
      </c>
      <c r="B5" s="10"/>
      <c r="C5" s="10"/>
      <c r="D5" s="10"/>
      <c r="E5" s="10"/>
      <c r="F5" s="10"/>
      <c r="G5" s="11"/>
    </row>
    <row r="6" spans="1:7" x14ac:dyDescent="0.25">
      <c r="A6" s="12" t="s">
        <v>3</v>
      </c>
      <c r="B6" s="13"/>
      <c r="C6" s="13"/>
      <c r="D6" s="13"/>
      <c r="E6" s="13"/>
      <c r="F6" s="13"/>
      <c r="G6" s="14"/>
    </row>
    <row r="7" spans="1:7" x14ac:dyDescent="0.25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30" x14ac:dyDescent="0.25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x14ac:dyDescent="0.25">
      <c r="A9" s="20" t="s">
        <v>12</v>
      </c>
      <c r="B9" s="21">
        <f t="shared" ref="B9:C9" si="0">SUM(B10,B19,B27,B37)</f>
        <v>218400000</v>
      </c>
      <c r="C9" s="21">
        <f t="shared" si="0"/>
        <v>41179416.600000001</v>
      </c>
      <c r="D9" s="21">
        <f>SUM(D10,D19,D27,D37)</f>
        <v>259579416.60000002</v>
      </c>
      <c r="E9" s="21">
        <f t="shared" ref="E9:G9" si="1">SUM(E10,E19,E27,E37)</f>
        <v>224497451.34999999</v>
      </c>
      <c r="F9" s="21">
        <f t="shared" si="1"/>
        <v>220898605.75000003</v>
      </c>
      <c r="G9" s="21">
        <f t="shared" si="1"/>
        <v>35081965.25</v>
      </c>
    </row>
    <row r="10" spans="1:7" x14ac:dyDescent="0.25">
      <c r="A10" s="22" t="s">
        <v>13</v>
      </c>
      <c r="B10" s="23">
        <f>SUM(B11:B18)</f>
        <v>137883347</v>
      </c>
      <c r="C10" s="23">
        <f t="shared" ref="C10:G10" si="2">SUM(C11:C18)</f>
        <v>-7586874.8899999969</v>
      </c>
      <c r="D10" s="23">
        <f t="shared" si="2"/>
        <v>130296472.11000001</v>
      </c>
      <c r="E10" s="23">
        <f t="shared" si="2"/>
        <v>116963344.41</v>
      </c>
      <c r="F10" s="23">
        <f t="shared" si="2"/>
        <v>115040401.79000001</v>
      </c>
      <c r="G10" s="23">
        <f t="shared" si="2"/>
        <v>13333127.700000001</v>
      </c>
    </row>
    <row r="11" spans="1:7" x14ac:dyDescent="0.25">
      <c r="A11" s="24" t="s">
        <v>14</v>
      </c>
      <c r="B11" s="25">
        <v>13284949.17</v>
      </c>
      <c r="C11" s="23">
        <f t="shared" ref="C11:C41" si="3">D11-B11</f>
        <v>-11999</v>
      </c>
      <c r="D11" s="26">
        <v>13272950.17</v>
      </c>
      <c r="E11" s="27">
        <v>12938311.619999999</v>
      </c>
      <c r="F11" s="27">
        <v>12931748.99</v>
      </c>
      <c r="G11" s="23">
        <f t="shared" ref="G11:G41" si="4">D11-E11</f>
        <v>334638.55000000075</v>
      </c>
    </row>
    <row r="12" spans="1:7" x14ac:dyDescent="0.25">
      <c r="A12" s="24" t="s">
        <v>15</v>
      </c>
      <c r="B12" s="25">
        <v>464377</v>
      </c>
      <c r="C12" s="23">
        <f t="shared" si="3"/>
        <v>0</v>
      </c>
      <c r="D12" s="26">
        <v>464377</v>
      </c>
      <c r="E12" s="27">
        <v>355134.47</v>
      </c>
      <c r="F12" s="27">
        <v>355134.47</v>
      </c>
      <c r="G12" s="23">
        <f t="shared" si="4"/>
        <v>109242.53000000003</v>
      </c>
    </row>
    <row r="13" spans="1:7" x14ac:dyDescent="0.25">
      <c r="A13" s="24" t="s">
        <v>16</v>
      </c>
      <c r="B13" s="25">
        <v>40525656.32</v>
      </c>
      <c r="C13" s="23">
        <f t="shared" si="3"/>
        <v>942712.28000000119</v>
      </c>
      <c r="D13" s="26">
        <v>41468368.600000001</v>
      </c>
      <c r="E13" s="27">
        <v>35135760.880000003</v>
      </c>
      <c r="F13" s="27">
        <v>34938921.689999998</v>
      </c>
      <c r="G13" s="23">
        <f t="shared" si="4"/>
        <v>6332607.7199999988</v>
      </c>
    </row>
    <row r="14" spans="1:7" x14ac:dyDescent="0.25">
      <c r="A14" s="24" t="s">
        <v>17</v>
      </c>
      <c r="B14" s="25">
        <v>0</v>
      </c>
      <c r="C14" s="23">
        <f t="shared" si="3"/>
        <v>0</v>
      </c>
      <c r="D14" s="26">
        <v>0</v>
      </c>
      <c r="E14" s="26">
        <v>0</v>
      </c>
      <c r="F14" s="26">
        <v>0</v>
      </c>
      <c r="G14" s="23">
        <f t="shared" si="4"/>
        <v>0</v>
      </c>
    </row>
    <row r="15" spans="1:7" x14ac:dyDescent="0.25">
      <c r="A15" s="24" t="s">
        <v>18</v>
      </c>
      <c r="B15" s="25">
        <v>61928380.509999998</v>
      </c>
      <c r="C15" s="23">
        <f t="shared" si="3"/>
        <v>-11055785.939999998</v>
      </c>
      <c r="D15" s="26">
        <v>50872594.57</v>
      </c>
      <c r="E15" s="27">
        <v>46025248.530000001</v>
      </c>
      <c r="F15" s="27">
        <v>44585020.18</v>
      </c>
      <c r="G15" s="23">
        <f t="shared" si="4"/>
        <v>4847346.0399999991</v>
      </c>
    </row>
    <row r="16" spans="1:7" x14ac:dyDescent="0.25">
      <c r="A16" s="24" t="s">
        <v>19</v>
      </c>
      <c r="B16" s="25">
        <v>0</v>
      </c>
      <c r="C16" s="23">
        <f t="shared" si="3"/>
        <v>0</v>
      </c>
      <c r="D16" s="26">
        <v>0</v>
      </c>
      <c r="E16" s="26">
        <v>0</v>
      </c>
      <c r="F16" s="26">
        <v>0</v>
      </c>
      <c r="G16" s="23">
        <f t="shared" si="4"/>
        <v>0</v>
      </c>
    </row>
    <row r="17" spans="1:7" x14ac:dyDescent="0.25">
      <c r="A17" s="24" t="s">
        <v>20</v>
      </c>
      <c r="B17" s="25">
        <v>2016800</v>
      </c>
      <c r="C17" s="23">
        <f t="shared" si="3"/>
        <v>975440.95000000019</v>
      </c>
      <c r="D17" s="26">
        <v>2992240.95</v>
      </c>
      <c r="E17" s="27">
        <v>2777453.82</v>
      </c>
      <c r="F17" s="27">
        <v>2771905.23</v>
      </c>
      <c r="G17" s="23">
        <f t="shared" si="4"/>
        <v>214787.13000000035</v>
      </c>
    </row>
    <row r="18" spans="1:7" x14ac:dyDescent="0.25">
      <c r="A18" s="24" t="s">
        <v>21</v>
      </c>
      <c r="B18" s="25">
        <v>19663184</v>
      </c>
      <c r="C18" s="23">
        <f t="shared" si="3"/>
        <v>1562756.8200000003</v>
      </c>
      <c r="D18" s="26">
        <v>21225940.82</v>
      </c>
      <c r="E18" s="27">
        <v>19731435.09</v>
      </c>
      <c r="F18" s="27">
        <v>19457671.23</v>
      </c>
      <c r="G18" s="23">
        <f t="shared" si="4"/>
        <v>1494505.7300000004</v>
      </c>
    </row>
    <row r="19" spans="1:7" x14ac:dyDescent="0.25">
      <c r="A19" s="22" t="s">
        <v>22</v>
      </c>
      <c r="B19" s="23">
        <f>SUM(B20:B26)</f>
        <v>73668301</v>
      </c>
      <c r="C19" s="23">
        <f t="shared" ref="C19:G19" si="5">SUM(C20:C26)</f>
        <v>32854718.109999996</v>
      </c>
      <c r="D19" s="23">
        <f t="shared" si="5"/>
        <v>106523019.11000001</v>
      </c>
      <c r="E19" s="23">
        <f t="shared" si="5"/>
        <v>91230175.409999996</v>
      </c>
      <c r="F19" s="23">
        <f t="shared" si="5"/>
        <v>89610311.310000002</v>
      </c>
      <c r="G19" s="23">
        <f t="shared" si="5"/>
        <v>15292843.699999996</v>
      </c>
    </row>
    <row r="20" spans="1:7" x14ac:dyDescent="0.25">
      <c r="A20" s="24" t="s">
        <v>23</v>
      </c>
      <c r="B20" s="25">
        <v>9617534</v>
      </c>
      <c r="C20" s="23">
        <f t="shared" si="3"/>
        <v>134452.47000000067</v>
      </c>
      <c r="D20" s="26">
        <v>9751986.4700000007</v>
      </c>
      <c r="E20" s="27">
        <v>8740818.7899999991</v>
      </c>
      <c r="F20" s="27">
        <v>8732303.4100000001</v>
      </c>
      <c r="G20" s="23">
        <f t="shared" si="4"/>
        <v>1011167.6800000016</v>
      </c>
    </row>
    <row r="21" spans="1:7" x14ac:dyDescent="0.25">
      <c r="A21" s="24" t="s">
        <v>24</v>
      </c>
      <c r="B21" s="25">
        <v>37991484</v>
      </c>
      <c r="C21" s="23">
        <f t="shared" si="3"/>
        <v>27631397.469999999</v>
      </c>
      <c r="D21" s="26">
        <v>65622881.469999999</v>
      </c>
      <c r="E21" s="27">
        <v>54057261.270000003</v>
      </c>
      <c r="F21" s="27">
        <v>52815452.329999998</v>
      </c>
      <c r="G21" s="23">
        <f t="shared" si="4"/>
        <v>11565620.199999996</v>
      </c>
    </row>
    <row r="22" spans="1:7" x14ac:dyDescent="0.25">
      <c r="A22" s="24" t="s">
        <v>25</v>
      </c>
      <c r="B22" s="25">
        <v>710392</v>
      </c>
      <c r="C22" s="23">
        <f t="shared" si="3"/>
        <v>712073</v>
      </c>
      <c r="D22" s="26">
        <v>1422465</v>
      </c>
      <c r="E22" s="27">
        <v>648731.65</v>
      </c>
      <c r="F22" s="27">
        <v>648731.65</v>
      </c>
      <c r="G22" s="23">
        <f t="shared" si="4"/>
        <v>773733.35</v>
      </c>
    </row>
    <row r="23" spans="1:7" x14ac:dyDescent="0.25">
      <c r="A23" s="24" t="s">
        <v>26</v>
      </c>
      <c r="B23" s="25">
        <v>8901534</v>
      </c>
      <c r="C23" s="23">
        <f t="shared" si="3"/>
        <v>1372117.7599999998</v>
      </c>
      <c r="D23" s="26">
        <v>10273651.76</v>
      </c>
      <c r="E23" s="27">
        <v>8893045.1899999995</v>
      </c>
      <c r="F23" s="27">
        <v>8893045.1899999995</v>
      </c>
      <c r="G23" s="23">
        <f t="shared" si="4"/>
        <v>1380606.5700000003</v>
      </c>
    </row>
    <row r="24" spans="1:7" x14ac:dyDescent="0.25">
      <c r="A24" s="24" t="s">
        <v>27</v>
      </c>
      <c r="B24" s="25">
        <v>7350557</v>
      </c>
      <c r="C24" s="23">
        <f t="shared" si="3"/>
        <v>-64137.629999999888</v>
      </c>
      <c r="D24" s="26">
        <v>7286419.3700000001</v>
      </c>
      <c r="E24" s="27">
        <v>7050555.0999999996</v>
      </c>
      <c r="F24" s="27">
        <v>6681015.3200000003</v>
      </c>
      <c r="G24" s="23">
        <f t="shared" si="4"/>
        <v>235864.27000000048</v>
      </c>
    </row>
    <row r="25" spans="1:7" x14ac:dyDescent="0.25">
      <c r="A25" s="24" t="s">
        <v>28</v>
      </c>
      <c r="B25" s="25">
        <v>9096800</v>
      </c>
      <c r="C25" s="23">
        <f t="shared" si="3"/>
        <v>3068815.0399999991</v>
      </c>
      <c r="D25" s="26">
        <v>12165615.039999999</v>
      </c>
      <c r="E25" s="27">
        <v>11839763.41</v>
      </c>
      <c r="F25" s="27">
        <v>11839763.41</v>
      </c>
      <c r="G25" s="23">
        <f t="shared" si="4"/>
        <v>325851.62999999896</v>
      </c>
    </row>
    <row r="26" spans="1:7" x14ac:dyDescent="0.25">
      <c r="A26" s="24" t="s">
        <v>29</v>
      </c>
      <c r="B26" s="25">
        <v>0</v>
      </c>
      <c r="C26" s="23">
        <f t="shared" si="3"/>
        <v>0</v>
      </c>
      <c r="D26" s="26">
        <v>0</v>
      </c>
      <c r="E26" s="26">
        <v>0</v>
      </c>
      <c r="F26" s="26">
        <v>0</v>
      </c>
      <c r="G26" s="23">
        <f t="shared" si="4"/>
        <v>0</v>
      </c>
    </row>
    <row r="27" spans="1:7" x14ac:dyDescent="0.25">
      <c r="A27" s="22" t="s">
        <v>30</v>
      </c>
      <c r="B27" s="23">
        <f>SUM(B28:B36)</f>
        <v>6748352</v>
      </c>
      <c r="C27" s="23">
        <f t="shared" ref="C27:G27" si="6">SUM(C28:C36)</f>
        <v>16011573.380000001</v>
      </c>
      <c r="D27" s="23">
        <f t="shared" si="6"/>
        <v>22759925.380000003</v>
      </c>
      <c r="E27" s="23">
        <f t="shared" si="6"/>
        <v>16303931.529999997</v>
      </c>
      <c r="F27" s="23">
        <f t="shared" si="6"/>
        <v>16247892.649999999</v>
      </c>
      <c r="G27" s="23">
        <f t="shared" si="6"/>
        <v>6455993.8500000015</v>
      </c>
    </row>
    <row r="28" spans="1:7" x14ac:dyDescent="0.25">
      <c r="A28" s="28" t="s">
        <v>31</v>
      </c>
      <c r="B28" s="25">
        <v>5253927</v>
      </c>
      <c r="C28" s="23">
        <f t="shared" si="3"/>
        <v>353073</v>
      </c>
      <c r="D28" s="26">
        <v>5607000</v>
      </c>
      <c r="E28" s="27">
        <v>5472518.6399999997</v>
      </c>
      <c r="F28" s="27">
        <v>5472518.6399999997</v>
      </c>
      <c r="G28" s="23">
        <f t="shared" si="4"/>
        <v>134481.36000000034</v>
      </c>
    </row>
    <row r="29" spans="1:7" x14ac:dyDescent="0.25">
      <c r="A29" s="24" t="s">
        <v>32</v>
      </c>
      <c r="B29" s="25">
        <v>0</v>
      </c>
      <c r="C29" s="23">
        <f t="shared" si="3"/>
        <v>13283527.960000001</v>
      </c>
      <c r="D29" s="26">
        <v>13283527.960000001</v>
      </c>
      <c r="E29" s="27">
        <v>9007197.9399999995</v>
      </c>
      <c r="F29" s="27">
        <v>9007197.9399999995</v>
      </c>
      <c r="G29" s="23">
        <f t="shared" si="4"/>
        <v>4276330.0200000014</v>
      </c>
    </row>
    <row r="30" spans="1:7" x14ac:dyDescent="0.25">
      <c r="A30" s="24" t="s">
        <v>33</v>
      </c>
      <c r="B30" s="25">
        <v>0</v>
      </c>
      <c r="C30" s="23">
        <f t="shared" si="3"/>
        <v>0</v>
      </c>
      <c r="D30" s="26">
        <v>0</v>
      </c>
      <c r="E30" s="26">
        <v>0</v>
      </c>
      <c r="F30" s="26">
        <v>0</v>
      </c>
      <c r="G30" s="23">
        <f t="shared" si="4"/>
        <v>0</v>
      </c>
    </row>
    <row r="31" spans="1:7" x14ac:dyDescent="0.25">
      <c r="A31" s="24" t="s">
        <v>34</v>
      </c>
      <c r="B31" s="25">
        <v>0</v>
      </c>
      <c r="C31" s="23">
        <f t="shared" si="3"/>
        <v>0</v>
      </c>
      <c r="D31" s="26">
        <v>0</v>
      </c>
      <c r="E31" s="26">
        <v>0</v>
      </c>
      <c r="F31" s="26">
        <v>0</v>
      </c>
      <c r="G31" s="23">
        <f t="shared" si="4"/>
        <v>0</v>
      </c>
    </row>
    <row r="32" spans="1:7" x14ac:dyDescent="0.25">
      <c r="A32" s="24" t="s">
        <v>35</v>
      </c>
      <c r="B32" s="25">
        <v>0</v>
      </c>
      <c r="C32" s="23">
        <f t="shared" si="3"/>
        <v>2600779.42</v>
      </c>
      <c r="D32" s="26">
        <v>2600779.42</v>
      </c>
      <c r="E32" s="27">
        <v>692132.99</v>
      </c>
      <c r="F32" s="27">
        <v>636094.11</v>
      </c>
      <c r="G32" s="23">
        <f t="shared" si="4"/>
        <v>1908646.43</v>
      </c>
    </row>
    <row r="33" spans="1:7" x14ac:dyDescent="0.25">
      <c r="A33" s="24" t="s">
        <v>36</v>
      </c>
      <c r="B33" s="25">
        <v>0</v>
      </c>
      <c r="C33" s="23">
        <f t="shared" si="3"/>
        <v>0</v>
      </c>
      <c r="D33" s="26">
        <v>0</v>
      </c>
      <c r="E33" s="26">
        <v>0</v>
      </c>
      <c r="F33" s="26">
        <v>0</v>
      </c>
      <c r="G33" s="23">
        <f t="shared" si="4"/>
        <v>0</v>
      </c>
    </row>
    <row r="34" spans="1:7" x14ac:dyDescent="0.25">
      <c r="A34" s="24" t="s">
        <v>37</v>
      </c>
      <c r="B34" s="25">
        <v>1494425</v>
      </c>
      <c r="C34" s="23">
        <f t="shared" si="3"/>
        <v>-225807</v>
      </c>
      <c r="D34" s="26">
        <v>1268618</v>
      </c>
      <c r="E34" s="27">
        <v>1132081.96</v>
      </c>
      <c r="F34" s="27">
        <v>1132081.96</v>
      </c>
      <c r="G34" s="23">
        <f t="shared" si="4"/>
        <v>136536.04000000004</v>
      </c>
    </row>
    <row r="35" spans="1:7" x14ac:dyDescent="0.25">
      <c r="A35" s="24" t="s">
        <v>38</v>
      </c>
      <c r="B35" s="25">
        <v>0</v>
      </c>
      <c r="C35" s="23">
        <f t="shared" si="3"/>
        <v>0</v>
      </c>
      <c r="D35" s="26">
        <v>0</v>
      </c>
      <c r="E35" s="26">
        <v>0</v>
      </c>
      <c r="F35" s="26">
        <v>0</v>
      </c>
      <c r="G35" s="23">
        <f t="shared" si="4"/>
        <v>0</v>
      </c>
    </row>
    <row r="36" spans="1:7" x14ac:dyDescent="0.25">
      <c r="A36" s="24" t="s">
        <v>39</v>
      </c>
      <c r="B36" s="25">
        <v>0</v>
      </c>
      <c r="C36" s="23">
        <f t="shared" si="3"/>
        <v>0</v>
      </c>
      <c r="D36" s="26">
        <v>0</v>
      </c>
      <c r="E36" s="26">
        <v>0</v>
      </c>
      <c r="F36" s="26">
        <v>0</v>
      </c>
      <c r="G36" s="23">
        <f t="shared" si="4"/>
        <v>0</v>
      </c>
    </row>
    <row r="37" spans="1:7" ht="30" x14ac:dyDescent="0.25">
      <c r="A37" s="29" t="s">
        <v>40</v>
      </c>
      <c r="B37" s="23">
        <f t="shared" ref="B37:G37" si="7">SUM(B38:B41)</f>
        <v>100000</v>
      </c>
      <c r="C37" s="23">
        <f t="shared" si="7"/>
        <v>-100000</v>
      </c>
      <c r="D37" s="23">
        <f t="shared" si="7"/>
        <v>0</v>
      </c>
      <c r="E37" s="23">
        <f t="shared" si="7"/>
        <v>0</v>
      </c>
      <c r="F37" s="23">
        <f t="shared" si="7"/>
        <v>0</v>
      </c>
      <c r="G37" s="23">
        <f t="shared" si="7"/>
        <v>0</v>
      </c>
    </row>
    <row r="38" spans="1:7" x14ac:dyDescent="0.25">
      <c r="A38" s="28" t="s">
        <v>41</v>
      </c>
      <c r="B38" s="25">
        <v>100000</v>
      </c>
      <c r="C38" s="23">
        <f t="shared" si="3"/>
        <v>-100000</v>
      </c>
      <c r="D38" s="25">
        <v>0</v>
      </c>
      <c r="E38" s="25">
        <v>0</v>
      </c>
      <c r="F38" s="25">
        <v>0</v>
      </c>
      <c r="G38" s="23">
        <f t="shared" si="4"/>
        <v>0</v>
      </c>
    </row>
    <row r="39" spans="1:7" ht="30" x14ac:dyDescent="0.25">
      <c r="A39" s="28" t="s">
        <v>42</v>
      </c>
      <c r="B39" s="25">
        <v>0</v>
      </c>
      <c r="C39" s="23">
        <f t="shared" si="3"/>
        <v>0</v>
      </c>
      <c r="D39" s="25">
        <v>0</v>
      </c>
      <c r="E39" s="25">
        <v>0</v>
      </c>
      <c r="F39" s="25">
        <v>0</v>
      </c>
      <c r="G39" s="23">
        <f t="shared" si="4"/>
        <v>0</v>
      </c>
    </row>
    <row r="40" spans="1:7" x14ac:dyDescent="0.25">
      <c r="A40" s="28" t="s">
        <v>43</v>
      </c>
      <c r="B40" s="25">
        <v>0</v>
      </c>
      <c r="C40" s="23">
        <f t="shared" si="3"/>
        <v>0</v>
      </c>
      <c r="D40" s="25">
        <v>0</v>
      </c>
      <c r="E40" s="25">
        <v>0</v>
      </c>
      <c r="F40" s="25">
        <v>0</v>
      </c>
      <c r="G40" s="23">
        <f t="shared" si="4"/>
        <v>0</v>
      </c>
    </row>
    <row r="41" spans="1:7" x14ac:dyDescent="0.25">
      <c r="A41" s="28" t="s">
        <v>44</v>
      </c>
      <c r="B41" s="25">
        <v>0</v>
      </c>
      <c r="C41" s="23">
        <f t="shared" si="3"/>
        <v>0</v>
      </c>
      <c r="D41" s="25">
        <v>0</v>
      </c>
      <c r="E41" s="25">
        <v>0</v>
      </c>
      <c r="F41" s="25">
        <v>0</v>
      </c>
      <c r="G41" s="23">
        <f t="shared" si="4"/>
        <v>0</v>
      </c>
    </row>
    <row r="42" spans="1:7" x14ac:dyDescent="0.25">
      <c r="A42" s="28"/>
      <c r="B42" s="30"/>
      <c r="C42" s="30"/>
      <c r="D42" s="30"/>
      <c r="E42" s="30"/>
      <c r="F42" s="30"/>
      <c r="G42" s="30"/>
    </row>
    <row r="43" spans="1:7" x14ac:dyDescent="0.25">
      <c r="A43" s="31" t="s">
        <v>45</v>
      </c>
      <c r="B43" s="32">
        <f t="shared" ref="B43:C43" si="8">SUM(B44,B53,B61,B71)</f>
        <v>211600000</v>
      </c>
      <c r="C43" s="32">
        <f t="shared" si="8"/>
        <v>107167376.61</v>
      </c>
      <c r="D43" s="32">
        <f>SUM(D44,D53,D61,D71)</f>
        <v>318767376.61000001</v>
      </c>
      <c r="E43" s="32">
        <f t="shared" ref="E43:G43" si="9">SUM(E44,E53,E61,E71)</f>
        <v>266707295.89000002</v>
      </c>
      <c r="F43" s="32">
        <f t="shared" si="9"/>
        <v>235329936.27000001</v>
      </c>
      <c r="G43" s="32">
        <f t="shared" si="9"/>
        <v>52060080.719999999</v>
      </c>
    </row>
    <row r="44" spans="1:7" x14ac:dyDescent="0.25">
      <c r="A44" s="22" t="s">
        <v>46</v>
      </c>
      <c r="B44" s="33">
        <f t="shared" ref="B44:G44" si="10">SUM(B45:B52)</f>
        <v>91392857.159999996</v>
      </c>
      <c r="C44" s="33">
        <f t="shared" si="10"/>
        <v>2627395.879999999</v>
      </c>
      <c r="D44" s="33">
        <f t="shared" si="10"/>
        <v>94020253.039999992</v>
      </c>
      <c r="E44" s="33">
        <f t="shared" si="10"/>
        <v>93834748.780000001</v>
      </c>
      <c r="F44" s="33">
        <f t="shared" si="10"/>
        <v>90399492.280000001</v>
      </c>
      <c r="G44" s="33">
        <f t="shared" si="10"/>
        <v>185504.25999999791</v>
      </c>
    </row>
    <row r="45" spans="1:7" x14ac:dyDescent="0.25">
      <c r="A45" s="28" t="s">
        <v>14</v>
      </c>
      <c r="B45" s="25">
        <v>0</v>
      </c>
      <c r="C45" s="23">
        <f t="shared" ref="C45:C75" si="11">D45-B45</f>
        <v>0</v>
      </c>
      <c r="D45" s="26">
        <v>0</v>
      </c>
      <c r="E45" s="26">
        <v>0</v>
      </c>
      <c r="F45" s="26">
        <v>0</v>
      </c>
      <c r="G45" s="23">
        <f t="shared" ref="G45:G75" si="12">D45-E45</f>
        <v>0</v>
      </c>
    </row>
    <row r="46" spans="1:7" x14ac:dyDescent="0.25">
      <c r="A46" s="28" t="s">
        <v>15</v>
      </c>
      <c r="B46" s="25">
        <v>0</v>
      </c>
      <c r="C46" s="23">
        <f t="shared" si="11"/>
        <v>0</v>
      </c>
      <c r="D46" s="26">
        <v>0</v>
      </c>
      <c r="E46" s="26">
        <v>0</v>
      </c>
      <c r="F46" s="26">
        <v>0</v>
      </c>
      <c r="G46" s="23">
        <f t="shared" si="12"/>
        <v>0</v>
      </c>
    </row>
    <row r="47" spans="1:7" x14ac:dyDescent="0.25">
      <c r="A47" s="28" t="s">
        <v>16</v>
      </c>
      <c r="B47" s="25">
        <v>15000000</v>
      </c>
      <c r="C47" s="23">
        <f t="shared" si="11"/>
        <v>1097941.5099999998</v>
      </c>
      <c r="D47" s="26">
        <v>16097941.51</v>
      </c>
      <c r="E47" s="27">
        <v>15912441.51</v>
      </c>
      <c r="F47" s="27">
        <v>15912441.51</v>
      </c>
      <c r="G47" s="23">
        <f t="shared" si="12"/>
        <v>185500</v>
      </c>
    </row>
    <row r="48" spans="1:7" x14ac:dyDescent="0.25">
      <c r="A48" s="28" t="s">
        <v>17</v>
      </c>
      <c r="B48" s="25">
        <v>0</v>
      </c>
      <c r="C48" s="23">
        <f t="shared" si="11"/>
        <v>0</v>
      </c>
      <c r="D48" s="26">
        <v>0</v>
      </c>
      <c r="E48" s="26">
        <v>0</v>
      </c>
      <c r="F48" s="26">
        <v>0</v>
      </c>
      <c r="G48" s="23">
        <f t="shared" si="12"/>
        <v>0</v>
      </c>
    </row>
    <row r="49" spans="1:7" x14ac:dyDescent="0.25">
      <c r="A49" s="28" t="s">
        <v>18</v>
      </c>
      <c r="B49" s="25">
        <v>13900000</v>
      </c>
      <c r="C49" s="23">
        <f t="shared" si="11"/>
        <v>2654167.9399999995</v>
      </c>
      <c r="D49" s="26">
        <v>16554167.939999999</v>
      </c>
      <c r="E49" s="27">
        <v>16554167.939999999</v>
      </c>
      <c r="F49" s="27">
        <v>15721959.24</v>
      </c>
      <c r="G49" s="23">
        <f t="shared" si="12"/>
        <v>0</v>
      </c>
    </row>
    <row r="50" spans="1:7" x14ac:dyDescent="0.25">
      <c r="A50" s="28" t="s">
        <v>19</v>
      </c>
      <c r="B50" s="25">
        <v>0</v>
      </c>
      <c r="C50" s="23">
        <f t="shared" si="11"/>
        <v>0</v>
      </c>
      <c r="D50" s="26">
        <v>0</v>
      </c>
      <c r="E50" s="26">
        <v>0</v>
      </c>
      <c r="F50" s="26">
        <v>0</v>
      </c>
      <c r="G50" s="23">
        <f t="shared" si="12"/>
        <v>0</v>
      </c>
    </row>
    <row r="51" spans="1:7" x14ac:dyDescent="0.25">
      <c r="A51" s="28" t="s">
        <v>20</v>
      </c>
      <c r="B51" s="25">
        <v>62092857.159999996</v>
      </c>
      <c r="C51" s="23">
        <f t="shared" si="11"/>
        <v>-733747.0700000003</v>
      </c>
      <c r="D51" s="26">
        <v>61359110.089999996</v>
      </c>
      <c r="E51" s="27">
        <v>61359105.829999998</v>
      </c>
      <c r="F51" s="27">
        <v>58756058.030000001</v>
      </c>
      <c r="G51" s="23">
        <f t="shared" si="12"/>
        <v>4.2599999979138374</v>
      </c>
    </row>
    <row r="52" spans="1:7" x14ac:dyDescent="0.25">
      <c r="A52" s="28" t="s">
        <v>21</v>
      </c>
      <c r="B52" s="25">
        <v>400000</v>
      </c>
      <c r="C52" s="23">
        <f t="shared" si="11"/>
        <v>-390966.5</v>
      </c>
      <c r="D52" s="26">
        <v>9033.5</v>
      </c>
      <c r="E52" s="27">
        <v>9033.5</v>
      </c>
      <c r="F52" s="27">
        <v>9033.5</v>
      </c>
      <c r="G52" s="23">
        <f t="shared" si="12"/>
        <v>0</v>
      </c>
    </row>
    <row r="53" spans="1:7" x14ac:dyDescent="0.25">
      <c r="A53" s="22" t="s">
        <v>22</v>
      </c>
      <c r="B53" s="23">
        <f>SUM(B54:B60)</f>
        <v>117600000</v>
      </c>
      <c r="C53" s="23">
        <f t="shared" ref="C53:G53" si="13">SUM(C54:C60)</f>
        <v>55988227.450000003</v>
      </c>
      <c r="D53" s="23">
        <f t="shared" si="13"/>
        <v>173588227.45000002</v>
      </c>
      <c r="E53" s="23">
        <f t="shared" si="13"/>
        <v>127359396.06</v>
      </c>
      <c r="F53" s="23">
        <f t="shared" si="13"/>
        <v>100457200.30000001</v>
      </c>
      <c r="G53" s="23">
        <f t="shared" si="13"/>
        <v>46228831.390000008</v>
      </c>
    </row>
    <row r="54" spans="1:7" x14ac:dyDescent="0.25">
      <c r="A54" s="28" t="s">
        <v>23</v>
      </c>
      <c r="B54" s="25">
        <v>0</v>
      </c>
      <c r="C54" s="23">
        <f t="shared" si="11"/>
        <v>924748.18</v>
      </c>
      <c r="D54" s="26">
        <v>924748.18</v>
      </c>
      <c r="E54" s="27">
        <v>750900.08</v>
      </c>
      <c r="F54" s="27">
        <v>683288.76</v>
      </c>
      <c r="G54" s="23">
        <f t="shared" si="12"/>
        <v>173848.10000000009</v>
      </c>
    </row>
    <row r="55" spans="1:7" x14ac:dyDescent="0.25">
      <c r="A55" s="28" t="s">
        <v>24</v>
      </c>
      <c r="B55" s="25">
        <v>117600000</v>
      </c>
      <c r="C55" s="23">
        <f t="shared" si="11"/>
        <v>52853052.560000002</v>
      </c>
      <c r="D55" s="26">
        <v>170453052.56</v>
      </c>
      <c r="E55" s="27">
        <v>126411834.8</v>
      </c>
      <c r="F55" s="27">
        <v>99577250.359999999</v>
      </c>
      <c r="G55" s="23">
        <f t="shared" si="12"/>
        <v>44041217.760000005</v>
      </c>
    </row>
    <row r="56" spans="1:7" x14ac:dyDescent="0.25">
      <c r="A56" s="28" t="s">
        <v>25</v>
      </c>
      <c r="B56" s="25">
        <v>0</v>
      </c>
      <c r="C56" s="23">
        <f t="shared" si="11"/>
        <v>0</v>
      </c>
      <c r="D56" s="26">
        <v>0</v>
      </c>
      <c r="E56" s="26">
        <v>0</v>
      </c>
      <c r="F56" s="26">
        <v>0</v>
      </c>
      <c r="G56" s="23">
        <f t="shared" si="12"/>
        <v>0</v>
      </c>
    </row>
    <row r="57" spans="1:7" x14ac:dyDescent="0.25">
      <c r="A57" s="34" t="s">
        <v>26</v>
      </c>
      <c r="B57" s="25">
        <v>0</v>
      </c>
      <c r="C57" s="23">
        <f t="shared" si="11"/>
        <v>1660987.71</v>
      </c>
      <c r="D57" s="26">
        <v>1660987.71</v>
      </c>
      <c r="E57" s="27">
        <v>196661.18</v>
      </c>
      <c r="F57" s="27">
        <v>196661.18</v>
      </c>
      <c r="G57" s="23">
        <f t="shared" si="12"/>
        <v>1464326.53</v>
      </c>
    </row>
    <row r="58" spans="1:7" x14ac:dyDescent="0.25">
      <c r="A58" s="28" t="s">
        <v>27</v>
      </c>
      <c r="B58" s="25">
        <v>0</v>
      </c>
      <c r="C58" s="23">
        <f t="shared" si="11"/>
        <v>0</v>
      </c>
      <c r="D58" s="26">
        <v>0</v>
      </c>
      <c r="E58" s="26">
        <v>0</v>
      </c>
      <c r="F58" s="26">
        <v>0</v>
      </c>
      <c r="G58" s="23">
        <f t="shared" si="12"/>
        <v>0</v>
      </c>
    </row>
    <row r="59" spans="1:7" x14ac:dyDescent="0.25">
      <c r="A59" s="28" t="s">
        <v>28</v>
      </c>
      <c r="B59" s="25">
        <v>0</v>
      </c>
      <c r="C59" s="23">
        <f t="shared" si="11"/>
        <v>549439</v>
      </c>
      <c r="D59" s="26">
        <v>549439</v>
      </c>
      <c r="E59" s="27">
        <v>0</v>
      </c>
      <c r="F59" s="27">
        <v>0</v>
      </c>
      <c r="G59" s="23">
        <f t="shared" si="12"/>
        <v>549439</v>
      </c>
    </row>
    <row r="60" spans="1:7" x14ac:dyDescent="0.25">
      <c r="A60" s="28" t="s">
        <v>29</v>
      </c>
      <c r="B60" s="25">
        <v>0</v>
      </c>
      <c r="C60" s="23">
        <f t="shared" si="11"/>
        <v>0</v>
      </c>
      <c r="D60" s="26">
        <v>0</v>
      </c>
      <c r="E60" s="26">
        <v>0</v>
      </c>
      <c r="F60" s="26">
        <v>0</v>
      </c>
      <c r="G60" s="23">
        <f t="shared" si="12"/>
        <v>0</v>
      </c>
    </row>
    <row r="61" spans="1:7" x14ac:dyDescent="0.25">
      <c r="A61" s="22" t="s">
        <v>30</v>
      </c>
      <c r="B61" s="23">
        <f>SUM(B62:B70)</f>
        <v>0</v>
      </c>
      <c r="C61" s="23">
        <f t="shared" ref="C61:G61" si="14">SUM(C62:C70)</f>
        <v>48932516.719999999</v>
      </c>
      <c r="D61" s="23">
        <f t="shared" si="14"/>
        <v>48932516.719999999</v>
      </c>
      <c r="E61" s="23">
        <f t="shared" si="14"/>
        <v>43286771.649999999</v>
      </c>
      <c r="F61" s="23">
        <f t="shared" si="14"/>
        <v>42246864.289999999</v>
      </c>
      <c r="G61" s="23">
        <f t="shared" si="14"/>
        <v>5645745.0699999966</v>
      </c>
    </row>
    <row r="62" spans="1:7" x14ac:dyDescent="0.25">
      <c r="A62" s="28" t="s">
        <v>31</v>
      </c>
      <c r="B62" s="25">
        <v>0</v>
      </c>
      <c r="C62" s="23">
        <f t="shared" si="11"/>
        <v>0</v>
      </c>
      <c r="D62" s="26">
        <v>0</v>
      </c>
      <c r="E62" s="26">
        <v>0</v>
      </c>
      <c r="F62" s="26">
        <v>0</v>
      </c>
      <c r="G62" s="23">
        <f t="shared" si="12"/>
        <v>0</v>
      </c>
    </row>
    <row r="63" spans="1:7" x14ac:dyDescent="0.25">
      <c r="A63" s="28" t="s">
        <v>32</v>
      </c>
      <c r="B63" s="25">
        <v>0</v>
      </c>
      <c r="C63" s="23">
        <f t="shared" si="11"/>
        <v>8546612.2400000002</v>
      </c>
      <c r="D63" s="26">
        <v>8546612.2400000002</v>
      </c>
      <c r="E63" s="27">
        <v>7014502.2400000002</v>
      </c>
      <c r="F63" s="27">
        <v>7014502.2400000002</v>
      </c>
      <c r="G63" s="23">
        <f t="shared" si="12"/>
        <v>1532110</v>
      </c>
    </row>
    <row r="64" spans="1:7" x14ac:dyDescent="0.25">
      <c r="A64" s="28" t="s">
        <v>33</v>
      </c>
      <c r="B64" s="25">
        <v>0</v>
      </c>
      <c r="C64" s="23">
        <f t="shared" si="11"/>
        <v>0</v>
      </c>
      <c r="D64" s="26">
        <v>0</v>
      </c>
      <c r="E64" s="26">
        <v>0</v>
      </c>
      <c r="F64" s="26">
        <v>0</v>
      </c>
      <c r="G64" s="23">
        <f t="shared" si="12"/>
        <v>0</v>
      </c>
    </row>
    <row r="65" spans="1:7" x14ac:dyDescent="0.25">
      <c r="A65" s="28" t="s">
        <v>34</v>
      </c>
      <c r="B65" s="25">
        <v>0</v>
      </c>
      <c r="C65" s="23">
        <f t="shared" si="11"/>
        <v>0</v>
      </c>
      <c r="D65" s="26">
        <v>0</v>
      </c>
      <c r="E65" s="26">
        <v>0</v>
      </c>
      <c r="F65" s="26">
        <v>0</v>
      </c>
      <c r="G65" s="23">
        <f t="shared" si="12"/>
        <v>0</v>
      </c>
    </row>
    <row r="66" spans="1:7" x14ac:dyDescent="0.25">
      <c r="A66" s="28" t="s">
        <v>35</v>
      </c>
      <c r="B66" s="25">
        <v>0</v>
      </c>
      <c r="C66" s="23">
        <f t="shared" si="11"/>
        <v>40175904.479999997</v>
      </c>
      <c r="D66" s="26">
        <v>40175904.479999997</v>
      </c>
      <c r="E66" s="27">
        <v>36062269.43</v>
      </c>
      <c r="F66" s="27">
        <v>35022362.07</v>
      </c>
      <c r="G66" s="23">
        <f t="shared" si="12"/>
        <v>4113635.049999997</v>
      </c>
    </row>
    <row r="67" spans="1:7" x14ac:dyDescent="0.25">
      <c r="A67" s="28" t="s">
        <v>36</v>
      </c>
      <c r="B67" s="25">
        <v>0</v>
      </c>
      <c r="C67" s="23">
        <f t="shared" si="11"/>
        <v>0</v>
      </c>
      <c r="D67" s="26">
        <v>0</v>
      </c>
      <c r="E67" s="26">
        <v>0</v>
      </c>
      <c r="F67" s="26">
        <v>0</v>
      </c>
      <c r="G67" s="23">
        <f t="shared" si="12"/>
        <v>0</v>
      </c>
    </row>
    <row r="68" spans="1:7" x14ac:dyDescent="0.25">
      <c r="A68" s="28" t="s">
        <v>37</v>
      </c>
      <c r="B68" s="25">
        <v>0</v>
      </c>
      <c r="C68" s="23">
        <f t="shared" si="11"/>
        <v>210000</v>
      </c>
      <c r="D68" s="26">
        <v>210000</v>
      </c>
      <c r="E68" s="27">
        <v>209999.98</v>
      </c>
      <c r="F68" s="27">
        <v>209999.98</v>
      </c>
      <c r="G68" s="23">
        <f t="shared" si="12"/>
        <v>1.9999999989522621E-2</v>
      </c>
    </row>
    <row r="69" spans="1:7" x14ac:dyDescent="0.25">
      <c r="A69" s="28" t="s">
        <v>38</v>
      </c>
      <c r="B69" s="25">
        <v>0</v>
      </c>
      <c r="C69" s="23">
        <f t="shared" si="11"/>
        <v>0</v>
      </c>
      <c r="D69" s="26">
        <v>0</v>
      </c>
      <c r="E69" s="26">
        <v>0</v>
      </c>
      <c r="F69" s="26">
        <v>0</v>
      </c>
      <c r="G69" s="23">
        <f t="shared" si="12"/>
        <v>0</v>
      </c>
    </row>
    <row r="70" spans="1:7" x14ac:dyDescent="0.25">
      <c r="A70" s="28" t="s">
        <v>39</v>
      </c>
      <c r="B70" s="25">
        <v>0</v>
      </c>
      <c r="C70" s="23">
        <f t="shared" si="11"/>
        <v>0</v>
      </c>
      <c r="D70" s="26">
        <v>0</v>
      </c>
      <c r="E70" s="26">
        <v>0</v>
      </c>
      <c r="F70" s="26">
        <v>0</v>
      </c>
      <c r="G70" s="23">
        <f t="shared" si="12"/>
        <v>0</v>
      </c>
    </row>
    <row r="71" spans="1:7" x14ac:dyDescent="0.25">
      <c r="A71" s="29" t="s">
        <v>47</v>
      </c>
      <c r="B71" s="35">
        <f>SUM(B72:B75)</f>
        <v>2607142.84</v>
      </c>
      <c r="C71" s="35">
        <f t="shared" ref="C71:G71" si="15">SUM(C72:C75)</f>
        <v>-380763.43999999994</v>
      </c>
      <c r="D71" s="35">
        <f t="shared" si="15"/>
        <v>2226379.4</v>
      </c>
      <c r="E71" s="35">
        <f t="shared" si="15"/>
        <v>2226379.4</v>
      </c>
      <c r="F71" s="35">
        <f t="shared" si="15"/>
        <v>2226379.4</v>
      </c>
      <c r="G71" s="35">
        <f t="shared" si="15"/>
        <v>0</v>
      </c>
    </row>
    <row r="72" spans="1:7" x14ac:dyDescent="0.25">
      <c r="A72" s="28" t="s">
        <v>41</v>
      </c>
      <c r="B72" s="25">
        <v>2607142.84</v>
      </c>
      <c r="C72" s="23">
        <f t="shared" si="11"/>
        <v>-380763.43999999994</v>
      </c>
      <c r="D72" s="26">
        <v>2226379.4</v>
      </c>
      <c r="E72" s="27">
        <v>2226379.4</v>
      </c>
      <c r="F72" s="27">
        <v>2226379.4</v>
      </c>
      <c r="G72" s="23">
        <f t="shared" si="12"/>
        <v>0</v>
      </c>
    </row>
    <row r="73" spans="1:7" ht="30" x14ac:dyDescent="0.25">
      <c r="A73" s="28" t="s">
        <v>42</v>
      </c>
      <c r="B73" s="25">
        <v>0</v>
      </c>
      <c r="C73" s="23">
        <f t="shared" si="11"/>
        <v>0</v>
      </c>
      <c r="D73" s="25">
        <v>0</v>
      </c>
      <c r="E73" s="25">
        <v>0</v>
      </c>
      <c r="F73" s="25">
        <v>0</v>
      </c>
      <c r="G73" s="23">
        <f t="shared" si="12"/>
        <v>0</v>
      </c>
    </row>
    <row r="74" spans="1:7" x14ac:dyDescent="0.25">
      <c r="A74" s="28" t="s">
        <v>43</v>
      </c>
      <c r="B74" s="25">
        <v>0</v>
      </c>
      <c r="C74" s="23">
        <f t="shared" si="11"/>
        <v>0</v>
      </c>
      <c r="D74" s="25">
        <v>0</v>
      </c>
      <c r="E74" s="25">
        <v>0</v>
      </c>
      <c r="F74" s="25">
        <v>0</v>
      </c>
      <c r="G74" s="23">
        <f t="shared" si="12"/>
        <v>0</v>
      </c>
    </row>
    <row r="75" spans="1:7" x14ac:dyDescent="0.25">
      <c r="A75" s="28" t="s">
        <v>44</v>
      </c>
      <c r="B75" s="25">
        <v>0</v>
      </c>
      <c r="C75" s="23">
        <f t="shared" si="11"/>
        <v>0</v>
      </c>
      <c r="D75" s="25">
        <v>0</v>
      </c>
      <c r="E75" s="25">
        <v>0</v>
      </c>
      <c r="F75" s="25">
        <v>0</v>
      </c>
      <c r="G75" s="23">
        <f t="shared" si="12"/>
        <v>0</v>
      </c>
    </row>
    <row r="76" spans="1:7" x14ac:dyDescent="0.25">
      <c r="A76" s="36"/>
      <c r="B76" s="37"/>
      <c r="C76" s="37"/>
      <c r="D76" s="37"/>
      <c r="E76" s="37"/>
      <c r="F76" s="37"/>
      <c r="G76" s="37"/>
    </row>
    <row r="77" spans="1:7" x14ac:dyDescent="0.25">
      <c r="A77" s="31" t="s">
        <v>48</v>
      </c>
      <c r="B77" s="32">
        <f t="shared" ref="B77:G77" si="16">B43+B9</f>
        <v>430000000</v>
      </c>
      <c r="C77" s="32">
        <f t="shared" si="16"/>
        <v>148346793.21000001</v>
      </c>
      <c r="D77" s="32">
        <f t="shared" si="16"/>
        <v>578346793.21000004</v>
      </c>
      <c r="E77" s="32">
        <f t="shared" si="16"/>
        <v>491204747.24000001</v>
      </c>
      <c r="F77" s="32">
        <f t="shared" si="16"/>
        <v>456228542.02000004</v>
      </c>
      <c r="G77" s="32">
        <f t="shared" si="16"/>
        <v>87142045.969999999</v>
      </c>
    </row>
    <row r="78" spans="1:7" x14ac:dyDescent="0.25">
      <c r="A78" s="38"/>
      <c r="B78" s="39"/>
      <c r="C78" s="39"/>
      <c r="D78" s="39"/>
      <c r="E78" s="39"/>
      <c r="F78" s="39"/>
      <c r="G78" s="3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2022-03-16T22:26:40Z</dcterms:created>
  <dcterms:modified xsi:type="dcterms:W3CDTF">2022-03-16T22:27:48Z</dcterms:modified>
</cp:coreProperties>
</file>