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2. Trimestre LGC 2021\"/>
    </mc:Choice>
  </mc:AlternateContent>
  <xr:revisionPtr revIDLastSave="0" documentId="8_{2E514B54-8AB1-42F8-BCE0-2F976A7BC9EB}" xr6:coauthVersionLast="47" xr6:coauthVersionMax="47" xr10:uidLastSave="{00000000-0000-0000-0000-000000000000}"/>
  <bookViews>
    <workbookView xWindow="8925" yWindow="1470" windowWidth="14070" windowHeight="1413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H21" i="4" l="1"/>
  <c r="H23" i="4"/>
  <c r="H24" i="4"/>
  <c r="H25" i="4"/>
  <c r="H26" i="4"/>
  <c r="H27" i="4"/>
  <c r="H28" i="4"/>
  <c r="H22" i="4"/>
  <c r="G21" i="4"/>
  <c r="F21" i="4"/>
  <c r="F39" i="4"/>
  <c r="G39" i="4"/>
  <c r="D39" i="4"/>
  <c r="E39" i="4"/>
  <c r="C39" i="4"/>
  <c r="H37" i="4"/>
  <c r="G37" i="4"/>
  <c r="F37" i="4"/>
  <c r="H38" i="4"/>
  <c r="H29" i="4"/>
  <c r="E16" i="4"/>
  <c r="F16" i="4"/>
  <c r="G16" i="4"/>
  <c r="D16" i="4"/>
  <c r="C16" i="4"/>
  <c r="H6" i="4"/>
  <c r="H7" i="4"/>
  <c r="H8" i="4"/>
  <c r="H9" i="4"/>
  <c r="H10" i="4"/>
  <c r="H11" i="4"/>
  <c r="H12" i="4"/>
  <c r="H13" i="4"/>
  <c r="H14" i="4"/>
  <c r="H5" i="4"/>
  <c r="H39" i="4" l="1"/>
  <c r="H16" i="4"/>
</calcChain>
</file>

<file path=xl/sharedStrings.xml><?xml version="1.0" encoding="utf-8"?>
<sst xmlns="http://schemas.openxmlformats.org/spreadsheetml/2006/main" count="63" uniqueCount="40">
  <si>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</si>
  <si>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</si>
  <si>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</si>
  <si>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</si>
  <si>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</si>
  <si>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</si>
  <si>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</si>
  <si>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</si>
  <si>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</si>
  <si>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</si>
  <si>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</si>
  <si>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</si>
  <si>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</si>
  <si>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</si>
  <si>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</si>
  <si>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</si>
  <si>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</si>
  <si>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</si>
  <si>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</si>
  <si>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</si>
  <si>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</si>
  <si>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</si>
  <si>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</si>
  <si>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</si>
  <si>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</si>
  <si>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</si>
  <si>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</si>
  <si>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</si>
  <si>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</si>
  <si>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</si>
  <si>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</si>
  <si>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</si>
  <si>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</si>
  <si>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</si>
  <si>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</si>
  <si>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</si>
  <si>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</si>
  <si>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</t>
    </r>
  </si>
  <si>
    <t>por sus actividades diversas no inherentes a su operación que generan recursos y que no sean ingresos por venta de bienes o prestación de servicios, tales como donativos en efectivo, entre otros.</t>
  </si>
  <si>
    <t>Municipio de Valle de Santiago, Gto.
Estado Analítico de Ingresos.
Del 01 de Enero al 30 de 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</si>
</sst>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5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0" fontId="9" fillId="0" borderId="8" xfId="8" quotePrefix="1" applyFont="1" applyFill="1" applyBorder="1" applyAlignment="1" applyProtection="1">
      <alignment horizontal="center" vertical="top"/>
      <protection locked="0"/>
    </xf>
    <xf numFmtId="0" fontId="10" fillId="0" borderId="9" xfId="8" applyFont="1" applyFill="1" applyBorder="1" applyAlignment="1" applyProtection="1">
      <alignment horizontal="left" vertical="top" indent="3"/>
      <protection locked="0"/>
    </xf>
    <xf numFmtId="4" fontId="5" fillId="0" borderId="13" xfId="8" applyNumberFormat="1" applyFont="1" applyFill="1" applyBorder="1" applyAlignment="1" applyProtection="1">
      <alignment vertical="top"/>
      <protection locked="0"/>
    </xf>
    <xf numFmtId="0" fontId="10" fillId="0" borderId="5" xfId="9" applyFont="1" applyFill="1" applyBorder="1" applyAlignment="1" applyProtection="1">
      <alignment horizontal="center" vertical="top"/>
    </xf>
    <xf numFmtId="0" fontId="10" fillId="0" borderId="0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left" vertical="top" wrapText="1"/>
    </xf>
    <xf numFmtId="0" fontId="10" fillId="0" borderId="0" xfId="8" applyFont="1" applyFill="1" applyBorder="1" applyAlignment="1" applyProtection="1">
      <alignment vertical="top"/>
    </xf>
    <xf numFmtId="0" fontId="9" fillId="0" borderId="8" xfId="8" quotePrefix="1" applyFont="1" applyFill="1" applyBorder="1" applyAlignment="1" applyProtection="1">
      <alignment horizontal="center" vertical="top"/>
    </xf>
    <xf numFmtId="0" fontId="10" fillId="0" borderId="9" xfId="8" applyFont="1" applyFill="1" applyBorder="1" applyAlignment="1" applyProtection="1">
      <alignment horizontal="center" vertical="top" wrapText="1"/>
    </xf>
    <xf numFmtId="4" fontId="5" fillId="0" borderId="12" xfId="8" applyNumberFormat="1" applyFont="1" applyFill="1" applyBorder="1" applyAlignment="1" applyProtection="1">
      <alignment vertical="top"/>
      <protection locked="0"/>
    </xf>
    <xf numFmtId="4" fontId="5" fillId="0" borderId="14" xfId="8" applyNumberFormat="1" applyFont="1" applyFill="1" applyBorder="1" applyAlignment="1" applyProtection="1">
      <alignment vertical="top"/>
      <protection locked="0"/>
    </xf>
    <xf numFmtId="4" fontId="9" fillId="0" borderId="7" xfId="8" applyNumberFormat="1" applyFont="1" applyFill="1" applyBorder="1" applyAlignment="1" applyProtection="1">
      <alignment vertical="top"/>
      <protection locked="0"/>
    </xf>
    <xf numFmtId="4" fontId="9" fillId="0" borderId="13" xfId="8" applyNumberFormat="1" applyFont="1" applyFill="1" applyBorder="1" applyAlignment="1" applyProtection="1">
      <alignment vertical="top"/>
      <protection locked="0"/>
    </xf>
    <xf numFmtId="0" fontId="9" fillId="0" borderId="11" xfId="8" quotePrefix="1" applyFont="1" applyFill="1" applyBorder="1" applyAlignment="1" applyProtection="1">
      <alignment horizontal="center" vertical="top"/>
      <protection locked="0"/>
    </xf>
    <xf numFmtId="0" fontId="9" fillId="0" borderId="11" xfId="8" applyFont="1" applyFill="1" applyBorder="1" applyAlignment="1" applyProtection="1">
      <alignment vertical="top"/>
      <protection locked="0"/>
    </xf>
    <xf numFmtId="4" fontId="9" fillId="0" borderId="11" xfId="8" applyNumberFormat="1" applyFont="1" applyFill="1" applyBorder="1" applyAlignment="1" applyProtection="1">
      <alignment vertical="top"/>
      <protection locked="0"/>
    </xf>
    <xf numFmtId="4" fontId="10" fillId="0" borderId="8" xfId="8" applyNumberFormat="1" applyFont="1" applyFill="1" applyBorder="1" applyAlignment="1" applyProtection="1">
      <alignment vertical="top"/>
      <protection locked="0"/>
    </xf>
    <xf numFmtId="4" fontId="10" fillId="0" borderId="10" xfId="8" applyNumberFormat="1" applyFont="1" applyFill="1" applyBorder="1" applyAlignment="1" applyProtection="1">
      <alignment vertical="top"/>
      <protection locked="0"/>
    </xf>
    <xf numFmtId="0" fontId="5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vertical="top"/>
      <protection locked="0"/>
    </xf>
    <xf numFmtId="0" fontId="9" fillId="0" borderId="4" xfId="8" quotePrefix="1" applyFont="1" applyFill="1" applyBorder="1" applyAlignment="1" applyProtection="1">
      <alignment horizontal="center" vertical="top"/>
      <protection locked="0"/>
    </xf>
    <xf numFmtId="4" fontId="9" fillId="0" borderId="1" xfId="8" applyNumberFormat="1" applyFont="1" applyFill="1" applyBorder="1" applyAlignment="1" applyProtection="1">
      <alignment vertical="top"/>
      <protection locked="0"/>
    </xf>
    <xf numFmtId="4" fontId="10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10" fillId="0" borderId="5" xfId="8" applyFont="1" applyFill="1" applyBorder="1" applyAlignment="1" applyProtection="1">
      <alignment horizontal="left" vertical="top"/>
    </xf>
    <xf numFmtId="0" fontId="10" fillId="0" borderId="5" xfId="8" applyFont="1" applyFill="1" applyBorder="1" applyAlignment="1" applyProtection="1">
      <alignment vertical="top"/>
    </xf>
    <xf numFmtId="0" fontId="5" fillId="0" borderId="0" xfId="8" applyFont="1" applyFill="1" applyBorder="1" applyAlignment="1" applyProtection="1">
      <alignment vertical="top" wrapText="1"/>
      <protection locked="0"/>
    </xf>
    <xf numFmtId="0" fontId="9" fillId="0" borderId="0" xfId="8" applyFont="1" applyFill="1" applyBorder="1" applyAlignment="1" applyProtection="1">
      <alignment vertical="top" wrapText="1"/>
      <protection locked="0"/>
    </xf>
    <xf numFmtId="4" fontId="5" fillId="0" borderId="6" xfId="8" applyNumberFormat="1" applyFont="1" applyFill="1" applyBorder="1" applyAlignment="1" applyProtection="1">
      <alignment vertical="top"/>
      <protection locked="0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12" xfId="23" applyNumberFormat="1" applyFont="1" applyFill="1" applyBorder="1" applyAlignment="1" applyProtection="1">
      <alignment vertical="top"/>
      <protection locked="0"/>
    </xf>
    <xf numFmtId="4" fontId="5" fillId="0" borderId="14" xfId="23" applyNumberFormat="1" applyFont="1" applyFill="1" applyBorder="1" applyAlignment="1" applyProtection="1">
      <alignment vertical="top"/>
      <protection locked="0"/>
    </xf>
    <xf numFmtId="4" fontId="9" fillId="0" borderId="7" xfId="23" applyNumberFormat="1" applyFont="1" applyFill="1" applyBorder="1" applyAlignment="1" applyProtection="1">
      <alignment vertical="top"/>
      <protection locked="0"/>
    </xf>
    <xf numFmtId="4" fontId="10" fillId="0" borderId="12" xfId="23" applyNumberFormat="1" applyFont="1" applyFill="1" applyBorder="1" applyAlignment="1" applyProtection="1">
      <alignment vertical="top"/>
      <protection locked="0"/>
    </xf>
    <xf numFmtId="4" fontId="9" fillId="0" borderId="14" xfId="23" applyNumberFormat="1" applyFont="1" applyFill="1" applyBorder="1" applyAlignment="1" applyProtection="1">
      <alignment vertical="top"/>
      <protection locked="0"/>
    </xf>
    <xf numFmtId="4" fontId="10" fillId="0" borderId="14" xfId="23" applyNumberFormat="1" applyFont="1" applyFill="1" applyBorder="1" applyAlignment="1" applyProtection="1">
      <alignment vertical="top"/>
      <protection locked="0"/>
    </xf>
    <xf numFmtId="4" fontId="5" fillId="0" borderId="12" xfId="31" applyNumberFormat="1" applyFont="1" applyFill="1" applyBorder="1" applyAlignment="1" applyProtection="1">
      <alignment vertical="top"/>
      <protection locked="0"/>
    </xf>
    <xf numFmtId="4" fontId="5" fillId="0" borderId="14" xfId="31" applyNumberFormat="1" applyFont="1" applyFill="1" applyBorder="1" applyAlignment="1" applyProtection="1">
      <alignment vertical="top"/>
      <protection locked="0"/>
    </xf>
    <xf numFmtId="4" fontId="9" fillId="0" borderId="14" xfId="31" applyNumberFormat="1" applyFont="1" applyFill="1" applyBorder="1" applyAlignment="1" applyProtection="1">
      <alignment vertical="top"/>
      <protection locked="0"/>
    </xf>
    <xf numFmtId="4" fontId="9" fillId="0" borderId="14" xfId="31" applyNumberFormat="1" applyFont="1" applyFill="1" applyBorder="1" applyAlignment="1" applyProtection="1">
      <alignment vertical="top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10" fillId="2" borderId="4" xfId="8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/>
    </xf>
    <xf numFmtId="0" fontId="10" fillId="2" borderId="5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2" borderId="6" xfId="8" applyFont="1" applyFill="1" applyBorder="1" applyAlignment="1">
      <alignment horizontal="center" vertical="center"/>
    </xf>
    <xf numFmtId="0" fontId="10" fillId="2" borderId="3" xfId="8" applyFont="1" applyFill="1" applyBorder="1" applyAlignment="1">
      <alignment horizontal="center" vertical="center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>
      <alignment horizontal="center" vertical="center" wrapText="1"/>
    </xf>
    <xf numFmtId="0" fontId="10" fillId="2" borderId="2" xfId="8" applyFont="1" applyFill="1" applyBorder="1" applyAlignment="1">
      <alignment horizontal="center" vertical="center" wrapText="1"/>
    </xf>
    <xf numFmtId="0" fontId="10" fillId="2" borderId="6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horizontal="center" vertical="center" wrapText="1"/>
    </xf>
  </cellXfs>
  <cellStyles count="3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1E286711-248B-44A9-8952-4A0D52898D08}"/>
    <cellStyle name="Millares 2 2 3" xfId="27" xr:uid="{FDD56BB0-7B29-4020-B343-84BD8FA78960}"/>
    <cellStyle name="Millares 2 3" xfId="5" xr:uid="{00000000-0005-0000-0000-000004000000}"/>
    <cellStyle name="Millares 2 3 2" xfId="20" xr:uid="{F87CF883-9E89-4BA0-A2C5-FCBB76D3076B}"/>
    <cellStyle name="Millares 2 3 3" xfId="28" xr:uid="{D4D31092-66E1-40B7-9B40-E4A5366FE441}"/>
    <cellStyle name="Millares 2 4" xfId="18" xr:uid="{2BBA71C9-E93D-4861-B279-AA62FF170B1C}"/>
    <cellStyle name="Millares 2 5" xfId="26" xr:uid="{3CC89255-E52D-4035-BBB2-3B05D2391C38}"/>
    <cellStyle name="Millares 3" xfId="6" xr:uid="{00000000-0005-0000-0000-000005000000}"/>
    <cellStyle name="Millares 3 2" xfId="21" xr:uid="{4B631113-6111-44E3-AEE9-755BA19034D1}"/>
    <cellStyle name="Millares 3 3" xfId="29" xr:uid="{A0C5FA17-4002-42FF-A28E-7303785567E9}"/>
    <cellStyle name="Moneda 2" xfId="7" xr:uid="{00000000-0005-0000-0000-000006000000}"/>
    <cellStyle name="Moneda 2 2" xfId="22" xr:uid="{4826E963-2F50-4790-963A-4272DD852E0A}"/>
    <cellStyle name="Moneda 2 3" xfId="30" xr:uid="{103B055E-8017-4790-B4DC-3A4673BD9D94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A7FB830E-C248-4B2F-9A2F-7D5F760E746A}"/>
    <cellStyle name="Normal 2 4" xfId="31" xr:uid="{8A0210DA-234A-4D55-9BAA-F1FA518DB4D4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756A1197-33D5-4F56-9A6E-F0AB8C16095D}"/>
    <cellStyle name="Normal 6 2 3" xfId="33" xr:uid="{0809F746-F4CD-4B48-A1D0-4743AC3295F5}"/>
    <cellStyle name="Normal 6 3" xfId="24" xr:uid="{29B2EE03-74BB-4C32-9E45-6BF5B7BDAE6B}"/>
    <cellStyle name="Normal 6 4" xfId="32" xr:uid="{4C0BF468-DAB2-4D29-BFE0-9067A7B48235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2" t="s">
        <v>39</v>
      </c>
      <c r="B1" s="53"/>
      <c r="C1" s="53"/>
      <c r="D1" s="53"/>
      <c r="E1" s="53"/>
      <c r="F1" s="53"/>
      <c r="G1" s="53"/>
      <c r="H1" s="54"/>
    </row>
    <row r="2" spans="1:8" s="3" customFormat="1" x14ac:dyDescent="0.2">
      <c r="A2" s="55" t="s">
        <v>15</v>
      </c>
      <c r="B2" s="56"/>
      <c r="C2" s="53" t="s">
        <v>23</v>
      </c>
      <c r="D2" s="53"/>
      <c r="E2" s="53"/>
      <c r="F2" s="53"/>
      <c r="G2" s="53"/>
      <c r="H2" s="61" t="s">
        <v>20</v>
      </c>
    </row>
    <row r="3" spans="1:8" s="1" customFormat="1" ht="24.95" customHeight="1" x14ac:dyDescent="0.2">
      <c r="A3" s="57"/>
      <c r="B3" s="58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62"/>
    </row>
    <row r="4" spans="1:8" s="1" customFormat="1" x14ac:dyDescent="0.2">
      <c r="A4" s="59"/>
      <c r="B4" s="60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41" t="s">
        <v>13</v>
      </c>
    </row>
    <row r="5" spans="1:8" x14ac:dyDescent="0.2">
      <c r="A5" s="28"/>
      <c r="B5" s="38" t="s">
        <v>0</v>
      </c>
      <c r="C5" s="42">
        <v>23000000</v>
      </c>
      <c r="D5" s="42">
        <v>0</v>
      </c>
      <c r="E5" s="42">
        <v>23000000</v>
      </c>
      <c r="F5" s="48">
        <v>19751340.030000001</v>
      </c>
      <c r="G5" s="48">
        <v>19751340.030000001</v>
      </c>
      <c r="H5" s="19">
        <f>G5-C5</f>
        <v>-3248659.9699999988</v>
      </c>
    </row>
    <row r="6" spans="1:8" x14ac:dyDescent="0.2">
      <c r="A6" s="29"/>
      <c r="B6" s="39" t="s">
        <v>1</v>
      </c>
      <c r="C6" s="43">
        <v>0</v>
      </c>
      <c r="D6" s="43">
        <v>0</v>
      </c>
      <c r="E6" s="43">
        <v>0</v>
      </c>
      <c r="F6" s="49">
        <v>0</v>
      </c>
      <c r="G6" s="49">
        <v>0</v>
      </c>
      <c r="H6" s="20">
        <f t="shared" ref="H6:H14" si="0">G6-C6</f>
        <v>0</v>
      </c>
    </row>
    <row r="7" spans="1:8" x14ac:dyDescent="0.2">
      <c r="A7" s="28"/>
      <c r="B7" s="38" t="s">
        <v>2</v>
      </c>
      <c r="C7" s="43">
        <v>6000000</v>
      </c>
      <c r="D7" s="43">
        <v>16200</v>
      </c>
      <c r="E7" s="43">
        <v>6016200</v>
      </c>
      <c r="F7" s="49">
        <v>1007461.94</v>
      </c>
      <c r="G7" s="49">
        <v>1007461.94</v>
      </c>
      <c r="H7" s="20">
        <f t="shared" si="0"/>
        <v>-4992538.0600000005</v>
      </c>
    </row>
    <row r="8" spans="1:8" x14ac:dyDescent="0.2">
      <c r="A8" s="28"/>
      <c r="B8" s="38" t="s">
        <v>3</v>
      </c>
      <c r="C8" s="43">
        <v>28700000</v>
      </c>
      <c r="D8" s="43">
        <v>0</v>
      </c>
      <c r="E8" s="43">
        <v>28700000</v>
      </c>
      <c r="F8" s="49">
        <v>12348880.880000001</v>
      </c>
      <c r="G8" s="49">
        <v>12348880.880000001</v>
      </c>
      <c r="H8" s="20">
        <f t="shared" si="0"/>
        <v>-16351119.119999999</v>
      </c>
    </row>
    <row r="9" spans="1:8" x14ac:dyDescent="0.2">
      <c r="A9" s="28"/>
      <c r="B9" s="38" t="s">
        <v>4</v>
      </c>
      <c r="C9" s="43">
        <v>2900000</v>
      </c>
      <c r="D9" s="43">
        <v>0</v>
      </c>
      <c r="E9" s="43">
        <v>2900000</v>
      </c>
      <c r="F9" s="49">
        <v>1091991.76</v>
      </c>
      <c r="G9" s="49">
        <v>1091991.76</v>
      </c>
      <c r="H9" s="20">
        <f t="shared" si="0"/>
        <v>-1808008.24</v>
      </c>
    </row>
    <row r="10" spans="1:8" x14ac:dyDescent="0.2">
      <c r="A10" s="29"/>
      <c r="B10" s="39" t="s">
        <v>5</v>
      </c>
      <c r="C10" s="43">
        <v>1800000</v>
      </c>
      <c r="D10" s="43">
        <v>0</v>
      </c>
      <c r="E10" s="43">
        <v>1800000</v>
      </c>
      <c r="F10" s="49">
        <v>927790.06</v>
      </c>
      <c r="G10" s="49">
        <v>927790.06</v>
      </c>
      <c r="H10" s="20">
        <f t="shared" si="0"/>
        <v>-872209.94</v>
      </c>
    </row>
    <row r="11" spans="1:8" x14ac:dyDescent="0.2">
      <c r="A11" s="35"/>
      <c r="B11" s="38" t="s">
        <v>25</v>
      </c>
      <c r="C11" s="43">
        <v>0</v>
      </c>
      <c r="D11" s="43">
        <v>0</v>
      </c>
      <c r="E11" s="43">
        <v>0</v>
      </c>
      <c r="F11" s="49">
        <v>0</v>
      </c>
      <c r="G11" s="49">
        <v>0</v>
      </c>
      <c r="H11" s="20">
        <f t="shared" si="0"/>
        <v>0</v>
      </c>
    </row>
    <row r="12" spans="1:8" ht="22.5" x14ac:dyDescent="0.2">
      <c r="A12" s="35"/>
      <c r="B12" s="38" t="s">
        <v>26</v>
      </c>
      <c r="C12" s="43">
        <v>367600000</v>
      </c>
      <c r="D12" s="43">
        <v>78409028.659999996</v>
      </c>
      <c r="E12" s="43">
        <v>446009028.65999997</v>
      </c>
      <c r="F12" s="49">
        <v>187624633.11000001</v>
      </c>
      <c r="G12" s="49">
        <v>187624633.11000001</v>
      </c>
      <c r="H12" s="20">
        <f t="shared" si="0"/>
        <v>-179975366.88999999</v>
      </c>
    </row>
    <row r="13" spans="1:8" ht="22.5" x14ac:dyDescent="0.2">
      <c r="A13" s="35"/>
      <c r="B13" s="38" t="s">
        <v>27</v>
      </c>
      <c r="C13" s="43">
        <v>0</v>
      </c>
      <c r="D13" s="43">
        <v>0</v>
      </c>
      <c r="E13" s="43">
        <v>0</v>
      </c>
      <c r="F13" s="49">
        <v>0</v>
      </c>
      <c r="G13" s="49">
        <v>0</v>
      </c>
      <c r="H13" s="20">
        <f t="shared" si="0"/>
        <v>0</v>
      </c>
    </row>
    <row r="14" spans="1:8" x14ac:dyDescent="0.2">
      <c r="A14" s="28"/>
      <c r="B14" s="38" t="s">
        <v>6</v>
      </c>
      <c r="C14" s="43">
        <v>0</v>
      </c>
      <c r="D14" s="43">
        <v>56717465.200000003</v>
      </c>
      <c r="E14" s="43">
        <v>56717465.200000003</v>
      </c>
      <c r="F14" s="49">
        <v>18603710.859999999</v>
      </c>
      <c r="G14" s="49">
        <v>18603710.859999999</v>
      </c>
      <c r="H14" s="20">
        <f t="shared" si="0"/>
        <v>18603710.859999999</v>
      </c>
    </row>
    <row r="15" spans="1:8" x14ac:dyDescent="0.2">
      <c r="A15" s="28"/>
      <c r="C15" s="11"/>
      <c r="D15" s="11"/>
      <c r="E15" s="11"/>
      <c r="F15" s="11"/>
      <c r="G15" s="40"/>
      <c r="H15" s="11"/>
    </row>
    <row r="16" spans="1:8" x14ac:dyDescent="0.2">
      <c r="A16" s="9"/>
      <c r="B16" s="10" t="s">
        <v>14</v>
      </c>
      <c r="C16" s="21">
        <f>C5+C6+C7+C8+C9+C10+C12</f>
        <v>430000000</v>
      </c>
      <c r="D16" s="21">
        <f>D5+D6+D7+D8+D9+D10+D12+D14</f>
        <v>135142693.86000001</v>
      </c>
      <c r="E16" s="21">
        <f t="shared" ref="E16:H16" si="1">E5+E6+E7+E8+E9+E10+E12+E14</f>
        <v>565142693.86000001</v>
      </c>
      <c r="F16" s="21">
        <f t="shared" si="1"/>
        <v>241355808.64000005</v>
      </c>
      <c r="G16" s="21">
        <f t="shared" si="1"/>
        <v>241355808.64000005</v>
      </c>
      <c r="H16" s="21">
        <f t="shared" si="1"/>
        <v>-188644191.35999995</v>
      </c>
    </row>
    <row r="17" spans="1:8" x14ac:dyDescent="0.2">
      <c r="A17" s="30"/>
      <c r="B17" s="24"/>
      <c r="C17" s="25"/>
      <c r="D17" s="25"/>
      <c r="E17" s="31"/>
      <c r="F17" s="26" t="s">
        <v>22</v>
      </c>
      <c r="G17" s="32"/>
      <c r="H17" s="22"/>
    </row>
    <row r="18" spans="1:8" x14ac:dyDescent="0.2">
      <c r="A18" s="63" t="s">
        <v>24</v>
      </c>
      <c r="B18" s="64"/>
      <c r="C18" s="53" t="s">
        <v>23</v>
      </c>
      <c r="D18" s="53"/>
      <c r="E18" s="53"/>
      <c r="F18" s="53"/>
      <c r="G18" s="53"/>
      <c r="H18" s="61" t="s">
        <v>20</v>
      </c>
    </row>
    <row r="19" spans="1:8" ht="22.5" x14ac:dyDescent="0.2">
      <c r="A19" s="65"/>
      <c r="B19" s="66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62"/>
    </row>
    <row r="20" spans="1:8" x14ac:dyDescent="0.2">
      <c r="A20" s="67"/>
      <c r="B20" s="68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6" t="s">
        <v>28</v>
      </c>
      <c r="B21" s="13"/>
      <c r="C21" s="45">
        <v>430000000</v>
      </c>
      <c r="D21" s="45">
        <v>78425228.659999996</v>
      </c>
      <c r="E21" s="45">
        <v>508425228.65999997</v>
      </c>
      <c r="F21" s="45">
        <f>F22+F24+F25+F26+F27+F28</f>
        <v>222752097.78000003</v>
      </c>
      <c r="G21" s="45">
        <f>G22+G24+G25+G26+G27+G28</f>
        <v>222752097.78000003</v>
      </c>
      <c r="H21" s="45">
        <f>G21-C21</f>
        <v>-207247902.21999997</v>
      </c>
    </row>
    <row r="22" spans="1:8" x14ac:dyDescent="0.2">
      <c r="A22" s="14"/>
      <c r="B22" s="15" t="s">
        <v>0</v>
      </c>
      <c r="C22" s="46">
        <v>23000000</v>
      </c>
      <c r="D22" s="46">
        <v>0</v>
      </c>
      <c r="E22" s="46">
        <v>23000000</v>
      </c>
      <c r="F22" s="50">
        <v>19751340.030000001</v>
      </c>
      <c r="G22" s="50">
        <v>19751340.030000001</v>
      </c>
      <c r="H22" s="46">
        <f>G22-C22</f>
        <v>-3248659.9699999988</v>
      </c>
    </row>
    <row r="23" spans="1:8" x14ac:dyDescent="0.2">
      <c r="A23" s="14"/>
      <c r="B23" s="15" t="s">
        <v>1</v>
      </c>
      <c r="C23" s="46">
        <v>0</v>
      </c>
      <c r="D23" s="46">
        <v>0</v>
      </c>
      <c r="E23" s="46">
        <v>0</v>
      </c>
      <c r="F23" s="50">
        <v>0</v>
      </c>
      <c r="G23" s="50">
        <v>0</v>
      </c>
      <c r="H23" s="46">
        <f t="shared" ref="H23:H28" si="2">G23-C23</f>
        <v>0</v>
      </c>
    </row>
    <row r="24" spans="1:8" x14ac:dyDescent="0.2">
      <c r="A24" s="14"/>
      <c r="B24" s="15" t="s">
        <v>2</v>
      </c>
      <c r="C24" s="46">
        <v>6000000</v>
      </c>
      <c r="D24" s="46">
        <v>16200</v>
      </c>
      <c r="E24" s="46">
        <v>6016200</v>
      </c>
      <c r="F24" s="50">
        <v>1007461.94</v>
      </c>
      <c r="G24" s="50">
        <v>1007461.94</v>
      </c>
      <c r="H24" s="46">
        <f t="shared" si="2"/>
        <v>-4992538.0600000005</v>
      </c>
    </row>
    <row r="25" spans="1:8" x14ac:dyDescent="0.2">
      <c r="A25" s="14"/>
      <c r="B25" s="15" t="s">
        <v>3</v>
      </c>
      <c r="C25" s="46">
        <v>28700000</v>
      </c>
      <c r="D25" s="46">
        <v>0</v>
      </c>
      <c r="E25" s="46">
        <v>28700000</v>
      </c>
      <c r="F25" s="50">
        <v>12348880.880000001</v>
      </c>
      <c r="G25" s="50">
        <v>12348880.880000001</v>
      </c>
      <c r="H25" s="46">
        <f t="shared" si="2"/>
        <v>-16351119.119999999</v>
      </c>
    </row>
    <row r="26" spans="1:8" x14ac:dyDescent="0.2">
      <c r="A26" s="14"/>
      <c r="B26" s="15" t="s">
        <v>29</v>
      </c>
      <c r="C26" s="46">
        <v>2900000</v>
      </c>
      <c r="D26" s="46">
        <v>0</v>
      </c>
      <c r="E26" s="46">
        <v>2900000</v>
      </c>
      <c r="F26" s="50">
        <v>1091991.76</v>
      </c>
      <c r="G26" s="50">
        <v>1091991.76</v>
      </c>
      <c r="H26" s="46">
        <f t="shared" si="2"/>
        <v>-1808008.24</v>
      </c>
    </row>
    <row r="27" spans="1:8" x14ac:dyDescent="0.2">
      <c r="A27" s="14"/>
      <c r="B27" s="15" t="s">
        <v>30</v>
      </c>
      <c r="C27" s="46">
        <v>1800000</v>
      </c>
      <c r="D27" s="46">
        <v>0</v>
      </c>
      <c r="E27" s="46">
        <v>1800000</v>
      </c>
      <c r="F27" s="50">
        <v>927790.06</v>
      </c>
      <c r="G27" s="50">
        <v>927790.06</v>
      </c>
      <c r="H27" s="46">
        <f t="shared" si="2"/>
        <v>-872209.94</v>
      </c>
    </row>
    <row r="28" spans="1:8" ht="22.5" x14ac:dyDescent="0.2">
      <c r="A28" s="14"/>
      <c r="B28" s="15" t="s">
        <v>31</v>
      </c>
      <c r="C28" s="46">
        <v>367600000</v>
      </c>
      <c r="D28" s="46">
        <v>78409028.659999996</v>
      </c>
      <c r="E28" s="46">
        <v>446009028.65999997</v>
      </c>
      <c r="F28" s="50">
        <v>187624633.11000001</v>
      </c>
      <c r="G28" s="50">
        <v>187624633.11000001</v>
      </c>
      <c r="H28" s="46">
        <f t="shared" si="2"/>
        <v>-179975366.88999999</v>
      </c>
    </row>
    <row r="29" spans="1:8" ht="22.5" x14ac:dyDescent="0.2">
      <c r="A29" s="14"/>
      <c r="B29" s="15" t="s">
        <v>27</v>
      </c>
      <c r="C29" s="46">
        <v>0</v>
      </c>
      <c r="D29" s="46">
        <v>0</v>
      </c>
      <c r="E29" s="46">
        <v>0</v>
      </c>
      <c r="F29" s="50">
        <v>0</v>
      </c>
      <c r="G29" s="50">
        <v>0</v>
      </c>
      <c r="H29" s="46">
        <f t="shared" ref="H29" si="3">C29-G29</f>
        <v>0</v>
      </c>
    </row>
    <row r="30" spans="1:8" x14ac:dyDescent="0.2">
      <c r="A30" s="14"/>
      <c r="B30" s="15"/>
      <c r="C30" s="46"/>
      <c r="D30" s="46"/>
      <c r="E30" s="46"/>
      <c r="F30" s="46"/>
      <c r="G30" s="46"/>
      <c r="H30" s="46"/>
    </row>
    <row r="31" spans="1:8" x14ac:dyDescent="0.2">
      <c r="A31" s="36" t="s">
        <v>7</v>
      </c>
      <c r="B31" s="13"/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</row>
    <row r="32" spans="1:8" x14ac:dyDescent="0.2">
      <c r="A32" s="14"/>
      <c r="B32" s="15" t="s">
        <v>1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</row>
    <row r="33" spans="1:8" x14ac:dyDescent="0.2">
      <c r="A33" s="14"/>
      <c r="B33" s="15" t="s">
        <v>32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</row>
    <row r="34" spans="1:8" x14ac:dyDescent="0.2">
      <c r="A34" s="14"/>
      <c r="B34" s="15" t="s">
        <v>33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</row>
    <row r="35" spans="1:8" ht="22.5" x14ac:dyDescent="0.2">
      <c r="A35" s="14"/>
      <c r="B35" s="15" t="s">
        <v>27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</row>
    <row r="36" spans="1:8" x14ac:dyDescent="0.2">
      <c r="A36" s="14"/>
      <c r="B36" s="15"/>
      <c r="C36" s="46"/>
      <c r="D36" s="46"/>
      <c r="E36" s="46"/>
      <c r="F36" s="46"/>
      <c r="G36" s="46"/>
      <c r="H36" s="46"/>
    </row>
    <row r="37" spans="1:8" x14ac:dyDescent="0.2">
      <c r="A37" s="37" t="s">
        <v>34</v>
      </c>
      <c r="B37" s="16"/>
      <c r="C37" s="47">
        <v>0</v>
      </c>
      <c r="D37" s="47">
        <v>56717465.200000003</v>
      </c>
      <c r="E37" s="47">
        <v>56717465.200000003</v>
      </c>
      <c r="F37" s="47">
        <f>F38</f>
        <v>18603710.859999999</v>
      </c>
      <c r="G37" s="47">
        <f>G38</f>
        <v>18603710.859999999</v>
      </c>
      <c r="H37" s="47">
        <f>H38</f>
        <v>18603710.859999999</v>
      </c>
    </row>
    <row r="38" spans="1:8" x14ac:dyDescent="0.2">
      <c r="A38" s="12"/>
      <c r="B38" s="15" t="s">
        <v>6</v>
      </c>
      <c r="C38" s="46">
        <v>0</v>
      </c>
      <c r="D38" s="46">
        <v>56717465.200000003</v>
      </c>
      <c r="E38" s="46">
        <v>56717465.200000003</v>
      </c>
      <c r="F38" s="51">
        <v>18603710.859999999</v>
      </c>
      <c r="G38" s="51">
        <v>18603710.859999999</v>
      </c>
      <c r="H38" s="46">
        <f>G38</f>
        <v>18603710.859999999</v>
      </c>
    </row>
    <row r="39" spans="1:8" x14ac:dyDescent="0.2">
      <c r="A39" s="17"/>
      <c r="B39" s="18" t="s">
        <v>14</v>
      </c>
      <c r="C39" s="44">
        <f>C37+C31+C28+C27+C26+C25+C24+C22</f>
        <v>430000000</v>
      </c>
      <c r="D39" s="44">
        <f t="shared" ref="D39:G39" si="4">D37+D31+D28+D27+D26+D25+D24+D22</f>
        <v>135142693.86000001</v>
      </c>
      <c r="E39" s="44">
        <f t="shared" si="4"/>
        <v>565142693.8599999</v>
      </c>
      <c r="F39" s="44">
        <f>F37+F31+F28+F27+F26+F25+F24+F22</f>
        <v>241355808.64000002</v>
      </c>
      <c r="G39" s="44">
        <f t="shared" si="4"/>
        <v>241355808.64000002</v>
      </c>
      <c r="H39" s="44">
        <f>H37+H31+H28+H27+H26+H25+H24+H22</f>
        <v>-188644191.35999998</v>
      </c>
    </row>
    <row r="40" spans="1:8" x14ac:dyDescent="0.2">
      <c r="A40" s="23"/>
      <c r="B40" s="24"/>
      <c r="C40" s="25"/>
      <c r="D40" s="25"/>
      <c r="E40" s="25"/>
      <c r="F40" s="26" t="s">
        <v>22</v>
      </c>
      <c r="G40" s="27"/>
      <c r="H40" s="22"/>
    </row>
    <row r="42" spans="1:8" ht="22.5" x14ac:dyDescent="0.2">
      <c r="B42" s="33" t="s">
        <v>35</v>
      </c>
    </row>
    <row r="43" spans="1:8" x14ac:dyDescent="0.2">
      <c r="B43" s="34" t="s">
        <v>36</v>
      </c>
    </row>
    <row r="44" spans="1:8" x14ac:dyDescent="0.2">
      <c r="B44" s="34" t="s">
        <v>37</v>
      </c>
    </row>
    <row r="45" spans="1:8" x14ac:dyDescent="0.2">
      <c r="B45" s="2" t="s">
        <v>38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2017-03-30T22:07:26Z</cp:lastPrinted>
  <dcterms:created xsi:type="dcterms:W3CDTF">2012-12-11T20:48:19Z</dcterms:created>
  <dcterms:modified xsi:type="dcterms:W3CDTF">2021-07-30T15:05:44Z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