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F14" i="4"/>
  <c r="E24" i="4"/>
  <c r="F24" i="4"/>
  <c r="B26" i="4"/>
  <c r="C26" i="4"/>
  <c r="F30" i="4"/>
  <c r="E42" i="4"/>
  <c r="F42" i="4"/>
  <c r="F26" i="4" l="1"/>
  <c r="F46" i="4"/>
  <c r="F48" i="4" s="1"/>
  <c r="E26" i="4"/>
  <c r="E46" i="4"/>
  <c r="C28" i="4"/>
  <c r="B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<sst xmlns="http://schemas.openxmlformats.org/spreadsheetml/2006/main" count="62" uniqueCount="61">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</sst>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8" fillId="0" borderId="4" xfId="2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8" fillId="0" borderId="4" xfId="8" applyFont="1" applyFill="1" applyBorder="1" applyAlignment="1" applyProtection="1">
      <alignment horizontal="left" vertical="top" wrapText="1" indent="3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2" applyNumberFormat="1" applyFont="1" applyFill="1" applyBorder="1" applyAlignment="1" applyProtection="1">
      <alignment horizontal="right" vertical="top" wrapText="1"/>
      <protection locked="0"/>
    </xf>
    <xf numFmtId="0" fontId="8" fillId="0" borderId="4" xfId="2" applyNumberFormat="1" applyFont="1" applyFill="1" applyBorder="1" applyAlignment="1" applyProtection="1">
      <alignment horizontal="center" vertical="top"/>
      <protection locked="0"/>
    </xf>
    <xf numFmtId="0" fontId="8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2" applyNumberFormat="1" applyFont="1" applyFill="1" applyBorder="1" applyAlignment="1" applyProtection="1">
      <alignment horizontal="right" vertical="top"/>
      <protection locked="0"/>
    </xf>
    <xf numFmtId="0" fontId="11" fillId="0" borderId="4" xfId="8" applyFont="1" applyFill="1" applyBorder="1" applyAlignment="1" applyProtection="1">
      <alignment horizontal="left" vertical="top" wrapText="1" indent="2"/>
      <protection locked="0"/>
    </xf>
    <xf numFmtId="0" fontId="8" fillId="0" borderId="4" xfId="8" applyFont="1" applyBorder="1" applyAlignment="1" applyProtection="1">
      <alignment vertical="top" wrapText="1"/>
      <protection locked="0"/>
    </xf>
    <xf numFmtId="0" fontId="8" fillId="0" borderId="4" xfId="8" applyNumberFormat="1" applyFont="1" applyBorder="1" applyAlignment="1" applyProtection="1">
      <alignment horizontal="center" vertical="top" wrapText="1"/>
      <protection locked="0"/>
    </xf>
    <xf numFmtId="0" fontId="8" fillId="0" borderId="4" xfId="8" applyNumberFormat="1" applyFont="1" applyBorder="1" applyAlignment="1" applyProtection="1">
      <alignment horizontal="center" vertical="top"/>
      <protection locked="0"/>
    </xf>
    <xf numFmtId="0" fontId="8" fillId="0" borderId="4" xfId="8" applyFont="1" applyFill="1" applyBorder="1" applyAlignment="1" applyProtection="1">
      <alignment vertical="top" wrapText="1"/>
      <protection locked="0"/>
    </xf>
    <xf numFmtId="0" fontId="8" fillId="0" borderId="4" xfId="8" applyNumberFormat="1" applyFont="1" applyFill="1" applyBorder="1" applyAlignment="1" applyProtection="1">
      <alignment horizontal="center" vertical="top" wrapText="1"/>
      <protection locked="0"/>
    </xf>
    <xf numFmtId="4" fontId="8" fillId="0" borderId="4" xfId="8" applyNumberFormat="1" applyFont="1" applyBorder="1" applyAlignment="1" applyProtection="1">
      <alignment vertical="top" wrapText="1"/>
      <protection locked="0"/>
    </xf>
    <xf numFmtId="4" fontId="8" fillId="0" borderId="4" xfId="16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4" xfId="26" applyNumberFormat="1" applyFont="1" applyFill="1" applyBorder="1" applyAlignment="1" applyProtection="1">
      <alignment vertical="top" wrapText="1"/>
      <protection locked="0"/>
    </xf>
    <xf numFmtId="4" fontId="8" fillId="0" borderId="4" xfId="35" applyNumberFormat="1" applyFont="1" applyFill="1" applyBorder="1" applyAlignment="1" applyProtection="1">
      <alignment vertical="top" wrapText="1"/>
      <protection locked="0"/>
    </xf>
    <xf numFmtId="4" fontId="8" fillId="0" borderId="4" xfId="44" applyNumberFormat="1" applyFont="1" applyFill="1" applyBorder="1" applyAlignment="1" applyProtection="1">
      <alignment vertical="top" wrapText="1"/>
      <protection locked="0"/>
    </xf>
    <xf numFmtId="4" fontId="8" fillId="0" borderId="0" xfId="44" applyNumberFormat="1" applyFont="1" applyFill="1" applyBorder="1" applyAlignment="1" applyProtection="1">
      <alignment vertical="top" wrapText="1"/>
      <protection locked="0"/>
    </xf>
    <xf numFmtId="4" fontId="8" fillId="0" borderId="0" xfId="44" applyNumberFormat="1" applyFont="1" applyFill="1" applyBorder="1" applyAlignment="1" applyProtection="1">
      <alignment vertical="top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</cellXfs>
  <cellStyles count="53">
    <cellStyle name="Euro" xfId="1"/>
    <cellStyle name="Millares 2" xfId="2"/>
    <cellStyle name="Millares 2 2" xfId="3"/>
    <cellStyle name="Millares 2 2 2" xfId="17"/>
    <cellStyle name="Millares 2 2 3" xfId="27"/>
    <cellStyle name="Millares 2 2 4" xfId="36"/>
    <cellStyle name="Millares 2 2 5" xfId="45"/>
    <cellStyle name="Millares 2 3" xfId="4"/>
    <cellStyle name="Millares 2 3 2" xfId="18"/>
    <cellStyle name="Millares 2 3 3" xfId="28"/>
    <cellStyle name="Millares 2 3 4" xfId="37"/>
    <cellStyle name="Millares 2 3 5" xfId="46"/>
    <cellStyle name="Millares 2 4" xfId="16"/>
    <cellStyle name="Millares 2 5" xfId="25"/>
    <cellStyle name="Millares 2 6" xfId="26"/>
    <cellStyle name="Millares 2 7" xfId="35"/>
    <cellStyle name="Millares 2 8" xfId="44"/>
    <cellStyle name="Millares 3" xfId="5"/>
    <cellStyle name="Millares 3 2" xfId="19"/>
    <cellStyle name="Millares 3 3" xfId="29"/>
    <cellStyle name="Millares 3 4" xfId="38"/>
    <cellStyle name="Millares 3 5" xfId="47"/>
    <cellStyle name="Moneda 2" xfId="6"/>
    <cellStyle name="Moneda 2 2" xfId="20"/>
    <cellStyle name="Moneda 2 3" xfId="30"/>
    <cellStyle name="Moneda 2 4" xfId="39"/>
    <cellStyle name="Moneda 2 5" xfId="48"/>
    <cellStyle name="Normal" xfId="0" builtinId="0"/>
    <cellStyle name="Normal 2" xfId="7"/>
    <cellStyle name="Normal 2 2" xfId="8"/>
    <cellStyle name="Normal 2 3" xfId="21"/>
    <cellStyle name="Normal 2 4" xfId="31"/>
    <cellStyle name="Normal 2 5" xfId="40"/>
    <cellStyle name="Normal 2 6" xfId="49"/>
    <cellStyle name="Normal 3" xfId="9"/>
    <cellStyle name="Normal 3 2" xfId="22"/>
    <cellStyle name="Normal 3 3" xfId="32"/>
    <cellStyle name="Normal 3 4" xfId="41"/>
    <cellStyle name="Normal 3 5" xfId="5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2 4" xfId="43"/>
    <cellStyle name="Normal 6 2 5" xfId="52"/>
    <cellStyle name="Normal 6 3" xfId="23"/>
    <cellStyle name="Normal 6 4" xfId="33"/>
    <cellStyle name="Normal 6 5" xfId="42"/>
    <cellStyle name="Normal 6 6" xfId="51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5">
        <v>80504979.969999999</v>
      </c>
      <c r="C5" s="25">
        <v>109411446.59999999</v>
      </c>
      <c r="D5" s="9" t="s">
        <v>36</v>
      </c>
      <c r="E5" s="28">
        <v>44143115.549999997</v>
      </c>
      <c r="F5" s="24">
        <v>85395944.859999999</v>
      </c>
    </row>
    <row r="6" spans="1:6" x14ac:dyDescent="0.2">
      <c r="A6" s="9" t="s">
        <v>23</v>
      </c>
      <c r="B6" s="25">
        <v>7180258.1600000001</v>
      </c>
      <c r="C6" s="25">
        <v>32485127.859999999</v>
      </c>
      <c r="D6" s="9" t="s">
        <v>37</v>
      </c>
      <c r="E6" s="26">
        <v>0</v>
      </c>
      <c r="F6" s="24">
        <v>0</v>
      </c>
    </row>
    <row r="7" spans="1:6" x14ac:dyDescent="0.2">
      <c r="A7" s="9" t="s">
        <v>24</v>
      </c>
      <c r="B7" s="25">
        <v>16028715.59</v>
      </c>
      <c r="C7" s="25">
        <v>19059408.09</v>
      </c>
      <c r="D7" s="9" t="s">
        <v>6</v>
      </c>
      <c r="E7" s="26">
        <v>0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6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6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6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6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6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103713953.72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44143115.549999997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5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5">
        <v>0</v>
      </c>
      <c r="C17" s="25">
        <v>0</v>
      </c>
      <c r="D17" s="9" t="s">
        <v>9</v>
      </c>
      <c r="E17" s="26">
        <v>0</v>
      </c>
      <c r="F17" s="24">
        <v>0</v>
      </c>
    </row>
    <row r="18" spans="1:6" x14ac:dyDescent="0.2">
      <c r="A18" s="9" t="s">
        <v>30</v>
      </c>
      <c r="B18" s="25">
        <v>340245485.75</v>
      </c>
      <c r="C18" s="25">
        <v>286262813.25999999</v>
      </c>
      <c r="D18" s="9" t="s">
        <v>10</v>
      </c>
      <c r="E18" s="26">
        <v>0</v>
      </c>
      <c r="F18" s="24">
        <v>0</v>
      </c>
    </row>
    <row r="19" spans="1:6" x14ac:dyDescent="0.2">
      <c r="A19" s="9" t="s">
        <v>31</v>
      </c>
      <c r="B19" s="25">
        <v>83384944.810000002</v>
      </c>
      <c r="C19" s="25">
        <v>77600910.989999995</v>
      </c>
      <c r="D19" s="9" t="s">
        <v>11</v>
      </c>
      <c r="E19" s="29">
        <v>9642857.1999999993</v>
      </c>
      <c r="F19" s="24">
        <v>11250000.039999999</v>
      </c>
    </row>
    <row r="20" spans="1:6" x14ac:dyDescent="0.2">
      <c r="A20" s="9" t="s">
        <v>32</v>
      </c>
      <c r="B20" s="25">
        <v>135966.14000000001</v>
      </c>
      <c r="C20" s="25">
        <v>135966.14000000001</v>
      </c>
      <c r="D20" s="9" t="s">
        <v>41</v>
      </c>
      <c r="E20" s="26">
        <v>0</v>
      </c>
      <c r="F20" s="24">
        <v>0</v>
      </c>
    </row>
    <row r="21" spans="1:6" ht="22.5" x14ac:dyDescent="0.2">
      <c r="A21" s="9" t="s">
        <v>33</v>
      </c>
      <c r="B21" s="25">
        <v>-44948317.509999998</v>
      </c>
      <c r="C21" s="25">
        <v>-36385264.93</v>
      </c>
      <c r="D21" s="9" t="s">
        <v>58</v>
      </c>
      <c r="E21" s="26">
        <v>0</v>
      </c>
      <c r="F21" s="24">
        <v>0</v>
      </c>
    </row>
    <row r="22" spans="1:6" x14ac:dyDescent="0.2">
      <c r="A22" s="9" t="s">
        <v>34</v>
      </c>
      <c r="B22" s="25">
        <v>1176759.67</v>
      </c>
      <c r="C22" s="25">
        <v>1176759.67</v>
      </c>
      <c r="D22" s="9" t="s">
        <v>12</v>
      </c>
      <c r="E22" s="26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379994838.86000001</v>
      </c>
      <c r="C26" s="11">
        <f>C16+C17+C18+C19+C20+C21+C22+C23+C24</f>
        <v>328791185.13</v>
      </c>
      <c r="D26" s="16" t="s">
        <v>50</v>
      </c>
      <c r="E26" s="11">
        <f>E14+E24</f>
        <v>53785972.75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483708792.58000004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7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7">
        <v>1052896.68</v>
      </c>
      <c r="F32" s="24">
        <v>1052896.68</v>
      </c>
    </row>
    <row r="33" spans="1:9" x14ac:dyDescent="0.2">
      <c r="A33" s="20"/>
      <c r="B33" s="18"/>
      <c r="C33" s="19"/>
      <c r="D33" s="9" t="s">
        <v>45</v>
      </c>
      <c r="E33" s="27">
        <v>0</v>
      </c>
      <c r="F33" s="24">
        <v>0</v>
      </c>
    </row>
    <row r="34" spans="1:9" x14ac:dyDescent="0.2">
      <c r="A34" s="20"/>
      <c r="B34" s="18"/>
      <c r="C34" s="19"/>
      <c r="D34" s="10"/>
      <c r="E34" s="7"/>
      <c r="F34" s="13"/>
    </row>
    <row r="35" spans="1:9" x14ac:dyDescent="0.2">
      <c r="A35" s="20"/>
      <c r="B35" s="18"/>
      <c r="C35" s="19"/>
      <c r="D35" s="8" t="s">
        <v>44</v>
      </c>
      <c r="E35" s="11">
        <f>E36+E37+E38+E39+E40</f>
        <v>406603326.90999997</v>
      </c>
      <c r="F35" s="11">
        <f>F36+F37+F38+F39+F40</f>
        <v>369781729.85999995</v>
      </c>
    </row>
    <row r="36" spans="1:9" x14ac:dyDescent="0.2">
      <c r="A36" s="20"/>
      <c r="B36" s="18"/>
      <c r="C36" s="19"/>
      <c r="D36" s="9" t="s">
        <v>46</v>
      </c>
      <c r="E36" s="27">
        <v>132649066.83</v>
      </c>
      <c r="F36" s="24">
        <v>79109928.659999996</v>
      </c>
    </row>
    <row r="37" spans="1:9" x14ac:dyDescent="0.2">
      <c r="A37" s="20"/>
      <c r="B37" s="18"/>
      <c r="C37" s="19"/>
      <c r="D37" s="9" t="s">
        <v>14</v>
      </c>
      <c r="E37" s="27">
        <v>273887148.77999997</v>
      </c>
      <c r="F37" s="24">
        <v>290604689.89999998</v>
      </c>
    </row>
    <row r="38" spans="1:9" x14ac:dyDescent="0.2">
      <c r="A38" s="20"/>
      <c r="B38" s="18"/>
      <c r="C38" s="19"/>
      <c r="D38" s="9" t="s">
        <v>3</v>
      </c>
      <c r="E38" s="27">
        <v>0</v>
      </c>
      <c r="F38" s="24">
        <v>0</v>
      </c>
    </row>
    <row r="39" spans="1:9" x14ac:dyDescent="0.2">
      <c r="A39" s="20"/>
      <c r="B39" s="18"/>
      <c r="C39" s="19"/>
      <c r="D39" s="9" t="s">
        <v>4</v>
      </c>
      <c r="E39" s="27">
        <v>0</v>
      </c>
      <c r="F39" s="24">
        <v>0</v>
      </c>
    </row>
    <row r="40" spans="1:9" x14ac:dyDescent="0.2">
      <c r="A40" s="20"/>
      <c r="B40" s="18"/>
      <c r="C40" s="19"/>
      <c r="D40" s="9" t="s">
        <v>47</v>
      </c>
      <c r="E40" s="27">
        <v>67111.3</v>
      </c>
      <c r="F40" s="24">
        <v>67111.3</v>
      </c>
    </row>
    <row r="41" spans="1:9" x14ac:dyDescent="0.2">
      <c r="A41" s="20"/>
      <c r="B41" s="18"/>
      <c r="C41" s="19"/>
      <c r="D41" s="10"/>
      <c r="E41" s="7"/>
      <c r="F41" s="13"/>
    </row>
    <row r="42" spans="1:9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9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9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9" x14ac:dyDescent="0.2">
      <c r="A45" s="17"/>
      <c r="B45" s="18"/>
      <c r="C45" s="19"/>
      <c r="D45" s="10"/>
      <c r="E45" s="7"/>
      <c r="F45" s="13"/>
    </row>
    <row r="46" spans="1:9" x14ac:dyDescent="0.2">
      <c r="A46" s="17"/>
      <c r="B46" s="18"/>
      <c r="C46" s="19"/>
      <c r="D46" s="8" t="s">
        <v>48</v>
      </c>
      <c r="E46" s="11">
        <f>E42+E35+E30</f>
        <v>429922819.82999998</v>
      </c>
      <c r="F46" s="11">
        <f>F42+F35+F30</f>
        <v>393101222.77999997</v>
      </c>
    </row>
    <row r="47" spans="1:9" x14ac:dyDescent="0.2">
      <c r="A47" s="17"/>
      <c r="B47" s="18"/>
      <c r="C47" s="19"/>
      <c r="D47" s="14"/>
      <c r="E47" s="7"/>
      <c r="F47" s="13"/>
      <c r="H47" s="4"/>
      <c r="I47" s="4"/>
    </row>
    <row r="48" spans="1:9" x14ac:dyDescent="0.2">
      <c r="A48" s="17"/>
      <c r="B48" s="18"/>
      <c r="C48" s="19"/>
      <c r="D48" s="8" t="s">
        <v>49</v>
      </c>
      <c r="E48" s="11">
        <f>E26+E46</f>
        <v>483708792.57999998</v>
      </c>
      <c r="F48" s="11">
        <f>F26+F46</f>
        <v>489747167.67999995</v>
      </c>
      <c r="G48" s="4"/>
      <c r="H48" s="4"/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2021-02-11T18:38:56Z</cp:lastPrinted>
  <dcterms:created xsi:type="dcterms:W3CDTF">2012-12-11T20:26:08Z</dcterms:created>
  <dcterms:modified xsi:type="dcterms:W3CDTF">2022-02-03T20:16:59Z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