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Página Valle\"/>
    </mc:Choice>
  </mc:AlternateContent>
  <bookViews>
    <workbookView xWindow="-120" yWindow="-120" windowWidth="29040" windowHeight="15840" tabRatio="885"/>
  </bookViews>
  <sheets>
    <sheet name="COG" sheetId="6" r:id="rId1"/>
  </sheets>
  <definedNames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H8" i="6" s="1"/>
  <c r="E9" i="6"/>
  <c r="E10" i="6"/>
  <c r="H10" i="6" s="1"/>
  <c r="E11" i="6"/>
  <c r="E12" i="6"/>
  <c r="H75" i="6"/>
  <c r="H67" i="6"/>
  <c r="H62" i="6"/>
  <c r="H58" i="6"/>
  <c r="H40" i="6"/>
  <c r="H21" i="6"/>
  <c r="H12" i="6"/>
  <c r="H11" i="6"/>
  <c r="H9" i="6"/>
  <c r="E76" i="6"/>
  <c r="H76" i="6" s="1"/>
  <c r="E75" i="6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E66" i="6"/>
  <c r="H66" i="6" s="1"/>
  <c r="E64" i="6"/>
  <c r="H64" i="6" s="1"/>
  <c r="E63" i="6"/>
  <c r="H63" i="6" s="1"/>
  <c r="E62" i="6"/>
  <c r="E61" i="6"/>
  <c r="H61" i="6" s="1"/>
  <c r="E60" i="6"/>
  <c r="H60" i="6" s="1"/>
  <c r="E59" i="6"/>
  <c r="H59" i="6" s="1"/>
  <c r="E58" i="6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C57" i="6"/>
  <c r="E57" i="6" s="1"/>
  <c r="H57" i="6" s="1"/>
  <c r="C53" i="6"/>
  <c r="C43" i="6"/>
  <c r="C33" i="6"/>
  <c r="C23" i="6"/>
  <c r="C13" i="6"/>
  <c r="C5" i="6"/>
  <c r="E69" i="6" l="1"/>
  <c r="H69" i="6" s="1"/>
  <c r="H65" i="6"/>
  <c r="E53" i="6"/>
  <c r="H53" i="6"/>
  <c r="E43" i="6"/>
  <c r="H43" i="6" s="1"/>
  <c r="E33" i="6"/>
  <c r="H33" i="6" s="1"/>
  <c r="E23" i="6"/>
  <c r="H23" i="6" s="1"/>
  <c r="C77" i="6"/>
  <c r="D77" i="6"/>
  <c r="F77" i="6"/>
  <c r="E13" i="6"/>
  <c r="H13" i="6" s="1"/>
  <c r="G77" i="6"/>
  <c r="E5" i="6"/>
  <c r="E77" i="6" l="1"/>
  <c r="H5" i="6"/>
  <c r="H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<sst xmlns="http://schemas.openxmlformats.org/spreadsheetml/2006/main" count="85" uniqueCount="85">
  <si>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</si>
  <si>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</si>
  <si>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</si>
  <si>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</si>
  <si>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</si>
  <si>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</si>
  <si>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</si>
  <si>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</si>
  <si>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</si>
  <si>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</si>
  <si>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</si>
  <si>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</si>
  <si>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</si>
  <si>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</si>
  <si>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</si>
  <si>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</si>
  <si>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</si>
  <si>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</si>
  <si>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</si>
  <si>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</si>
  <si>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</si>
  <si>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</si>
  <si>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</si>
  <si>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</si>
  <si>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</si>
  <si>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</si>
  <si>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</si>
  <si>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</si>
  <si>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</si>
  <si>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</si>
  <si>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</si>
  <si>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</si>
  <si>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</si>
  <si>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</si>
  <si>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</si>
  <si>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</si>
  <si>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</si>
  <si>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</si>
  <si>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</si>
  <si>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</si>
  <si>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</si>
  <si>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</si>
  <si>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</si>
  <si>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</si>
  <si>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</si>
  <si>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</si>
  <si>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</si>
  <si>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</si>
  <si>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</si>
  <si>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</si>
  <si>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</si>
  <si>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</si>
  <si>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</si>
  <si>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</si>
  <si>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</si>
  <si>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</si>
  <si>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</si>
  <si>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</si>
  <si>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</si>
  <si>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</si>
  <si>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</si>
  <si>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</si>
  <si>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</si>
  <si>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</si>
  <si>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</si>
  <si>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</si>
  <si>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</si>
  <si>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</si>
  <si>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</si>
  <si>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</si>
  <si>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</si>
  <si>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</si>
  <si>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</si>
  <si>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</si>
  <si>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</si>
  <si>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</si>
  <si>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</si>
  <si>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</si>
  <si>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</si>
  <si>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</si>
  <si>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</si>
  <si>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</si>
  <si>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</si>
  <si>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Valle de Santiago, Gto.
Estado Analítico del Ejercicio del Presupuesto de Egresos.
Clasificación por Objeto del Gasto(Capítulo y Concepto)
Del 01 de Enero al 31 de Diciembre del  2021.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</si>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</sst>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  <protection locked="0"/>
    </xf>
    <xf numFmtId="4" fontId="3" fillId="0" borderId="12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/>
    </xf>
    <xf numFmtId="0" fontId="8" fillId="0" borderId="1" xfId="0" applyFont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showGridLines="0" tabSelected="1" workbookViewId="0">
      <selection activeCell="G22" sqref="G22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5" t="s">
        <v>83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9</v>
      </c>
      <c r="B2" s="21"/>
      <c r="C2" s="15" t="s">
        <v>15</v>
      </c>
      <c r="D2" s="16"/>
      <c r="E2" s="16"/>
      <c r="F2" s="16"/>
      <c r="G2" s="17"/>
      <c r="H2" s="18" t="s">
        <v>14</v>
      </c>
    </row>
    <row r="3" spans="1:8" ht="24.95" customHeight="1" x14ac:dyDescent="0.2">
      <c r="A3" s="22"/>
      <c r="B3" s="23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19"/>
    </row>
    <row r="4" spans="1:8" x14ac:dyDescent="0.2">
      <c r="A4" s="24"/>
      <c r="B4" s="25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x14ac:dyDescent="0.2">
      <c r="A5" s="13" t="s">
        <v>16</v>
      </c>
      <c r="B5" s="2"/>
      <c r="C5" s="9">
        <f>SUM(C6:C12)</f>
        <v>169761755.49000001</v>
      </c>
      <c r="D5" s="9">
        <f>SUM(D6:D12)</f>
        <v>-2987328.29</v>
      </c>
      <c r="E5" s="9">
        <f>C5+D5</f>
        <v>166774427.20000002</v>
      </c>
      <c r="F5" s="9">
        <f>SUM(F6:F12)</f>
        <v>158225656.30000001</v>
      </c>
      <c r="G5" s="9">
        <f>SUM(G6:G12)</f>
        <v>157073029.06</v>
      </c>
      <c r="H5" s="9">
        <f>E5-F5</f>
        <v>8548770.900000006</v>
      </c>
    </row>
    <row r="6" spans="1:8" x14ac:dyDescent="0.2">
      <c r="A6" s="14">
        <v>1100</v>
      </c>
      <c r="B6" s="6" t="s">
        <v>25</v>
      </c>
      <c r="C6" s="10">
        <v>107991296</v>
      </c>
      <c r="D6" s="10">
        <v>-2235927.96</v>
      </c>
      <c r="E6" s="10">
        <f t="shared" ref="E6:E69" si="0">C6+D6</f>
        <v>105755368.04000001</v>
      </c>
      <c r="F6" s="10">
        <v>100846847.62</v>
      </c>
      <c r="G6" s="10">
        <v>100833311.59</v>
      </c>
      <c r="H6" s="10">
        <f t="shared" ref="H6:H69" si="1">E6-F6</f>
        <v>4908520.4200000018</v>
      </c>
    </row>
    <row r="7" spans="1:8" x14ac:dyDescent="0.2">
      <c r="A7" s="14">
        <v>1200</v>
      </c>
      <c r="B7" s="6" t="s">
        <v>26</v>
      </c>
      <c r="C7" s="10">
        <v>2210000</v>
      </c>
      <c r="D7" s="10">
        <v>916639.33</v>
      </c>
      <c r="E7" s="10">
        <f t="shared" si="0"/>
        <v>3126639.33</v>
      </c>
      <c r="F7" s="10">
        <v>2896169.38</v>
      </c>
      <c r="G7" s="10">
        <v>2886482.35</v>
      </c>
      <c r="H7" s="10">
        <f t="shared" si="1"/>
        <v>230469.95000000019</v>
      </c>
    </row>
    <row r="8" spans="1:8" x14ac:dyDescent="0.2">
      <c r="A8" s="14">
        <v>1300</v>
      </c>
      <c r="B8" s="6" t="s">
        <v>27</v>
      </c>
      <c r="C8" s="10">
        <v>22627328</v>
      </c>
      <c r="D8" s="10">
        <v>477715.99</v>
      </c>
      <c r="E8" s="10">
        <f t="shared" si="0"/>
        <v>23105043.989999998</v>
      </c>
      <c r="F8" s="10">
        <v>21532394.120000001</v>
      </c>
      <c r="G8" s="10">
        <v>21430294.649999999</v>
      </c>
      <c r="H8" s="10">
        <f t="shared" si="1"/>
        <v>1572649.8699999973</v>
      </c>
    </row>
    <row r="9" spans="1:8" x14ac:dyDescent="0.2">
      <c r="A9" s="14">
        <v>1400</v>
      </c>
      <c r="B9" s="6" t="s">
        <v>1</v>
      </c>
      <c r="C9" s="10">
        <v>10850000</v>
      </c>
      <c r="D9" s="10">
        <v>99623.7</v>
      </c>
      <c r="E9" s="10">
        <f t="shared" si="0"/>
        <v>10949623.699999999</v>
      </c>
      <c r="F9" s="10">
        <v>10731421.109999999</v>
      </c>
      <c r="G9" s="10">
        <v>9785347.8100000005</v>
      </c>
      <c r="H9" s="10">
        <f t="shared" si="1"/>
        <v>218202.58999999985</v>
      </c>
    </row>
    <row r="10" spans="1:8" x14ac:dyDescent="0.2">
      <c r="A10" s="14">
        <v>1500</v>
      </c>
      <c r="B10" s="6" t="s">
        <v>28</v>
      </c>
      <c r="C10" s="10">
        <v>26083131.489999998</v>
      </c>
      <c r="D10" s="10">
        <v>-2245379.35</v>
      </c>
      <c r="E10" s="10">
        <f t="shared" si="0"/>
        <v>23837752.139999997</v>
      </c>
      <c r="F10" s="10">
        <v>22218824.07</v>
      </c>
      <c r="G10" s="10">
        <v>22137592.66</v>
      </c>
      <c r="H10" s="10">
        <f t="shared" si="1"/>
        <v>1618928.0699999966</v>
      </c>
    </row>
    <row r="11" spans="1:8" x14ac:dyDescent="0.2">
      <c r="A11" s="14">
        <v>1600</v>
      </c>
      <c r="B11" s="6" t="s">
        <v>2</v>
      </c>
      <c r="C11" s="10">
        <v>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f t="shared" si="1"/>
        <v>0</v>
      </c>
    </row>
    <row r="12" spans="1:8" x14ac:dyDescent="0.2">
      <c r="A12" s="14">
        <v>1700</v>
      </c>
      <c r="B12" s="6" t="s">
        <v>29</v>
      </c>
      <c r="C12" s="10">
        <v>0</v>
      </c>
      <c r="D12" s="10">
        <v>0</v>
      </c>
      <c r="E12" s="10">
        <f t="shared" si="0"/>
        <v>0</v>
      </c>
      <c r="F12" s="10">
        <v>0</v>
      </c>
      <c r="G12" s="10">
        <v>0</v>
      </c>
      <c r="H12" s="10">
        <f t="shared" si="1"/>
        <v>0</v>
      </c>
    </row>
    <row r="13" spans="1:8" x14ac:dyDescent="0.2">
      <c r="A13" s="13" t="s">
        <v>17</v>
      </c>
      <c r="B13" s="2"/>
      <c r="C13" s="10">
        <f>SUM(C14:C22)</f>
        <v>31046696</v>
      </c>
      <c r="D13" s="10">
        <f>SUM(D14:D22)</f>
        <v>9058499.8800000008</v>
      </c>
      <c r="E13" s="10">
        <f t="shared" si="0"/>
        <v>40105195.880000003</v>
      </c>
      <c r="F13" s="10">
        <f>SUM(F14:F22)</f>
        <v>34874326.560000002</v>
      </c>
      <c r="G13" s="10">
        <f>SUM(G14:G22)</f>
        <v>34865010.330000006</v>
      </c>
      <c r="H13" s="10">
        <f t="shared" si="1"/>
        <v>5230869.32</v>
      </c>
    </row>
    <row r="14" spans="1:8" x14ac:dyDescent="0.2">
      <c r="A14" s="14">
        <v>2100</v>
      </c>
      <c r="B14" s="6" t="s">
        <v>30</v>
      </c>
      <c r="C14" s="10">
        <v>3611200</v>
      </c>
      <c r="D14" s="10">
        <v>394178.47</v>
      </c>
      <c r="E14" s="10">
        <f t="shared" si="0"/>
        <v>4005378.4699999997</v>
      </c>
      <c r="F14" s="10">
        <v>3512538.72</v>
      </c>
      <c r="G14" s="10">
        <v>3512238.22</v>
      </c>
      <c r="H14" s="10">
        <f t="shared" si="1"/>
        <v>492839.74999999953</v>
      </c>
    </row>
    <row r="15" spans="1:8" x14ac:dyDescent="0.2">
      <c r="A15" s="14">
        <v>2200</v>
      </c>
      <c r="B15" s="6" t="s">
        <v>31</v>
      </c>
      <c r="C15" s="10">
        <v>625300</v>
      </c>
      <c r="D15" s="10">
        <v>221099.55</v>
      </c>
      <c r="E15" s="10">
        <f t="shared" si="0"/>
        <v>846399.55</v>
      </c>
      <c r="F15" s="10">
        <v>674149.92</v>
      </c>
      <c r="G15" s="10">
        <v>672721.41</v>
      </c>
      <c r="H15" s="10">
        <f t="shared" si="1"/>
        <v>172249.63</v>
      </c>
    </row>
    <row r="16" spans="1:8" x14ac:dyDescent="0.2">
      <c r="A16" s="14">
        <v>2300</v>
      </c>
      <c r="B16" s="6" t="s">
        <v>32</v>
      </c>
      <c r="C16" s="10">
        <v>9340</v>
      </c>
      <c r="D16" s="10">
        <v>-6000</v>
      </c>
      <c r="E16" s="10">
        <f t="shared" si="0"/>
        <v>3340</v>
      </c>
      <c r="F16" s="10">
        <v>0</v>
      </c>
      <c r="G16" s="10">
        <v>0</v>
      </c>
      <c r="H16" s="10">
        <f t="shared" si="1"/>
        <v>3340</v>
      </c>
    </row>
    <row r="17" spans="1:8" x14ac:dyDescent="0.2">
      <c r="A17" s="14">
        <v>2400</v>
      </c>
      <c r="B17" s="6" t="s">
        <v>33</v>
      </c>
      <c r="C17" s="10">
        <v>6494400</v>
      </c>
      <c r="D17" s="10">
        <v>5998548.6699999999</v>
      </c>
      <c r="E17" s="10">
        <f t="shared" si="0"/>
        <v>12492948.67</v>
      </c>
      <c r="F17" s="10">
        <v>10061929.640000001</v>
      </c>
      <c r="G17" s="10">
        <v>10056381.050000001</v>
      </c>
      <c r="H17" s="10">
        <f t="shared" si="1"/>
        <v>2431019.0299999993</v>
      </c>
    </row>
    <row r="18" spans="1:8" x14ac:dyDescent="0.2">
      <c r="A18" s="14">
        <v>2500</v>
      </c>
      <c r="B18" s="6" t="s">
        <v>34</v>
      </c>
      <c r="C18" s="10">
        <v>880400</v>
      </c>
      <c r="D18" s="10">
        <v>-63160.91</v>
      </c>
      <c r="E18" s="10">
        <f t="shared" si="0"/>
        <v>817239.09</v>
      </c>
      <c r="F18" s="10">
        <v>608395.24</v>
      </c>
      <c r="G18" s="10">
        <v>607395.24</v>
      </c>
      <c r="H18" s="10">
        <f t="shared" si="1"/>
        <v>208843.84999999998</v>
      </c>
    </row>
    <row r="19" spans="1:8" x14ac:dyDescent="0.2">
      <c r="A19" s="14">
        <v>2600</v>
      </c>
      <c r="B19" s="6" t="s">
        <v>35</v>
      </c>
      <c r="C19" s="10">
        <v>13814000</v>
      </c>
      <c r="D19" s="10">
        <v>1308935.6599999999</v>
      </c>
      <c r="E19" s="10">
        <f t="shared" si="0"/>
        <v>15122935.66</v>
      </c>
      <c r="F19" s="10">
        <v>13953822.76</v>
      </c>
      <c r="G19" s="10">
        <v>13952784.130000001</v>
      </c>
      <c r="H19" s="10">
        <f t="shared" si="1"/>
        <v>1169112.9000000004</v>
      </c>
    </row>
    <row r="20" spans="1:8" x14ac:dyDescent="0.2">
      <c r="A20" s="14">
        <v>2700</v>
      </c>
      <c r="B20" s="6" t="s">
        <v>36</v>
      </c>
      <c r="C20" s="10">
        <v>1792273</v>
      </c>
      <c r="D20" s="10">
        <v>541930.72</v>
      </c>
      <c r="E20" s="10">
        <f t="shared" si="0"/>
        <v>2334203.7199999997</v>
      </c>
      <c r="F20" s="10">
        <v>1983750.95</v>
      </c>
      <c r="G20" s="10">
        <v>1983750.95</v>
      </c>
      <c r="H20" s="10">
        <f t="shared" si="1"/>
        <v>350452.76999999979</v>
      </c>
    </row>
    <row r="21" spans="1:8" x14ac:dyDescent="0.2">
      <c r="A21" s="14">
        <v>2800</v>
      </c>
      <c r="B21" s="6" t="s">
        <v>37</v>
      </c>
      <c r="C21" s="10">
        <v>0</v>
      </c>
      <c r="D21" s="10">
        <v>0</v>
      </c>
      <c r="E21" s="10">
        <f t="shared" si="0"/>
        <v>0</v>
      </c>
      <c r="F21" s="10">
        <v>0</v>
      </c>
      <c r="G21" s="10">
        <v>0</v>
      </c>
      <c r="H21" s="10">
        <f t="shared" si="1"/>
        <v>0</v>
      </c>
    </row>
    <row r="22" spans="1:8" x14ac:dyDescent="0.2">
      <c r="A22" s="14">
        <v>2900</v>
      </c>
      <c r="B22" s="6" t="s">
        <v>38</v>
      </c>
      <c r="C22" s="10">
        <v>3819783</v>
      </c>
      <c r="D22" s="10">
        <v>662967.72</v>
      </c>
      <c r="E22" s="10">
        <f t="shared" si="0"/>
        <v>4482750.72</v>
      </c>
      <c r="F22" s="10">
        <v>4079739.33</v>
      </c>
      <c r="G22" s="10">
        <v>4079739.33</v>
      </c>
      <c r="H22" s="10">
        <f t="shared" si="1"/>
        <v>403011.38999999966</v>
      </c>
    </row>
    <row r="23" spans="1:8" x14ac:dyDescent="0.2">
      <c r="A23" s="13" t="s">
        <v>18</v>
      </c>
      <c r="B23" s="2"/>
      <c r="C23" s="10">
        <f>SUM(C24:C32)</f>
        <v>57861993.510000005</v>
      </c>
      <c r="D23" s="10">
        <f>SUM(D24:D32)</f>
        <v>3670009.8499999996</v>
      </c>
      <c r="E23" s="10">
        <f t="shared" si="0"/>
        <v>61532003.360000007</v>
      </c>
      <c r="F23" s="10">
        <f>SUM(F24:F32)</f>
        <v>55172526.559999995</v>
      </c>
      <c r="G23" s="10">
        <f>SUM(G24:G32)</f>
        <v>52760916.219999999</v>
      </c>
      <c r="H23" s="10">
        <f t="shared" si="1"/>
        <v>6359476.8000000119</v>
      </c>
    </row>
    <row r="24" spans="1:8" x14ac:dyDescent="0.2">
      <c r="A24" s="14">
        <v>3100</v>
      </c>
      <c r="B24" s="6" t="s">
        <v>39</v>
      </c>
      <c r="C24" s="10">
        <v>16256500</v>
      </c>
      <c r="D24" s="10">
        <v>554500</v>
      </c>
      <c r="E24" s="10">
        <f t="shared" si="0"/>
        <v>16811000</v>
      </c>
      <c r="F24" s="10">
        <v>16143968.869999999</v>
      </c>
      <c r="G24" s="10">
        <v>16143968.869999999</v>
      </c>
      <c r="H24" s="10">
        <f t="shared" si="1"/>
        <v>667031.13000000082</v>
      </c>
    </row>
    <row r="25" spans="1:8" x14ac:dyDescent="0.2">
      <c r="A25" s="14">
        <v>3200</v>
      </c>
      <c r="B25" s="6" t="s">
        <v>40</v>
      </c>
      <c r="C25" s="10">
        <v>1805393.51</v>
      </c>
      <c r="D25" s="10">
        <v>109867.09</v>
      </c>
      <c r="E25" s="10">
        <f t="shared" si="0"/>
        <v>1915260.6</v>
      </c>
      <c r="F25" s="10">
        <v>1787822.22</v>
      </c>
      <c r="G25" s="10">
        <v>1774859.16</v>
      </c>
      <c r="H25" s="10">
        <f t="shared" si="1"/>
        <v>127438.38000000012</v>
      </c>
    </row>
    <row r="26" spans="1:8" x14ac:dyDescent="0.2">
      <c r="A26" s="14">
        <v>3300</v>
      </c>
      <c r="B26" s="6" t="s">
        <v>41</v>
      </c>
      <c r="C26" s="10">
        <v>7684000</v>
      </c>
      <c r="D26" s="10">
        <v>2879611.98</v>
      </c>
      <c r="E26" s="10">
        <f t="shared" si="0"/>
        <v>10563611.98</v>
      </c>
      <c r="F26" s="10">
        <v>8408779.4600000009</v>
      </c>
      <c r="G26" s="10">
        <v>8361219.46</v>
      </c>
      <c r="H26" s="10">
        <f t="shared" si="1"/>
        <v>2154832.5199999996</v>
      </c>
    </row>
    <row r="27" spans="1:8" x14ac:dyDescent="0.2">
      <c r="A27" s="14">
        <v>3400</v>
      </c>
      <c r="B27" s="6" t="s">
        <v>42</v>
      </c>
      <c r="C27" s="10">
        <v>2836000</v>
      </c>
      <c r="D27" s="10">
        <v>-396661.74</v>
      </c>
      <c r="E27" s="10">
        <f t="shared" si="0"/>
        <v>2439338.2599999998</v>
      </c>
      <c r="F27" s="10">
        <v>2207465.06</v>
      </c>
      <c r="G27" s="10">
        <v>2207465.06</v>
      </c>
      <c r="H27" s="10">
        <f t="shared" si="1"/>
        <v>231873.19999999972</v>
      </c>
    </row>
    <row r="28" spans="1:8" x14ac:dyDescent="0.2">
      <c r="A28" s="14">
        <v>3500</v>
      </c>
      <c r="B28" s="6" t="s">
        <v>43</v>
      </c>
      <c r="C28" s="10">
        <v>1691700</v>
      </c>
      <c r="D28" s="10">
        <v>207030.16</v>
      </c>
      <c r="E28" s="10">
        <f t="shared" si="0"/>
        <v>1898730.16</v>
      </c>
      <c r="F28" s="10">
        <v>1542677.56</v>
      </c>
      <c r="G28" s="10">
        <v>1397677.56</v>
      </c>
      <c r="H28" s="10">
        <f t="shared" si="1"/>
        <v>356052.59999999986</v>
      </c>
    </row>
    <row r="29" spans="1:8" x14ac:dyDescent="0.2">
      <c r="A29" s="14">
        <v>3600</v>
      </c>
      <c r="B29" s="6" t="s">
        <v>44</v>
      </c>
      <c r="C29" s="10">
        <v>2181000</v>
      </c>
      <c r="D29" s="10">
        <v>557878.97</v>
      </c>
      <c r="E29" s="10">
        <f t="shared" si="0"/>
        <v>2738878.9699999997</v>
      </c>
      <c r="F29" s="10">
        <v>2700868.54</v>
      </c>
      <c r="G29" s="10">
        <v>2524863.71</v>
      </c>
      <c r="H29" s="10">
        <f t="shared" si="1"/>
        <v>38010.429999999702</v>
      </c>
    </row>
    <row r="30" spans="1:8" x14ac:dyDescent="0.2">
      <c r="A30" s="14">
        <v>3700</v>
      </c>
      <c r="B30" s="6" t="s">
        <v>45</v>
      </c>
      <c r="C30" s="10">
        <v>495400</v>
      </c>
      <c r="D30" s="10">
        <v>-57134</v>
      </c>
      <c r="E30" s="10">
        <f t="shared" si="0"/>
        <v>438266</v>
      </c>
      <c r="F30" s="10">
        <v>180022.31</v>
      </c>
      <c r="G30" s="10">
        <v>180022.31</v>
      </c>
      <c r="H30" s="10">
        <f t="shared" si="1"/>
        <v>258243.69</v>
      </c>
    </row>
    <row r="31" spans="1:8" x14ac:dyDescent="0.2">
      <c r="A31" s="14">
        <v>3800</v>
      </c>
      <c r="B31" s="6" t="s">
        <v>46</v>
      </c>
      <c r="C31" s="10">
        <v>1643000</v>
      </c>
      <c r="D31" s="10">
        <v>1460184</v>
      </c>
      <c r="E31" s="10">
        <f t="shared" si="0"/>
        <v>3103184</v>
      </c>
      <c r="F31" s="10">
        <v>3004208.93</v>
      </c>
      <c r="G31" s="10">
        <v>2920688.93</v>
      </c>
      <c r="H31" s="10">
        <f t="shared" si="1"/>
        <v>98975.069999999832</v>
      </c>
    </row>
    <row r="32" spans="1:8" x14ac:dyDescent="0.2">
      <c r="A32" s="14">
        <v>3900</v>
      </c>
      <c r="B32" s="6" t="s">
        <v>0</v>
      </c>
      <c r="C32" s="10">
        <v>23269000</v>
      </c>
      <c r="D32" s="10">
        <v>-1645266.61</v>
      </c>
      <c r="E32" s="10">
        <f t="shared" si="0"/>
        <v>21623733.390000001</v>
      </c>
      <c r="F32" s="10">
        <v>19196713.609999999</v>
      </c>
      <c r="G32" s="10">
        <v>17250151.16</v>
      </c>
      <c r="H32" s="10">
        <f t="shared" si="1"/>
        <v>2427019.7800000012</v>
      </c>
    </row>
    <row r="33" spans="1:8" x14ac:dyDescent="0.2">
      <c r="A33" s="13" t="s">
        <v>19</v>
      </c>
      <c r="B33" s="2"/>
      <c r="C33" s="10">
        <f>SUM(C34:C42)</f>
        <v>40210067</v>
      </c>
      <c r="D33" s="10">
        <f>SUM(D34:D42)</f>
        <v>40076992.129999995</v>
      </c>
      <c r="E33" s="10">
        <f t="shared" si="0"/>
        <v>80287059.129999995</v>
      </c>
      <c r="F33" s="10">
        <f>SUM(F34:F42)</f>
        <v>73392457.209999993</v>
      </c>
      <c r="G33" s="10">
        <f>SUM(G34:G42)</f>
        <v>64782518.819999993</v>
      </c>
      <c r="H33" s="10">
        <f t="shared" si="1"/>
        <v>6894601.9200000018</v>
      </c>
    </row>
    <row r="34" spans="1:8" x14ac:dyDescent="0.2">
      <c r="A34" s="14">
        <v>4100</v>
      </c>
      <c r="B34" s="6" t="s">
        <v>47</v>
      </c>
      <c r="C34" s="10">
        <v>0</v>
      </c>
      <c r="D34" s="10">
        <v>0</v>
      </c>
      <c r="E34" s="10">
        <f t="shared" si="0"/>
        <v>0</v>
      </c>
      <c r="F34" s="10">
        <v>0</v>
      </c>
      <c r="G34" s="10">
        <v>0</v>
      </c>
      <c r="H34" s="10">
        <f t="shared" si="1"/>
        <v>0</v>
      </c>
    </row>
    <row r="35" spans="1:8" x14ac:dyDescent="0.2">
      <c r="A35" s="14">
        <v>4200</v>
      </c>
      <c r="B35" s="6" t="s">
        <v>48</v>
      </c>
      <c r="C35" s="10">
        <v>15478894</v>
      </c>
      <c r="D35" s="10">
        <v>210000</v>
      </c>
      <c r="E35" s="10">
        <f t="shared" si="0"/>
        <v>15688894</v>
      </c>
      <c r="F35" s="10">
        <v>15688893.960000001</v>
      </c>
      <c r="G35" s="10">
        <v>15688893.960000001</v>
      </c>
      <c r="H35" s="10">
        <f t="shared" si="1"/>
        <v>3.9999999105930328E-2</v>
      </c>
    </row>
    <row r="36" spans="1:8" x14ac:dyDescent="0.2">
      <c r="A36" s="14">
        <v>4300</v>
      </c>
      <c r="B36" s="6" t="s">
        <v>49</v>
      </c>
      <c r="C36" s="10">
        <v>5000</v>
      </c>
      <c r="D36" s="10">
        <v>13383320.789999999</v>
      </c>
      <c r="E36" s="10">
        <f t="shared" si="0"/>
        <v>13388320.789999999</v>
      </c>
      <c r="F36" s="10">
        <v>7855100.79</v>
      </c>
      <c r="G36" s="10">
        <v>7855100.79</v>
      </c>
      <c r="H36" s="10">
        <f t="shared" si="1"/>
        <v>5533219.9999999991</v>
      </c>
    </row>
    <row r="37" spans="1:8" x14ac:dyDescent="0.2">
      <c r="A37" s="14">
        <v>4400</v>
      </c>
      <c r="B37" s="6" t="s">
        <v>50</v>
      </c>
      <c r="C37" s="10">
        <v>16184000</v>
      </c>
      <c r="D37" s="10">
        <v>26733671.34</v>
      </c>
      <c r="E37" s="10">
        <f t="shared" si="0"/>
        <v>42917671.340000004</v>
      </c>
      <c r="F37" s="10">
        <v>42491979.189999998</v>
      </c>
      <c r="G37" s="10">
        <v>33882040.799999997</v>
      </c>
      <c r="H37" s="10">
        <f t="shared" si="1"/>
        <v>425692.15000000596</v>
      </c>
    </row>
    <row r="38" spans="1:8" x14ac:dyDescent="0.2">
      <c r="A38" s="14">
        <v>4500</v>
      </c>
      <c r="B38" s="6" t="s">
        <v>7</v>
      </c>
      <c r="C38" s="10">
        <v>8262173</v>
      </c>
      <c r="D38" s="10">
        <v>0</v>
      </c>
      <c r="E38" s="10">
        <f t="shared" si="0"/>
        <v>8262173</v>
      </c>
      <c r="F38" s="10">
        <v>7336483.2699999996</v>
      </c>
      <c r="G38" s="10">
        <v>7336483.2699999996</v>
      </c>
      <c r="H38" s="10">
        <f t="shared" si="1"/>
        <v>925689.73000000045</v>
      </c>
    </row>
    <row r="39" spans="1:8" x14ac:dyDescent="0.2">
      <c r="A39" s="14">
        <v>4600</v>
      </c>
      <c r="B39" s="6" t="s">
        <v>51</v>
      </c>
      <c r="C39" s="10">
        <v>0</v>
      </c>
      <c r="D39" s="10">
        <v>0</v>
      </c>
      <c r="E39" s="10">
        <f t="shared" si="0"/>
        <v>0</v>
      </c>
      <c r="F39" s="10">
        <v>0</v>
      </c>
      <c r="G39" s="10">
        <v>0</v>
      </c>
      <c r="H39" s="10">
        <f t="shared" si="1"/>
        <v>0</v>
      </c>
    </row>
    <row r="40" spans="1:8" x14ac:dyDescent="0.2">
      <c r="A40" s="14">
        <v>4700</v>
      </c>
      <c r="B40" s="6" t="s">
        <v>52</v>
      </c>
      <c r="C40" s="10">
        <v>0</v>
      </c>
      <c r="D40" s="10">
        <v>0</v>
      </c>
      <c r="E40" s="10">
        <f t="shared" si="0"/>
        <v>0</v>
      </c>
      <c r="F40" s="10">
        <v>0</v>
      </c>
      <c r="G40" s="10">
        <v>0</v>
      </c>
      <c r="H40" s="10">
        <f t="shared" si="1"/>
        <v>0</v>
      </c>
    </row>
    <row r="41" spans="1:8" x14ac:dyDescent="0.2">
      <c r="A41" s="14">
        <v>4800</v>
      </c>
      <c r="B41" s="6" t="s">
        <v>3</v>
      </c>
      <c r="C41" s="10">
        <v>0</v>
      </c>
      <c r="D41" s="10">
        <v>0</v>
      </c>
      <c r="E41" s="10">
        <f t="shared" si="0"/>
        <v>0</v>
      </c>
      <c r="F41" s="10">
        <v>0</v>
      </c>
      <c r="G41" s="10">
        <v>0</v>
      </c>
      <c r="H41" s="10">
        <f t="shared" si="1"/>
        <v>0</v>
      </c>
    </row>
    <row r="42" spans="1:8" x14ac:dyDescent="0.2">
      <c r="A42" s="14">
        <v>4900</v>
      </c>
      <c r="B42" s="6" t="s">
        <v>53</v>
      </c>
      <c r="C42" s="10">
        <v>280000</v>
      </c>
      <c r="D42" s="10">
        <v>-250000</v>
      </c>
      <c r="E42" s="10">
        <f t="shared" si="0"/>
        <v>30000</v>
      </c>
      <c r="F42" s="10">
        <v>20000</v>
      </c>
      <c r="G42" s="10">
        <v>20000</v>
      </c>
      <c r="H42" s="10">
        <f t="shared" si="1"/>
        <v>10000</v>
      </c>
    </row>
    <row r="43" spans="1:8" x14ac:dyDescent="0.2">
      <c r="A43" s="13" t="s">
        <v>20</v>
      </c>
      <c r="B43" s="2"/>
      <c r="C43" s="10">
        <f>SUM(C44:C52)</f>
        <v>3272345.16</v>
      </c>
      <c r="D43" s="10">
        <f>SUM(D44:D52)</f>
        <v>2887198.33</v>
      </c>
      <c r="E43" s="10">
        <f t="shared" si="0"/>
        <v>6159543.4900000002</v>
      </c>
      <c r="F43" s="10">
        <f>SUM(F44:F52)</f>
        <v>5784033.8200000003</v>
      </c>
      <c r="G43" s="10">
        <f>SUM(G44:G52)</f>
        <v>3769605.72</v>
      </c>
      <c r="H43" s="10">
        <f t="shared" si="1"/>
        <v>375509.66999999993</v>
      </c>
    </row>
    <row r="44" spans="1:8" x14ac:dyDescent="0.2">
      <c r="A44" s="14">
        <v>5100</v>
      </c>
      <c r="B44" s="6" t="s">
        <v>54</v>
      </c>
      <c r="C44" s="10">
        <v>538345.16</v>
      </c>
      <c r="D44" s="10">
        <v>351049.63</v>
      </c>
      <c r="E44" s="10">
        <f t="shared" si="0"/>
        <v>889394.79</v>
      </c>
      <c r="F44" s="10">
        <v>672530.23</v>
      </c>
      <c r="G44" s="10">
        <v>637600.93000000005</v>
      </c>
      <c r="H44" s="10">
        <f t="shared" si="1"/>
        <v>216864.56000000006</v>
      </c>
    </row>
    <row r="45" spans="1:8" x14ac:dyDescent="0.2">
      <c r="A45" s="14">
        <v>5200</v>
      </c>
      <c r="B45" s="6" t="s">
        <v>55</v>
      </c>
      <c r="C45" s="10">
        <v>278000</v>
      </c>
      <c r="D45" s="10">
        <v>14601.56</v>
      </c>
      <c r="E45" s="10">
        <f t="shared" si="0"/>
        <v>292601.56</v>
      </c>
      <c r="F45" s="10">
        <v>265200.36</v>
      </c>
      <c r="G45" s="10">
        <v>235701.56</v>
      </c>
      <c r="H45" s="10">
        <f t="shared" si="1"/>
        <v>27401.200000000012</v>
      </c>
    </row>
    <row r="46" spans="1:8" x14ac:dyDescent="0.2">
      <c r="A46" s="14">
        <v>5300</v>
      </c>
      <c r="B46" s="6" t="s">
        <v>56</v>
      </c>
      <c r="C46" s="10">
        <v>0</v>
      </c>
      <c r="D46" s="10">
        <v>68440</v>
      </c>
      <c r="E46" s="10">
        <f t="shared" si="0"/>
        <v>68440</v>
      </c>
      <c r="F46" s="10">
        <v>68440</v>
      </c>
      <c r="G46" s="10">
        <v>68440</v>
      </c>
      <c r="H46" s="10">
        <f t="shared" si="1"/>
        <v>0</v>
      </c>
    </row>
    <row r="47" spans="1:8" x14ac:dyDescent="0.2">
      <c r="A47" s="14">
        <v>5400</v>
      </c>
      <c r="B47" s="6" t="s">
        <v>57</v>
      </c>
      <c r="C47" s="10">
        <v>2004500</v>
      </c>
      <c r="D47" s="10">
        <v>2017000</v>
      </c>
      <c r="E47" s="10">
        <f t="shared" si="0"/>
        <v>4021500</v>
      </c>
      <c r="F47" s="10">
        <v>4016200</v>
      </c>
      <c r="G47" s="10">
        <v>2066200</v>
      </c>
      <c r="H47" s="10">
        <f t="shared" si="1"/>
        <v>5300</v>
      </c>
    </row>
    <row r="48" spans="1:8" x14ac:dyDescent="0.2">
      <c r="A48" s="14">
        <v>5500</v>
      </c>
      <c r="B48" s="6" t="s">
        <v>58</v>
      </c>
      <c r="C48" s="10">
        <v>0</v>
      </c>
      <c r="D48" s="10">
        <v>0</v>
      </c>
      <c r="E48" s="10">
        <f t="shared" si="0"/>
        <v>0</v>
      </c>
      <c r="F48" s="10">
        <v>0</v>
      </c>
      <c r="G48" s="10">
        <v>0</v>
      </c>
      <c r="H48" s="10">
        <f t="shared" si="1"/>
        <v>0</v>
      </c>
    </row>
    <row r="49" spans="1:8" x14ac:dyDescent="0.2">
      <c r="A49" s="14">
        <v>5600</v>
      </c>
      <c r="B49" s="6" t="s">
        <v>59</v>
      </c>
      <c r="C49" s="10">
        <v>450500</v>
      </c>
      <c r="D49" s="10">
        <v>436107.14</v>
      </c>
      <c r="E49" s="10">
        <f t="shared" si="0"/>
        <v>886607.14</v>
      </c>
      <c r="F49" s="10">
        <v>761663.23</v>
      </c>
      <c r="G49" s="10">
        <v>761663.23</v>
      </c>
      <c r="H49" s="10">
        <f t="shared" si="1"/>
        <v>124943.91000000003</v>
      </c>
    </row>
    <row r="50" spans="1:8" x14ac:dyDescent="0.2">
      <c r="A50" s="14">
        <v>5700</v>
      </c>
      <c r="B50" s="6" t="s">
        <v>60</v>
      </c>
      <c r="C50" s="10">
        <v>0</v>
      </c>
      <c r="D50" s="10">
        <v>0</v>
      </c>
      <c r="E50" s="10">
        <f t="shared" si="0"/>
        <v>0</v>
      </c>
      <c r="F50" s="10">
        <v>0</v>
      </c>
      <c r="G50" s="10">
        <v>0</v>
      </c>
      <c r="H50" s="10">
        <f t="shared" si="1"/>
        <v>0</v>
      </c>
    </row>
    <row r="51" spans="1:8" x14ac:dyDescent="0.2">
      <c r="A51" s="14">
        <v>5800</v>
      </c>
      <c r="B51" s="6" t="s">
        <v>61</v>
      </c>
      <c r="C51" s="10">
        <v>0</v>
      </c>
      <c r="D51" s="10">
        <v>0</v>
      </c>
      <c r="E51" s="10">
        <f t="shared" si="0"/>
        <v>0</v>
      </c>
      <c r="F51" s="10">
        <v>0</v>
      </c>
      <c r="G51" s="10">
        <v>0</v>
      </c>
      <c r="H51" s="10">
        <f t="shared" si="1"/>
        <v>0</v>
      </c>
    </row>
    <row r="52" spans="1:8" x14ac:dyDescent="0.2">
      <c r="A52" s="14">
        <v>5900</v>
      </c>
      <c r="B52" s="6" t="s">
        <v>62</v>
      </c>
      <c r="C52" s="10">
        <v>1000</v>
      </c>
      <c r="D52" s="10">
        <v>0</v>
      </c>
      <c r="E52" s="10">
        <f t="shared" si="0"/>
        <v>1000</v>
      </c>
      <c r="F52" s="10">
        <v>0</v>
      </c>
      <c r="G52" s="10">
        <v>0</v>
      </c>
      <c r="H52" s="10">
        <f t="shared" si="1"/>
        <v>1000</v>
      </c>
    </row>
    <row r="53" spans="1:8" x14ac:dyDescent="0.2">
      <c r="A53" s="13" t="s">
        <v>21</v>
      </c>
      <c r="B53" s="2"/>
      <c r="C53" s="10">
        <f>SUM(C54:C56)</f>
        <v>125140000</v>
      </c>
      <c r="D53" s="10">
        <f>SUM(D54:D56)</f>
        <v>95699119.640000001</v>
      </c>
      <c r="E53" s="10">
        <f t="shared" si="0"/>
        <v>220839119.63999999</v>
      </c>
      <c r="F53" s="10">
        <f>SUM(F54:F56)</f>
        <v>161106302.31</v>
      </c>
      <c r="G53" s="10">
        <f>SUM(G54:G56)</f>
        <v>140328017.39000002</v>
      </c>
      <c r="H53" s="10">
        <f t="shared" si="1"/>
        <v>59732817.329999983</v>
      </c>
    </row>
    <row r="54" spans="1:8" x14ac:dyDescent="0.2">
      <c r="A54" s="14">
        <v>6100</v>
      </c>
      <c r="B54" s="6" t="s">
        <v>63</v>
      </c>
      <c r="C54" s="10">
        <v>125140000</v>
      </c>
      <c r="D54" s="10">
        <v>93884519.390000001</v>
      </c>
      <c r="E54" s="10">
        <f t="shared" si="0"/>
        <v>219024519.38999999</v>
      </c>
      <c r="F54" s="10">
        <v>159977923.78</v>
      </c>
      <c r="G54" s="10">
        <v>139199638.86000001</v>
      </c>
      <c r="H54" s="10">
        <f t="shared" si="1"/>
        <v>59046595.609999985</v>
      </c>
    </row>
    <row r="55" spans="1:8" x14ac:dyDescent="0.2">
      <c r="A55" s="14">
        <v>6200</v>
      </c>
      <c r="B55" s="6" t="s">
        <v>64</v>
      </c>
      <c r="C55" s="10">
        <v>0</v>
      </c>
      <c r="D55" s="10">
        <v>1814600.25</v>
      </c>
      <c r="E55" s="10">
        <f t="shared" si="0"/>
        <v>1814600.25</v>
      </c>
      <c r="F55" s="10">
        <v>1128378.53</v>
      </c>
      <c r="G55" s="10">
        <v>1128378.53</v>
      </c>
      <c r="H55" s="10">
        <f t="shared" si="1"/>
        <v>686221.72</v>
      </c>
    </row>
    <row r="56" spans="1:8" x14ac:dyDescent="0.2">
      <c r="A56" s="14">
        <v>6300</v>
      </c>
      <c r="B56" s="6" t="s">
        <v>65</v>
      </c>
      <c r="C56" s="10">
        <v>0</v>
      </c>
      <c r="D56" s="10">
        <v>0</v>
      </c>
      <c r="E56" s="10">
        <f t="shared" si="0"/>
        <v>0</v>
      </c>
      <c r="F56" s="10">
        <v>0</v>
      </c>
      <c r="G56" s="10">
        <v>0</v>
      </c>
      <c r="H56" s="10">
        <f t="shared" si="1"/>
        <v>0</v>
      </c>
    </row>
    <row r="57" spans="1:8" x14ac:dyDescent="0.2">
      <c r="A57" s="13" t="s">
        <v>22</v>
      </c>
      <c r="B57" s="2"/>
      <c r="C57" s="10">
        <f>SUM(C58:C64)</f>
        <v>0</v>
      </c>
      <c r="D57" s="10">
        <f>SUM(D58:D64)</f>
        <v>0</v>
      </c>
      <c r="E57" s="10">
        <f t="shared" si="0"/>
        <v>0</v>
      </c>
      <c r="F57" s="10">
        <f>SUM(F58:F64)</f>
        <v>0</v>
      </c>
      <c r="G57" s="10">
        <f>SUM(G58:G64)</f>
        <v>0</v>
      </c>
      <c r="H57" s="10">
        <f t="shared" si="1"/>
        <v>0</v>
      </c>
    </row>
    <row r="58" spans="1:8" x14ac:dyDescent="0.2">
      <c r="A58" s="14">
        <v>7100</v>
      </c>
      <c r="B58" s="6" t="s">
        <v>66</v>
      </c>
      <c r="C58" s="10">
        <v>0</v>
      </c>
      <c r="D58" s="10">
        <v>0</v>
      </c>
      <c r="E58" s="10">
        <f t="shared" si="0"/>
        <v>0</v>
      </c>
      <c r="F58" s="10">
        <v>0</v>
      </c>
      <c r="G58" s="10">
        <v>0</v>
      </c>
      <c r="H58" s="10">
        <f t="shared" si="1"/>
        <v>0</v>
      </c>
    </row>
    <row r="59" spans="1:8" x14ac:dyDescent="0.2">
      <c r="A59" s="14">
        <v>7200</v>
      </c>
      <c r="B59" s="6" t="s">
        <v>67</v>
      </c>
      <c r="C59" s="10">
        <v>0</v>
      </c>
      <c r="D59" s="10">
        <v>0</v>
      </c>
      <c r="E59" s="10">
        <f t="shared" si="0"/>
        <v>0</v>
      </c>
      <c r="F59" s="10">
        <v>0</v>
      </c>
      <c r="G59" s="10">
        <v>0</v>
      </c>
      <c r="H59" s="10">
        <f t="shared" si="1"/>
        <v>0</v>
      </c>
    </row>
    <row r="60" spans="1:8" x14ac:dyDescent="0.2">
      <c r="A60" s="14">
        <v>7300</v>
      </c>
      <c r="B60" s="6" t="s">
        <v>68</v>
      </c>
      <c r="C60" s="10">
        <v>0</v>
      </c>
      <c r="D60" s="10">
        <v>0</v>
      </c>
      <c r="E60" s="10">
        <f t="shared" si="0"/>
        <v>0</v>
      </c>
      <c r="F60" s="10">
        <v>0</v>
      </c>
      <c r="G60" s="10">
        <v>0</v>
      </c>
      <c r="H60" s="10">
        <f t="shared" si="1"/>
        <v>0</v>
      </c>
    </row>
    <row r="61" spans="1:8" x14ac:dyDescent="0.2">
      <c r="A61" s="14">
        <v>7400</v>
      </c>
      <c r="B61" s="6" t="s">
        <v>69</v>
      </c>
      <c r="C61" s="10">
        <v>0</v>
      </c>
      <c r="D61" s="10">
        <v>0</v>
      </c>
      <c r="E61" s="10">
        <f t="shared" si="0"/>
        <v>0</v>
      </c>
      <c r="F61" s="10">
        <v>0</v>
      </c>
      <c r="G61" s="10">
        <v>0</v>
      </c>
      <c r="H61" s="10">
        <f t="shared" si="1"/>
        <v>0</v>
      </c>
    </row>
    <row r="62" spans="1:8" x14ac:dyDescent="0.2">
      <c r="A62" s="14">
        <v>7500</v>
      </c>
      <c r="B62" s="6" t="s">
        <v>70</v>
      </c>
      <c r="C62" s="10">
        <v>0</v>
      </c>
      <c r="D62" s="10">
        <v>0</v>
      </c>
      <c r="E62" s="10">
        <f t="shared" si="0"/>
        <v>0</v>
      </c>
      <c r="F62" s="10">
        <v>0</v>
      </c>
      <c r="G62" s="10">
        <v>0</v>
      </c>
      <c r="H62" s="10">
        <f t="shared" si="1"/>
        <v>0</v>
      </c>
    </row>
    <row r="63" spans="1:8" x14ac:dyDescent="0.2">
      <c r="A63" s="14">
        <v>7600</v>
      </c>
      <c r="B63" s="6" t="s">
        <v>71</v>
      </c>
      <c r="C63" s="10">
        <v>0</v>
      </c>
      <c r="D63" s="10">
        <v>0</v>
      </c>
      <c r="E63" s="10">
        <f t="shared" si="0"/>
        <v>0</v>
      </c>
      <c r="F63" s="10">
        <v>0</v>
      </c>
      <c r="G63" s="10">
        <v>0</v>
      </c>
      <c r="H63" s="10">
        <f t="shared" si="1"/>
        <v>0</v>
      </c>
    </row>
    <row r="64" spans="1:8" x14ac:dyDescent="0.2">
      <c r="A64" s="14">
        <v>7900</v>
      </c>
      <c r="B64" s="6" t="s">
        <v>72</v>
      </c>
      <c r="C64" s="10">
        <v>0</v>
      </c>
      <c r="D64" s="10">
        <v>0</v>
      </c>
      <c r="E64" s="10">
        <f t="shared" si="0"/>
        <v>0</v>
      </c>
      <c r="F64" s="10">
        <v>0</v>
      </c>
      <c r="G64" s="10">
        <v>0</v>
      </c>
      <c r="H64" s="10">
        <f t="shared" si="1"/>
        <v>0</v>
      </c>
    </row>
    <row r="65" spans="1:8" x14ac:dyDescent="0.2">
      <c r="A65" s="13" t="s">
        <v>23</v>
      </c>
      <c r="B65" s="2"/>
      <c r="C65" s="10">
        <f>SUM(C66:C68)</f>
        <v>0</v>
      </c>
      <c r="D65" s="10">
        <f>SUM(D66:D68)</f>
        <v>423065.11</v>
      </c>
      <c r="E65" s="10">
        <f t="shared" si="0"/>
        <v>423065.11</v>
      </c>
      <c r="F65" s="10">
        <f>SUM(F66:F68)</f>
        <v>423065.08</v>
      </c>
      <c r="G65" s="10">
        <f>SUM(G66:G68)</f>
        <v>423065.08</v>
      </c>
      <c r="H65" s="10">
        <f t="shared" si="1"/>
        <v>2.9999999969732016E-2</v>
      </c>
    </row>
    <row r="66" spans="1:8" x14ac:dyDescent="0.2">
      <c r="A66" s="14">
        <v>8100</v>
      </c>
      <c r="B66" s="6" t="s">
        <v>4</v>
      </c>
      <c r="C66" s="10">
        <v>0</v>
      </c>
      <c r="D66" s="10">
        <v>0</v>
      </c>
      <c r="E66" s="10">
        <f t="shared" si="0"/>
        <v>0</v>
      </c>
      <c r="F66" s="10">
        <v>0</v>
      </c>
      <c r="G66" s="10">
        <v>0</v>
      </c>
      <c r="H66" s="10">
        <f t="shared" si="1"/>
        <v>0</v>
      </c>
    </row>
    <row r="67" spans="1:8" x14ac:dyDescent="0.2">
      <c r="A67" s="14">
        <v>8300</v>
      </c>
      <c r="B67" s="6" t="s">
        <v>5</v>
      </c>
      <c r="C67" s="10">
        <v>0</v>
      </c>
      <c r="D67" s="10">
        <v>0</v>
      </c>
      <c r="E67" s="10">
        <f t="shared" si="0"/>
        <v>0</v>
      </c>
      <c r="F67" s="10">
        <v>0</v>
      </c>
      <c r="G67" s="10">
        <v>0</v>
      </c>
      <c r="H67" s="10">
        <f t="shared" si="1"/>
        <v>0</v>
      </c>
    </row>
    <row r="68" spans="1:8" x14ac:dyDescent="0.2">
      <c r="A68" s="14">
        <v>8500</v>
      </c>
      <c r="B68" s="6" t="s">
        <v>6</v>
      </c>
      <c r="C68" s="10">
        <v>0</v>
      </c>
      <c r="D68" s="10">
        <v>423065.11</v>
      </c>
      <c r="E68" s="10">
        <f t="shared" si="0"/>
        <v>423065.11</v>
      </c>
      <c r="F68" s="10">
        <v>423065.08</v>
      </c>
      <c r="G68" s="10">
        <v>423065.08</v>
      </c>
      <c r="H68" s="10">
        <f t="shared" si="1"/>
        <v>2.9999999969732016E-2</v>
      </c>
    </row>
    <row r="69" spans="1:8" x14ac:dyDescent="0.2">
      <c r="A69" s="13" t="s">
        <v>24</v>
      </c>
      <c r="B69" s="2"/>
      <c r="C69" s="10">
        <f>SUM(C70:C76)</f>
        <v>2707142.84</v>
      </c>
      <c r="D69" s="10">
        <f>SUM(D70:D76)</f>
        <v>-480763.44</v>
      </c>
      <c r="E69" s="10">
        <f t="shared" si="0"/>
        <v>2226379.4</v>
      </c>
      <c r="F69" s="10">
        <f>SUM(F70:F76)</f>
        <v>2226379.4000000004</v>
      </c>
      <c r="G69" s="10">
        <f>SUM(G70:G76)</f>
        <v>2226379.4000000004</v>
      </c>
      <c r="H69" s="10">
        <f t="shared" si="1"/>
        <v>0</v>
      </c>
    </row>
    <row r="70" spans="1:8" x14ac:dyDescent="0.2">
      <c r="A70" s="14">
        <v>9100</v>
      </c>
      <c r="B70" s="6" t="s">
        <v>73</v>
      </c>
      <c r="C70" s="10">
        <v>1607142.84</v>
      </c>
      <c r="D70" s="10">
        <v>0</v>
      </c>
      <c r="E70" s="10">
        <f t="shared" ref="E70:E76" si="2">C70+D70</f>
        <v>1607142.84</v>
      </c>
      <c r="F70" s="10">
        <v>1607142.84</v>
      </c>
      <c r="G70" s="10">
        <v>1607142.84</v>
      </c>
      <c r="H70" s="10">
        <f t="shared" ref="H70:H76" si="3">E70-F70</f>
        <v>0</v>
      </c>
    </row>
    <row r="71" spans="1:8" x14ac:dyDescent="0.2">
      <c r="A71" s="14">
        <v>9200</v>
      </c>
      <c r="B71" s="6" t="s">
        <v>74</v>
      </c>
      <c r="C71" s="10">
        <v>1100000</v>
      </c>
      <c r="D71" s="10">
        <v>-480763.44</v>
      </c>
      <c r="E71" s="10">
        <f t="shared" si="2"/>
        <v>619236.56000000006</v>
      </c>
      <c r="F71" s="10">
        <v>619236.56000000006</v>
      </c>
      <c r="G71" s="10">
        <v>619236.56000000006</v>
      </c>
      <c r="H71" s="10">
        <f t="shared" si="3"/>
        <v>0</v>
      </c>
    </row>
    <row r="72" spans="1:8" x14ac:dyDescent="0.2">
      <c r="A72" s="14">
        <v>9300</v>
      </c>
      <c r="B72" s="6" t="s">
        <v>75</v>
      </c>
      <c r="C72" s="10">
        <v>0</v>
      </c>
      <c r="D72" s="10">
        <v>0</v>
      </c>
      <c r="E72" s="10">
        <f t="shared" si="2"/>
        <v>0</v>
      </c>
      <c r="F72" s="10">
        <v>0</v>
      </c>
      <c r="G72" s="10">
        <v>0</v>
      </c>
      <c r="H72" s="10">
        <f t="shared" si="3"/>
        <v>0</v>
      </c>
    </row>
    <row r="73" spans="1:8" x14ac:dyDescent="0.2">
      <c r="A73" s="14">
        <v>9400</v>
      </c>
      <c r="B73" s="6" t="s">
        <v>76</v>
      </c>
      <c r="C73" s="10">
        <v>0</v>
      </c>
      <c r="D73" s="10">
        <v>0</v>
      </c>
      <c r="E73" s="10">
        <f t="shared" si="2"/>
        <v>0</v>
      </c>
      <c r="F73" s="10">
        <v>0</v>
      </c>
      <c r="G73" s="10">
        <v>0</v>
      </c>
      <c r="H73" s="10">
        <f t="shared" si="3"/>
        <v>0</v>
      </c>
    </row>
    <row r="74" spans="1:8" x14ac:dyDescent="0.2">
      <c r="A74" s="14">
        <v>9500</v>
      </c>
      <c r="B74" s="6" t="s">
        <v>77</v>
      </c>
      <c r="C74" s="10">
        <v>0</v>
      </c>
      <c r="D74" s="10">
        <v>0</v>
      </c>
      <c r="E74" s="10">
        <f t="shared" si="2"/>
        <v>0</v>
      </c>
      <c r="F74" s="10">
        <v>0</v>
      </c>
      <c r="G74" s="10">
        <v>0</v>
      </c>
      <c r="H74" s="10">
        <f t="shared" si="3"/>
        <v>0</v>
      </c>
    </row>
    <row r="75" spans="1:8" x14ac:dyDescent="0.2">
      <c r="A75" s="14">
        <v>9600</v>
      </c>
      <c r="B75" s="6" t="s">
        <v>78</v>
      </c>
      <c r="C75" s="10">
        <v>0</v>
      </c>
      <c r="D75" s="10">
        <v>0</v>
      </c>
      <c r="E75" s="10">
        <f t="shared" si="2"/>
        <v>0</v>
      </c>
      <c r="F75" s="10">
        <v>0</v>
      </c>
      <c r="G75" s="10">
        <v>0</v>
      </c>
      <c r="H75" s="10">
        <f t="shared" si="3"/>
        <v>0</v>
      </c>
    </row>
    <row r="76" spans="1:8" x14ac:dyDescent="0.2">
      <c r="A76" s="14">
        <v>9900</v>
      </c>
      <c r="B76" s="7" t="s">
        <v>79</v>
      </c>
      <c r="C76" s="11">
        <v>0</v>
      </c>
      <c r="D76" s="11">
        <v>0</v>
      </c>
      <c r="E76" s="11">
        <f t="shared" si="2"/>
        <v>0</v>
      </c>
      <c r="F76" s="11">
        <v>0</v>
      </c>
      <c r="G76" s="11">
        <v>0</v>
      </c>
      <c r="H76" s="11">
        <f t="shared" si="3"/>
        <v>0</v>
      </c>
    </row>
    <row r="77" spans="1:8" x14ac:dyDescent="0.2">
      <c r="A77" s="3"/>
      <c r="B77" s="8" t="s">
        <v>8</v>
      </c>
      <c r="C77" s="12">
        <f t="shared" ref="C77:H77" si="4">SUM(C5+C13+C23+C33+C43+C53+C57+C65+C69)</f>
        <v>430000000</v>
      </c>
      <c r="D77" s="12">
        <f t="shared" si="4"/>
        <v>148346793.21000001</v>
      </c>
      <c r="E77" s="12">
        <f t="shared" si="4"/>
        <v>578346793.21000004</v>
      </c>
      <c r="F77" s="12">
        <f t="shared" si="4"/>
        <v>491204747.23999995</v>
      </c>
      <c r="G77" s="12">
        <f t="shared" si="4"/>
        <v>456228542.02000004</v>
      </c>
      <c r="H77" s="12">
        <f t="shared" si="4"/>
        <v>87142045.969999999</v>
      </c>
    </row>
    <row r="79" spans="1:8" x14ac:dyDescent="0.2">
      <c r="A79" s="1" t="s">
        <v>84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2018-03-08T21:21:25Z</cp:lastPrinted>
  <dcterms:created xsi:type="dcterms:W3CDTF">2014-02-10T03:37:14Z</dcterms:created>
  <dcterms:modified xsi:type="dcterms:W3CDTF">2022-02-03T20:50:43Z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