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1\Anual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dCOG">[1]mCOG!$A$2:$C$394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0" i="1" l="1"/>
  <c r="G889" i="1"/>
  <c r="G888" i="1"/>
  <c r="G887" i="1"/>
  <c r="G886" i="1"/>
  <c r="G885" i="1"/>
  <c r="G884" i="1"/>
  <c r="G883" i="1"/>
  <c r="I882" i="1"/>
  <c r="G880" i="1"/>
  <c r="G879" i="1"/>
  <c r="G878" i="1"/>
  <c r="G877" i="1"/>
  <c r="G876" i="1"/>
  <c r="G875" i="1"/>
  <c r="G874" i="1"/>
  <c r="I873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I859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I838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I797" i="1"/>
  <c r="G795" i="1"/>
  <c r="G794" i="1"/>
  <c r="G793" i="1"/>
  <c r="G792" i="1"/>
  <c r="I791" i="1"/>
  <c r="G789" i="1"/>
  <c r="G788" i="1"/>
  <c r="G787" i="1"/>
  <c r="G786" i="1"/>
  <c r="G785" i="1"/>
  <c r="G784" i="1"/>
  <c r="G783" i="1"/>
  <c r="G782" i="1"/>
  <c r="G781" i="1"/>
  <c r="G780" i="1"/>
  <c r="G779" i="1"/>
  <c r="I778" i="1"/>
  <c r="G776" i="1"/>
  <c r="G775" i="1"/>
  <c r="G774" i="1"/>
  <c r="G773" i="1"/>
  <c r="G772" i="1"/>
  <c r="G771" i="1"/>
  <c r="G770" i="1"/>
  <c r="G769" i="1"/>
  <c r="G768" i="1"/>
  <c r="I767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I749" i="1"/>
  <c r="G747" i="1"/>
  <c r="G746" i="1"/>
  <c r="G745" i="1"/>
  <c r="G744" i="1"/>
  <c r="G743" i="1"/>
  <c r="I742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I724" i="1"/>
  <c r="G722" i="1"/>
  <c r="G721" i="1"/>
  <c r="G720" i="1"/>
  <c r="G719" i="1"/>
  <c r="G718" i="1"/>
  <c r="G717" i="1"/>
  <c r="G716" i="1"/>
  <c r="G715" i="1"/>
  <c r="G714" i="1"/>
  <c r="G713" i="1"/>
  <c r="G712" i="1"/>
  <c r="I711" i="1"/>
  <c r="G709" i="1"/>
  <c r="G708" i="1"/>
  <c r="G707" i="1"/>
  <c r="G706" i="1"/>
  <c r="G705" i="1"/>
  <c r="G704" i="1"/>
  <c r="G703" i="1"/>
  <c r="G702" i="1"/>
  <c r="G701" i="1"/>
  <c r="I700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I684" i="1"/>
  <c r="G682" i="1"/>
  <c r="G681" i="1"/>
  <c r="G680" i="1"/>
  <c r="G679" i="1"/>
  <c r="G678" i="1"/>
  <c r="G677" i="1"/>
  <c r="G676" i="1"/>
  <c r="G675" i="1"/>
  <c r="G674" i="1"/>
  <c r="G673" i="1"/>
  <c r="I672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I657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I618" i="1"/>
  <c r="G616" i="1"/>
  <c r="G615" i="1"/>
  <c r="G614" i="1"/>
  <c r="G613" i="1"/>
  <c r="G612" i="1"/>
  <c r="G611" i="1"/>
  <c r="I610" i="1"/>
  <c r="G608" i="1"/>
  <c r="G607" i="1"/>
  <c r="G606" i="1"/>
  <c r="G605" i="1"/>
  <c r="G604" i="1"/>
  <c r="I603" i="1"/>
  <c r="G601" i="1"/>
  <c r="G600" i="1"/>
  <c r="G599" i="1"/>
  <c r="G598" i="1"/>
  <c r="G597" i="1"/>
  <c r="G596" i="1"/>
  <c r="G595" i="1"/>
  <c r="G594" i="1"/>
  <c r="G593" i="1"/>
  <c r="G592" i="1"/>
  <c r="G591" i="1"/>
  <c r="I590" i="1"/>
  <c r="G588" i="1"/>
  <c r="G587" i="1"/>
  <c r="G586" i="1"/>
  <c r="G585" i="1"/>
  <c r="G584" i="1"/>
  <c r="G583" i="1"/>
  <c r="G582" i="1"/>
  <c r="G581" i="1"/>
  <c r="I580" i="1"/>
  <c r="G578" i="1"/>
  <c r="G577" i="1"/>
  <c r="G576" i="1"/>
  <c r="G575" i="1"/>
  <c r="G574" i="1"/>
  <c r="G573" i="1"/>
  <c r="I572" i="1"/>
  <c r="G570" i="1"/>
  <c r="G569" i="1"/>
  <c r="G568" i="1"/>
  <c r="G567" i="1"/>
  <c r="G566" i="1"/>
  <c r="G565" i="1"/>
  <c r="G564" i="1"/>
  <c r="G563" i="1"/>
  <c r="G562" i="1"/>
  <c r="G561" i="1"/>
  <c r="I560" i="1"/>
  <c r="G558" i="1"/>
  <c r="G557" i="1"/>
  <c r="G556" i="1"/>
  <c r="G555" i="1"/>
  <c r="G554" i="1"/>
  <c r="G553" i="1"/>
  <c r="G552" i="1"/>
  <c r="G551" i="1"/>
  <c r="I550" i="1"/>
  <c r="G548" i="1"/>
  <c r="G547" i="1"/>
  <c r="G546" i="1"/>
  <c r="G545" i="1"/>
  <c r="I544" i="1"/>
  <c r="G542" i="1"/>
  <c r="G541" i="1"/>
  <c r="G540" i="1"/>
  <c r="G539" i="1"/>
  <c r="I538" i="1"/>
  <c r="G536" i="1"/>
  <c r="G535" i="1"/>
  <c r="G534" i="1"/>
  <c r="G533" i="1"/>
  <c r="G532" i="1"/>
  <c r="G531" i="1"/>
  <c r="G530" i="1"/>
  <c r="I529" i="1"/>
  <c r="I528" i="1" s="1"/>
  <c r="G529" i="1"/>
  <c r="G526" i="1"/>
  <c r="G525" i="1"/>
  <c r="G524" i="1"/>
  <c r="G523" i="1"/>
  <c r="G522" i="1"/>
  <c r="G521" i="1"/>
  <c r="G520" i="1"/>
  <c r="G519" i="1"/>
  <c r="G518" i="1"/>
  <c r="G517" i="1"/>
  <c r="G516" i="1"/>
  <c r="I515" i="1"/>
  <c r="G513" i="1"/>
  <c r="G512" i="1"/>
  <c r="G511" i="1"/>
  <c r="G510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I494" i="1"/>
  <c r="G492" i="1"/>
  <c r="G491" i="1"/>
  <c r="G490" i="1"/>
  <c r="G489" i="1"/>
  <c r="G488" i="1"/>
  <c r="G487" i="1"/>
  <c r="G486" i="1"/>
  <c r="G485" i="1"/>
  <c r="G484" i="1"/>
  <c r="G483" i="1"/>
  <c r="I482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I456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I431" i="1"/>
  <c r="G429" i="1"/>
  <c r="G428" i="1"/>
  <c r="G427" i="1"/>
  <c r="G426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I411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I396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I372" i="1"/>
  <c r="G370" i="1"/>
  <c r="G369" i="1"/>
  <c r="G368" i="1"/>
  <c r="G367" i="1"/>
  <c r="I366" i="1"/>
  <c r="G364" i="1"/>
  <c r="G363" i="1"/>
  <c r="G362" i="1"/>
  <c r="G361" i="1"/>
  <c r="I360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I315" i="1"/>
  <c r="G313" i="1"/>
  <c r="G312" i="1"/>
  <c r="G311" i="1"/>
  <c r="G310" i="1"/>
  <c r="I309" i="1"/>
  <c r="G307" i="1"/>
  <c r="G306" i="1"/>
  <c r="G305" i="1"/>
  <c r="G304" i="1"/>
  <c r="G303" i="1"/>
  <c r="G302" i="1"/>
  <c r="G301" i="1"/>
  <c r="G300" i="1"/>
  <c r="G299" i="1"/>
  <c r="I298" i="1"/>
  <c r="G296" i="1"/>
  <c r="G295" i="1"/>
  <c r="G294" i="1"/>
  <c r="G293" i="1"/>
  <c r="I292" i="1"/>
  <c r="G290" i="1"/>
  <c r="G289" i="1"/>
  <c r="G288" i="1"/>
  <c r="G287" i="1"/>
  <c r="G286" i="1"/>
  <c r="I285" i="1"/>
  <c r="G283" i="1"/>
  <c r="G282" i="1"/>
  <c r="G281" i="1"/>
  <c r="G280" i="1"/>
  <c r="I279" i="1"/>
  <c r="G277" i="1"/>
  <c r="G276" i="1"/>
  <c r="G275" i="1"/>
  <c r="G274" i="1"/>
  <c r="I273" i="1"/>
  <c r="G271" i="1"/>
  <c r="G270" i="1"/>
  <c r="G269" i="1"/>
  <c r="G268" i="1"/>
  <c r="G267" i="1"/>
  <c r="G266" i="1"/>
  <c r="G265" i="1"/>
  <c r="I264" i="1"/>
  <c r="G262" i="1"/>
  <c r="G261" i="1"/>
  <c r="G260" i="1"/>
  <c r="G259" i="1"/>
  <c r="G258" i="1"/>
  <c r="G257" i="1"/>
  <c r="G256" i="1"/>
  <c r="G255" i="1"/>
  <c r="G254" i="1"/>
  <c r="I253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I232" i="1"/>
  <c r="I230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I190" i="1"/>
  <c r="G188" i="1"/>
  <c r="G187" i="1"/>
  <c r="G186" i="1"/>
  <c r="G185" i="1"/>
  <c r="I184" i="1"/>
  <c r="G182" i="1"/>
  <c r="G181" i="1"/>
  <c r="G180" i="1"/>
  <c r="G179" i="1"/>
  <c r="G178" i="1"/>
  <c r="G177" i="1"/>
  <c r="I176" i="1"/>
  <c r="G174" i="1"/>
  <c r="G173" i="1"/>
  <c r="G172" i="1"/>
  <c r="G171" i="1"/>
  <c r="G170" i="1"/>
  <c r="I169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I152" i="1"/>
  <c r="G150" i="1"/>
  <c r="G149" i="1"/>
  <c r="G148" i="1"/>
  <c r="G147" i="1"/>
  <c r="G146" i="1"/>
  <c r="G145" i="1"/>
  <c r="I144" i="1"/>
  <c r="G142" i="1"/>
  <c r="G141" i="1"/>
  <c r="G140" i="1"/>
  <c r="G139" i="1"/>
  <c r="G138" i="1"/>
  <c r="G137" i="1"/>
  <c r="G136" i="1"/>
  <c r="G135" i="1"/>
  <c r="G134" i="1"/>
  <c r="G133" i="1"/>
  <c r="I132" i="1"/>
  <c r="G130" i="1"/>
  <c r="G129" i="1"/>
  <c r="G128" i="1"/>
  <c r="G127" i="1"/>
  <c r="G126" i="1"/>
  <c r="G125" i="1"/>
  <c r="G124" i="1"/>
  <c r="G123" i="1"/>
  <c r="G122" i="1"/>
  <c r="G121" i="1"/>
  <c r="G120" i="1"/>
  <c r="I119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I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I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I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I13" i="1"/>
  <c r="I4" i="1" s="1"/>
  <c r="G11" i="1"/>
  <c r="G10" i="1"/>
  <c r="G9" i="1"/>
  <c r="G8" i="1"/>
  <c r="G7" i="1"/>
  <c r="G6" i="1"/>
  <c r="I5" i="1"/>
  <c r="I892" i="1" s="1"/>
</calcChain>
</file>

<file path=xl/sharedStrings.xml><?xml version="1.0" encoding="utf-8"?>
<sst xmlns="http://schemas.openxmlformats.org/spreadsheetml/2006/main" count="3210" uniqueCount="302">
  <si>
    <t xml:space="preserve">   Municipio de Valle de Santiago, Gto.</t>
  </si>
  <si>
    <t>Presupuesto de Egresos para el Ejercicio Fiscal 2022: Inicial</t>
  </si>
  <si>
    <t>FF</t>
  </si>
  <si>
    <t>CA</t>
  </si>
  <si>
    <t>CP</t>
  </si>
  <si>
    <t>CFG</t>
  </si>
  <si>
    <t>TG</t>
  </si>
  <si>
    <t>COG</t>
  </si>
  <si>
    <t>PARTIDA</t>
  </si>
  <si>
    <t>OBRA/PROGRAMA/PROYECTO ESPECÍFICO</t>
  </si>
  <si>
    <t>INICIAL</t>
  </si>
  <si>
    <t>TOTAL PRESUPUESTO DE EGRESOS</t>
  </si>
  <si>
    <t>0101 PRESIDENTE</t>
  </si>
  <si>
    <t>31111-0101</t>
  </si>
  <si>
    <t>E0001</t>
  </si>
  <si>
    <t>1.3.2</t>
  </si>
  <si>
    <t>1 Corriente</t>
  </si>
  <si>
    <t>0102 SINDICO</t>
  </si>
  <si>
    <t>31111-0102</t>
  </si>
  <si>
    <t>E0002</t>
  </si>
  <si>
    <t>1.1.1</t>
  </si>
  <si>
    <t>0103 REGIDORES</t>
  </si>
  <si>
    <t>31111-0103</t>
  </si>
  <si>
    <t>E0003</t>
  </si>
  <si>
    <t>E0004</t>
  </si>
  <si>
    <t>E0005</t>
  </si>
  <si>
    <t>E0006</t>
  </si>
  <si>
    <t>E0007</t>
  </si>
  <si>
    <t>E0008</t>
  </si>
  <si>
    <t>E0009</t>
  </si>
  <si>
    <t>E0010</t>
  </si>
  <si>
    <t>E0011</t>
  </si>
  <si>
    <t>E0012</t>
  </si>
  <si>
    <t>E0013</t>
  </si>
  <si>
    <t>0201 DESPACHO DEL PRESIDENTE</t>
  </si>
  <si>
    <t>31111-0201</t>
  </si>
  <si>
    <t>E0014</t>
  </si>
  <si>
    <t>1.3.1</t>
  </si>
  <si>
    <t>0301 DESPACHO DEL SECRETARIO PARTICULAR</t>
  </si>
  <si>
    <t>31111-0301</t>
  </si>
  <si>
    <t>E0015</t>
  </si>
  <si>
    <t>2.6.8</t>
  </si>
  <si>
    <t>E0016</t>
  </si>
  <si>
    <t>N0002</t>
  </si>
  <si>
    <t>1.7.2</t>
  </si>
  <si>
    <t>PROGRAMA POR EMERGENCIA SANITARIA POR VIRUS SARS-CoV2 (COVID-19)
 (Alcohol en Gel, Cloro, entre otros)</t>
  </si>
  <si>
    <t>PROGRAMA POR EMERGENCIA SANITARIA POR VIRUS SARS-CoV2 (COVID-19)
 (Cubrebocas entre otros)</t>
  </si>
  <si>
    <t>PROGRAMA POR EMERGENCIA SANITARIA POR VIRUS SARS-CoV2 (COVID-19)
 (Apoyo a programa de vacunación)</t>
  </si>
  <si>
    <t>PROGRAMA POR EMERGENCIA SANITARIA POR VIRUS SARS-CoV2 (COVID-19)
 (Apoyo para oxígeno y otros)</t>
  </si>
  <si>
    <t>PROGRAMA POR EMERGENCIA SANITARIA POR VIRUS SARS-CoV2 (COVID-19)
 (Apoyo a comerciantes)</t>
  </si>
  <si>
    <t>2 Capital</t>
  </si>
  <si>
    <t>PROGRAMA POR EMERGENCIA SANITARIA POR VIRUS SARS-CoV2 (COVID-19)
 (Equipo Médico)</t>
  </si>
  <si>
    <t>0303 COMUNICACIÓN SOCIAL</t>
  </si>
  <si>
    <t>31111-0303</t>
  </si>
  <si>
    <t>E0018</t>
  </si>
  <si>
    <t>1.8.3</t>
  </si>
  <si>
    <t>0401 DESPACHO DEL SECRETARIO DE AYUNTAMIENTO</t>
  </si>
  <si>
    <t>31111-0401</t>
  </si>
  <si>
    <t>E0019</t>
  </si>
  <si>
    <t>0402 DIRECCIÓN DE REGLAMENTOS FISCALIZACIÓN</t>
  </si>
  <si>
    <t>31111-0402</t>
  </si>
  <si>
    <t>G0020</t>
  </si>
  <si>
    <t>3.1.1</t>
  </si>
  <si>
    <t>0403 DEPARTAMENTO JURÍDICO</t>
  </si>
  <si>
    <t>31111-0403</t>
  </si>
  <si>
    <t>E0021</t>
  </si>
  <si>
    <t>1.3.5</t>
  </si>
  <si>
    <t>0405 UNIDAD DE ACCESO A LA INFORMACIÓN</t>
  </si>
  <si>
    <t>31111-0405</t>
  </si>
  <si>
    <t>E0023</t>
  </si>
  <si>
    <t>1.8.4</t>
  </si>
  <si>
    <t>0407 ARCHIVO HISTÓRICO</t>
  </si>
  <si>
    <t>31111-0407</t>
  </si>
  <si>
    <t>E0025</t>
  </si>
  <si>
    <t>2.4.2</t>
  </si>
  <si>
    <t>0408 JUZGADO ADMINISTRATIVO Y CÍVICO</t>
  </si>
  <si>
    <t>31111-0408</t>
  </si>
  <si>
    <t>E0024</t>
  </si>
  <si>
    <t>1.2.2</t>
  </si>
  <si>
    <t>0501 DESPACHO DEL TESORERO</t>
  </si>
  <si>
    <t>31111-0501</t>
  </si>
  <si>
    <t>D0125</t>
  </si>
  <si>
    <t>4.1.1</t>
  </si>
  <si>
    <t>3 Amortización de la deuda y disminución de pasivos</t>
  </si>
  <si>
    <t>AMOR DEUDA INST CRED</t>
  </si>
  <si>
    <t>E0026</t>
  </si>
  <si>
    <t>1.5.1</t>
  </si>
  <si>
    <t>E0106</t>
  </si>
  <si>
    <t>2.2.4</t>
  </si>
  <si>
    <t>SERVICIO DE ALUMBRADO PÚBLICO (PAGO A CFE) Recaudación DAP</t>
  </si>
  <si>
    <t>SERVICIO DE ALUMBRADO PÚBLICO (PAGO A CFE) Diferencia: (Facturación - Recaudación DAP)</t>
  </si>
  <si>
    <t>Aportaciones de Beneficiarios de obras y acciones</t>
  </si>
  <si>
    <t>0502 CONTABILIDAD</t>
  </si>
  <si>
    <t>31111-0502</t>
  </si>
  <si>
    <t>E0034</t>
  </si>
  <si>
    <t>1.5.2</t>
  </si>
  <si>
    <t>0503 CATASTRO Y PREDIAL</t>
  </si>
  <si>
    <t>31111-0503</t>
  </si>
  <si>
    <t>E0035</t>
  </si>
  <si>
    <t>0601 DESPACHO DEL CONTRALOR</t>
  </si>
  <si>
    <t>31111-0601</t>
  </si>
  <si>
    <t>O0041</t>
  </si>
  <si>
    <t>1.3.4</t>
  </si>
  <si>
    <t>0602 AUDITORÍA</t>
  </si>
  <si>
    <t>31111-0602</t>
  </si>
  <si>
    <t>O0042</t>
  </si>
  <si>
    <t>0603 ASUNTOS JURÍDICOS Y RESPONSABILIDADES</t>
  </si>
  <si>
    <t>31111-0603</t>
  </si>
  <si>
    <t>O0043</t>
  </si>
  <si>
    <t>0604 EVALUACIÓN Y CONTROL DE OBRA PÚBLICA</t>
  </si>
  <si>
    <t>31111-0604</t>
  </si>
  <si>
    <t>O0044</t>
  </si>
  <si>
    <t xml:space="preserve">0605 QUEJAS, DENUNCIAS Y SUGERENCIAS </t>
  </si>
  <si>
    <t>31111-0605</t>
  </si>
  <si>
    <t>O0045</t>
  </si>
  <si>
    <t>0701 DESPACHO DEL DIRECTOR DE OBRAS PÚBLICAS</t>
  </si>
  <si>
    <t>31111-0701</t>
  </si>
  <si>
    <t>E0041</t>
  </si>
  <si>
    <t>1.8.5</t>
  </si>
  <si>
    <t>0702 PRESUPUESTOS Y PROYECTOS</t>
  </si>
  <si>
    <t>31111-0702</t>
  </si>
  <si>
    <t>E0042</t>
  </si>
  <si>
    <t>2.2.1</t>
  </si>
  <si>
    <t>0703 CONTROL DE OBRA</t>
  </si>
  <si>
    <t>31111-0703</t>
  </si>
  <si>
    <t>E0046</t>
  </si>
  <si>
    <t>K0003</t>
  </si>
  <si>
    <t>OBRAS FAIS</t>
  </si>
  <si>
    <t>K0197</t>
  </si>
  <si>
    <t>BACHEO RECURSO MUNICIPAL</t>
  </si>
  <si>
    <t>K0004</t>
  </si>
  <si>
    <t>Por definir</t>
  </si>
  <si>
    <t>K0167</t>
  </si>
  <si>
    <t>1.3.3</t>
  </si>
  <si>
    <t xml:space="preserve">MANTENIMIENTO DE EDIFICIOS </t>
  </si>
  <si>
    <t>K0169</t>
  </si>
  <si>
    <t>2.2.3</t>
  </si>
  <si>
    <t xml:space="preserve">MANTENIMIENTO DE POZOS </t>
  </si>
  <si>
    <t>K0171</t>
  </si>
  <si>
    <t>TRABAJOS DE BACHEO RUTINARIO EN CABECERA MUNICIPAL Y COMUNIDADES</t>
  </si>
  <si>
    <t>P0065</t>
  </si>
  <si>
    <t>ESTUDIOS Y PROYECTOS</t>
  </si>
  <si>
    <t>0705 DEPARTAMENTO DE MATERIALES Y EQUIPO PESADO</t>
  </si>
  <si>
    <t>31111-0705</t>
  </si>
  <si>
    <t>E0091</t>
  </si>
  <si>
    <t>0706 ÁREA DE CONSTRUCCIÓN</t>
  </si>
  <si>
    <t>31111-0706</t>
  </si>
  <si>
    <t>E0049</t>
  </si>
  <si>
    <t>0801 DESPACHO DEL DIRECTOR DE SERVICIOS PÚBLICOS</t>
  </si>
  <si>
    <t>31111-0801</t>
  </si>
  <si>
    <t>E0051</t>
  </si>
  <si>
    <t>2.2.6</t>
  </si>
  <si>
    <t>0802 ALUMBRADO PÚBLICO</t>
  </si>
  <si>
    <t>31111-0802</t>
  </si>
  <si>
    <t>E0052</t>
  </si>
  <si>
    <t>E0107</t>
  </si>
  <si>
    <t xml:space="preserve">PROYECTO DE MODERNIZACIÓN DE ALUMBRADO PÚBLICO (PLURIANUAL). </t>
  </si>
  <si>
    <r>
      <t xml:space="preserve">PROYECTO DE MODERNIZACIÓN DE ALUMBRADO PÚBLICO (PLURIANUAL).
</t>
    </r>
    <r>
      <rPr>
        <sz val="6"/>
        <rFont val="Arial Narrow"/>
        <family val="2"/>
      </rPr>
      <t>NOMBRE PARA ZAP: (REHABILITACIÓN DE ALUMBRADO PÚBLICO, EN EL MUNICIPIO DE VALLE DE SANTIAGO, GTO., VARIAS LOCALIDADES).</t>
    </r>
  </si>
  <si>
    <t>0803 DEPARTAMENTO DE LIMPIA</t>
  </si>
  <si>
    <t>31111-0803</t>
  </si>
  <si>
    <t>E0053</t>
  </si>
  <si>
    <t>2.1.1</t>
  </si>
  <si>
    <t>Terrenos</t>
  </si>
  <si>
    <t>Terreno para Relleno Sanitario</t>
  </si>
  <si>
    <t>0804 PARQUES Y JARDINES</t>
  </si>
  <si>
    <t>31111-0804</t>
  </si>
  <si>
    <t>E0055</t>
  </si>
  <si>
    <t>0805 RASTRO MUNICIPAL</t>
  </si>
  <si>
    <t>31111-0805</t>
  </si>
  <si>
    <t>E0056</t>
  </si>
  <si>
    <t>0806 MERCADO MUNICIPAL</t>
  </si>
  <si>
    <t>31111-0806</t>
  </si>
  <si>
    <t>E0057</t>
  </si>
  <si>
    <t>0807 PANTEONES</t>
  </si>
  <si>
    <t>31111-0807</t>
  </si>
  <si>
    <t>E0058</t>
  </si>
  <si>
    <t>Terreno para Panteón</t>
  </si>
  <si>
    <t>0901 DESPACHO DEL DIRECTOR DE DESARROLLO SOCIAL RURAL</t>
  </si>
  <si>
    <t>31111-0901</t>
  </si>
  <si>
    <t>E0059</t>
  </si>
  <si>
    <t>2.2.7</t>
  </si>
  <si>
    <t>S0246</t>
  </si>
  <si>
    <t>3.2.1</t>
  </si>
  <si>
    <t>JUNTOS ALEGRANDO TU COMUNIDAD</t>
  </si>
  <si>
    <t>0903 DEPARTAMENTO DE SALUD</t>
  </si>
  <si>
    <t>31111-0903</t>
  </si>
  <si>
    <t>E0098</t>
  </si>
  <si>
    <t>2.3.1</t>
  </si>
  <si>
    <t>Programa antirrábico</t>
  </si>
  <si>
    <t>0907 JEFATURA DE DESARROLLO AGROPECUARIO</t>
  </si>
  <si>
    <t>31111-0907</t>
  </si>
  <si>
    <t>E0108</t>
  </si>
  <si>
    <t>0908 JEFATURA DE GESTIÓN EDUCATIVA</t>
  </si>
  <si>
    <t>31111-0908</t>
  </si>
  <si>
    <t>E0109</t>
  </si>
  <si>
    <t>2.5.6</t>
  </si>
  <si>
    <t>1001 DESPACHO DEL DIRECTOR DE DESARROLLO INTEGRAL DE LA MUJER</t>
  </si>
  <si>
    <t>31111-1001</t>
  </si>
  <si>
    <t>E0099</t>
  </si>
  <si>
    <t>S0264</t>
  </si>
  <si>
    <t>JUNTAS DE LA MANO</t>
  </si>
  <si>
    <t>1201 DESPACHO DEL DIRECTOR DE DESARROLLO ECONÓMICO</t>
  </si>
  <si>
    <t>31111-1201</t>
  </si>
  <si>
    <t>E0100</t>
  </si>
  <si>
    <t>1202 SERVICIOS EMPRESARIALES</t>
  </si>
  <si>
    <t>31111-1202</t>
  </si>
  <si>
    <t>E0101</t>
  </si>
  <si>
    <t>1301 DESPACHO DEL DIRECTOR DE DESARROLLO URBANO</t>
  </si>
  <si>
    <t>31111-1301</t>
  </si>
  <si>
    <t>E0075</t>
  </si>
  <si>
    <t xml:space="preserve">1401 DESPACHO DEL DIRECTOR DE EDUCACIÓN </t>
  </si>
  <si>
    <t>31111-1401</t>
  </si>
  <si>
    <t>E0077</t>
  </si>
  <si>
    <t>S0238</t>
  </si>
  <si>
    <t>Becas por Promedio</t>
  </si>
  <si>
    <t>S0239</t>
  </si>
  <si>
    <t>Becas de Estimulos a la Educación</t>
  </si>
  <si>
    <t>S0240</t>
  </si>
  <si>
    <t>Modernicemos tu Escuela</t>
  </si>
  <si>
    <t>1403 DEPARTAMENTO DE BIBLIOTECA</t>
  </si>
  <si>
    <t>31111-1403</t>
  </si>
  <si>
    <t>E0082</t>
  </si>
  <si>
    <t>1406 AUDITORIO</t>
  </si>
  <si>
    <t>31111-1406</t>
  </si>
  <si>
    <t>E0085</t>
  </si>
  <si>
    <t>1501 DESPACHO DEL OFICIAL MAYOR</t>
  </si>
  <si>
    <t>31111-1501</t>
  </si>
  <si>
    <t>E0086</t>
  </si>
  <si>
    <t>1503 ADQUISICIONES</t>
  </si>
  <si>
    <t>31111-1503</t>
  </si>
  <si>
    <t>E0088</t>
  </si>
  <si>
    <t>1504 RECURSOS HUMANOS</t>
  </si>
  <si>
    <t>31111-1504</t>
  </si>
  <si>
    <t>E0089</t>
  </si>
  <si>
    <t>J0086</t>
  </si>
  <si>
    <t>4 Pensiones y Jubilaciones</t>
  </si>
  <si>
    <t>L0086</t>
  </si>
  <si>
    <t>1506 DEPARTAMENTO DE INFORMÁTICA</t>
  </si>
  <si>
    <t>31111-1506</t>
  </si>
  <si>
    <t>E0087</t>
  </si>
  <si>
    <t>1701 DIRECCIÓN DE COMISIÓN MUNICIPAL DEL DEPORTE</t>
  </si>
  <si>
    <t>31111-1701</t>
  </si>
  <si>
    <t>E0079</t>
  </si>
  <si>
    <t>2.4.1</t>
  </si>
  <si>
    <t>1703 DEPARTAMENTO DE UNIDAD DEPORTIVA</t>
  </si>
  <si>
    <t>31111-1703</t>
  </si>
  <si>
    <t>E0083</t>
  </si>
  <si>
    <t>1704 DEPARTAMENTO DE GIMNASIO</t>
  </si>
  <si>
    <t>31111-1704</t>
  </si>
  <si>
    <t>E0084</t>
  </si>
  <si>
    <t>1801 DIRECCIÓN DE TURISMO</t>
  </si>
  <si>
    <t>31111-1801</t>
  </si>
  <si>
    <t>E0102</t>
  </si>
  <si>
    <t>3.7.1</t>
  </si>
  <si>
    <t>E0092</t>
  </si>
  <si>
    <t>Feria Municipal</t>
  </si>
  <si>
    <t>S0250</t>
  </si>
  <si>
    <t>Festival Internacional de Cine Suspenso y Terror (SUSTEFEST)</t>
  </si>
  <si>
    <t>S0259</t>
  </si>
  <si>
    <t>Iron Volcan Bike</t>
  </si>
  <si>
    <t>S0260</t>
  </si>
  <si>
    <t>Ruta Volcánica</t>
  </si>
  <si>
    <t>S0171</t>
  </si>
  <si>
    <t>Festival de la Gordita</t>
  </si>
  <si>
    <t>S0232</t>
  </si>
  <si>
    <t>Festival de la Cerveza</t>
  </si>
  <si>
    <t>S0233</t>
  </si>
  <si>
    <t>Festival Camémbaro</t>
  </si>
  <si>
    <t>S0234</t>
  </si>
  <si>
    <t>Festival del Pan de Muerto</t>
  </si>
  <si>
    <t>2301 DIRECCIÓN DEL MEDIO AMBIENTE</t>
  </si>
  <si>
    <t>31111-2301</t>
  </si>
  <si>
    <t>E0076</t>
  </si>
  <si>
    <t>2.1.6</t>
  </si>
  <si>
    <t>2001 INSTITUTO MUNICIPAL DE LA JUVENTUD</t>
  </si>
  <si>
    <t>31111-2001</t>
  </si>
  <si>
    <t>E0080</t>
  </si>
  <si>
    <t>2101 INSTITUTO DE PLANEACIÓN</t>
  </si>
  <si>
    <t>31111-2101</t>
  </si>
  <si>
    <t>P0131</t>
  </si>
  <si>
    <t>1.3.9</t>
  </si>
  <si>
    <t>2201 COMISARÍA DE SEGURIDAD PÚBLICA</t>
  </si>
  <si>
    <t>31111-2201</t>
  </si>
  <si>
    <t>E0067</t>
  </si>
  <si>
    <t>1.7.1</t>
  </si>
  <si>
    <t>L0068</t>
  </si>
  <si>
    <t>S0203</t>
  </si>
  <si>
    <t>2202 COORDINACIÓN DE PROTECCIÓN CIVIL</t>
  </si>
  <si>
    <t>31111-2202</t>
  </si>
  <si>
    <t>E0069</t>
  </si>
  <si>
    <t>N0001</t>
  </si>
  <si>
    <t>2203 COORDINACIÓN DE TRÁNSITO</t>
  </si>
  <si>
    <t>31111-2203</t>
  </si>
  <si>
    <t>E0070</t>
  </si>
  <si>
    <t>2204 CARCEL MUNICIPAL</t>
  </si>
  <si>
    <t>31111-2204</t>
  </si>
  <si>
    <t>E0071</t>
  </si>
  <si>
    <t>1.7.3</t>
  </si>
  <si>
    <t>2205 COORDINACIÓN DE MOVILIDAD Y TRANSPORTE</t>
  </si>
  <si>
    <t>31111-2205</t>
  </si>
  <si>
    <t>E0078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</si>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</sst>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8"/>
      <name val="Arial Narrow"/>
      <family val="2"/>
    </font>
    <font>
      <sz val="6"/>
      <name val="Arial Narrow"/>
      <family val="2"/>
    </font>
    <font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3366"/>
        </stop>
        <stop position="1">
          <color rgb="FF99CCFF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3" fontId="4" fillId="3" borderId="4" xfId="1" quotePrefix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3" fontId="6" fillId="0" borderId="4" xfId="1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43" fontId="4" fillId="3" borderId="4" xfId="1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left" vertical="center"/>
      <protection locked="0"/>
    </xf>
    <xf numFmtId="43" fontId="5" fillId="4" borderId="4" xfId="1" applyFont="1" applyFill="1" applyBorder="1" applyAlignment="1">
      <alignment horizontal="left" vertical="center" wrapText="1"/>
    </xf>
    <xf numFmtId="49" fontId="5" fillId="4" borderId="4" xfId="2" applyNumberFormat="1" applyFont="1" applyFill="1" applyBorder="1" applyAlignment="1">
      <alignment horizontal="left" vertical="center" wrapText="1"/>
    </xf>
    <xf numFmtId="43" fontId="5" fillId="4" borderId="4" xfId="1" applyNumberFormat="1" applyFont="1" applyFill="1" applyBorder="1" applyAlignment="1">
      <alignment horizontal="right" vertical="center" wrapText="1"/>
    </xf>
    <xf numFmtId="49" fontId="6" fillId="4" borderId="4" xfId="2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  <protection locked="0"/>
    </xf>
    <xf numFmtId="49" fontId="5" fillId="0" borderId="4" xfId="2" applyNumberFormat="1" applyFont="1" applyFill="1" applyBorder="1" applyAlignment="1">
      <alignment horizontal="left" vertical="center" wrapText="1"/>
    </xf>
    <xf numFmtId="43" fontId="5" fillId="0" borderId="4" xfId="1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3" applyFont="1" applyFill="1" applyBorder="1" applyAlignment="1" applyProtection="1">
      <alignment horizontal="center" vertical="center"/>
      <protection locked="0"/>
    </xf>
    <xf numFmtId="49" fontId="10" fillId="4" borderId="4" xfId="2" applyNumberFormat="1" applyFont="1" applyFill="1" applyBorder="1" applyAlignment="1">
      <alignment horizontal="left" vertical="center" wrapText="1"/>
    </xf>
    <xf numFmtId="49" fontId="5" fillId="4" borderId="4" xfId="2" applyNumberFormat="1" applyFont="1" applyFill="1" applyBorder="1" applyAlignment="1">
      <alignment horizontal="center" vertical="center"/>
    </xf>
    <xf numFmtId="49" fontId="5" fillId="4" borderId="4" xfId="2" applyNumberFormat="1" applyFont="1" applyFill="1" applyBorder="1" applyAlignment="1">
      <alignment horizontal="left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9" fontId="10" fillId="0" borderId="4" xfId="2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10" fillId="0" borderId="4" xfId="4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10" fillId="4" borderId="4" xfId="4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 2" xfId="4"/>
    <cellStyle name="Normal 2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218296</xdr:colOff>
      <xdr:row>0</xdr:row>
      <xdr:rowOff>114324</xdr:rowOff>
    </xdr:from>
    <xdr:to>
      <xdr:col>8</xdr:col>
      <xdr:colOff>533400</xdr:colOff>
      <xdr:row>2</xdr:row>
      <xdr:rowOff>27614</xdr:rowOff>
    </xdr:to>
    <xdr:pic>
      <xdr:nvPicPr>
        <xdr:cNvPr id="2" name="Imagen 1" descr="page1image47188208">
          <a:extLst>
            <a:ext uri="{FF2B5EF4-FFF2-40B4-BE49-F238E27FC236}">
              <a16:creationId xmlns="" xmlns:a16="http://schemas.microsoft.com/office/drawing/2014/main" id="{B9167BE4-A0D5-5142-9B4C-C688A41C2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8696" y="114324"/>
          <a:ext cx="315104" cy="63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62299</xdr:rowOff>
    </xdr:from>
    <xdr:to>
      <xdr:col>0</xdr:col>
      <xdr:colOff>578605</xdr:colOff>
      <xdr:row>1</xdr:row>
      <xdr:rowOff>295275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C8FE2F9-5691-8040-ABAC-435C2CF9A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2299"/>
          <a:ext cx="483355" cy="594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Valle%20de%20Santiago%20PRESUPUESTO%20DE%20INGRESOS%20Y%20EGRESOS%202022%20In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eDetalle"/>
      <sheetName val="eCOG1"/>
      <sheetName val="eCOG2"/>
      <sheetName val="eCOG3"/>
      <sheetName val="eCalendarizado"/>
      <sheetName val="eCA"/>
      <sheetName val="eCFG"/>
      <sheetName val="eTipo"/>
      <sheetName val="eProgramática"/>
      <sheetName val="ePlurianual"/>
      <sheetName val="mC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>
            <v>1111</v>
          </cell>
          <cell r="B2" t="str">
            <v>511101111</v>
          </cell>
          <cell r="C2" t="str">
            <v>Dietas</v>
          </cell>
        </row>
        <row r="3">
          <cell r="A3">
            <v>1121</v>
          </cell>
          <cell r="B3" t="str">
            <v>511101121</v>
          </cell>
          <cell r="C3" t="str">
            <v>Haberes</v>
          </cell>
        </row>
        <row r="4">
          <cell r="A4">
            <v>1131</v>
          </cell>
          <cell r="B4" t="str">
            <v>511101131</v>
          </cell>
          <cell r="C4" t="str">
            <v>Sueldos Base</v>
          </cell>
        </row>
        <row r="5">
          <cell r="A5">
            <v>1132</v>
          </cell>
          <cell r="B5" t="str">
            <v>511101132</v>
          </cell>
          <cell r="C5" t="str">
            <v>Despensa</v>
          </cell>
        </row>
        <row r="6">
          <cell r="A6">
            <v>1133</v>
          </cell>
          <cell r="B6" t="str">
            <v>511101133</v>
          </cell>
          <cell r="C6" t="str">
            <v>Fondo de Ahorro</v>
          </cell>
        </row>
        <row r="7">
          <cell r="A7">
            <v>1134</v>
          </cell>
          <cell r="B7" t="str">
            <v>511101134</v>
          </cell>
          <cell r="C7" t="str">
            <v>Renivelación salarial</v>
          </cell>
        </row>
        <row r="8">
          <cell r="A8">
            <v>1141</v>
          </cell>
          <cell r="B8" t="str">
            <v>511101141</v>
          </cell>
          <cell r="C8" t="str">
            <v>Remuneraciones en el extranjero</v>
          </cell>
        </row>
        <row r="9">
          <cell r="A9">
            <v>1211</v>
          </cell>
          <cell r="B9" t="str">
            <v>511201211</v>
          </cell>
          <cell r="C9" t="str">
            <v>Honorarios</v>
          </cell>
        </row>
        <row r="10">
          <cell r="A10">
            <v>1212</v>
          </cell>
          <cell r="B10" t="str">
            <v>511201212</v>
          </cell>
          <cell r="C10" t="str">
            <v>Honorarios asimilados</v>
          </cell>
        </row>
        <row r="11">
          <cell r="A11">
            <v>1221</v>
          </cell>
          <cell r="B11" t="str">
            <v>511201221</v>
          </cell>
          <cell r="C11" t="str">
            <v>Remuneraciones para eventuales</v>
          </cell>
        </row>
        <row r="12">
          <cell r="A12">
            <v>1231</v>
          </cell>
          <cell r="B12" t="str">
            <v>511201231</v>
          </cell>
          <cell r="C12" t="str">
            <v>Servicio social</v>
          </cell>
        </row>
        <row r="13">
          <cell r="A13">
            <v>1241</v>
          </cell>
          <cell r="B13" t="str">
            <v>511201241</v>
          </cell>
          <cell r="C13" t="str">
            <v>Junta de Conciliación y Arbitraje</v>
          </cell>
        </row>
        <row r="14">
          <cell r="A14">
            <v>1311</v>
          </cell>
          <cell r="B14" t="str">
            <v>511301311</v>
          </cell>
          <cell r="C14" t="str">
            <v>Prima quinquenal</v>
          </cell>
        </row>
        <row r="15">
          <cell r="A15">
            <v>1312</v>
          </cell>
          <cell r="B15" t="str">
            <v>511301312</v>
          </cell>
          <cell r="C15" t="str">
            <v>Antigüedad</v>
          </cell>
        </row>
        <row r="16">
          <cell r="A16">
            <v>1321</v>
          </cell>
          <cell r="B16" t="str">
            <v>511301321</v>
          </cell>
          <cell r="C16" t="str">
            <v>Prima Vacacional</v>
          </cell>
        </row>
        <row r="17">
          <cell r="A17">
            <v>1322</v>
          </cell>
          <cell r="B17" t="str">
            <v>511301322</v>
          </cell>
          <cell r="C17" t="str">
            <v>Prima Dominical</v>
          </cell>
        </row>
        <row r="18">
          <cell r="A18">
            <v>1323</v>
          </cell>
          <cell r="B18" t="str">
            <v>511301323</v>
          </cell>
          <cell r="C18" t="str">
            <v>Gratificación de fin de año</v>
          </cell>
        </row>
        <row r="19">
          <cell r="A19">
            <v>1331</v>
          </cell>
          <cell r="B19" t="str">
            <v>511301331</v>
          </cell>
          <cell r="C19" t="str">
            <v>Remuneraciones por horas extraordinarias</v>
          </cell>
        </row>
        <row r="20">
          <cell r="A20">
            <v>1341</v>
          </cell>
          <cell r="B20" t="str">
            <v>511301341</v>
          </cell>
          <cell r="C20" t="str">
            <v>Compensaciones por servicios eventuales</v>
          </cell>
        </row>
        <row r="21">
          <cell r="A21">
            <v>1342</v>
          </cell>
          <cell r="B21" t="str">
            <v>511301342</v>
          </cell>
          <cell r="C21" t="str">
            <v>Compensaciones por servicios</v>
          </cell>
        </row>
        <row r="22">
          <cell r="A22">
            <v>1351</v>
          </cell>
          <cell r="B22" t="str">
            <v>511301351</v>
          </cell>
          <cell r="C22" t="str">
            <v>Sobrehaberes</v>
          </cell>
        </row>
        <row r="23">
          <cell r="A23">
            <v>1361</v>
          </cell>
          <cell r="B23" t="str">
            <v>511301361</v>
          </cell>
          <cell r="C23" t="str">
            <v>Técnico especial</v>
          </cell>
        </row>
        <row r="24">
          <cell r="A24">
            <v>1371</v>
          </cell>
          <cell r="B24" t="str">
            <v>511301371</v>
          </cell>
          <cell r="C24" t="str">
            <v>Honorarios especiales</v>
          </cell>
        </row>
        <row r="25">
          <cell r="A25">
            <v>1381</v>
          </cell>
          <cell r="B25" t="str">
            <v>511301381</v>
          </cell>
          <cell r="C25" t="str">
            <v>Participaciones por vigilancia</v>
          </cell>
        </row>
        <row r="26">
          <cell r="A26">
            <v>1411</v>
          </cell>
          <cell r="B26" t="str">
            <v>511401411</v>
          </cell>
          <cell r="C26" t="str">
            <v>Aportaciones al ISSEG</v>
          </cell>
        </row>
        <row r="27">
          <cell r="A27">
            <v>1412</v>
          </cell>
          <cell r="B27" t="str">
            <v>511401412</v>
          </cell>
          <cell r="C27" t="str">
            <v>Cuotas al ISSSTE</v>
          </cell>
        </row>
        <row r="28">
          <cell r="A28">
            <v>1413</v>
          </cell>
          <cell r="B28" t="str">
            <v>511401413</v>
          </cell>
          <cell r="C28" t="str">
            <v>Aportaciones IMSS</v>
          </cell>
        </row>
        <row r="29">
          <cell r="A29">
            <v>1421</v>
          </cell>
          <cell r="B29" t="str">
            <v>511401421</v>
          </cell>
          <cell r="C29" t="str">
            <v>Aportaciones INFONAVIT</v>
          </cell>
        </row>
        <row r="30">
          <cell r="A30">
            <v>1431</v>
          </cell>
          <cell r="B30" t="str">
            <v>511401431</v>
          </cell>
          <cell r="C30" t="str">
            <v>Ahorro para el retiro</v>
          </cell>
        </row>
        <row r="31">
          <cell r="A31">
            <v>1441</v>
          </cell>
          <cell r="B31" t="str">
            <v>511401441</v>
          </cell>
          <cell r="C31" t="str">
            <v>Seguros</v>
          </cell>
        </row>
        <row r="32">
          <cell r="A32">
            <v>1511</v>
          </cell>
          <cell r="B32" t="str">
            <v>511501511</v>
          </cell>
          <cell r="C32" t="str">
            <v>Cuotas para el fondo de ahorro</v>
          </cell>
        </row>
        <row r="33">
          <cell r="A33">
            <v>1512</v>
          </cell>
          <cell r="B33" t="str">
            <v>511501512</v>
          </cell>
          <cell r="C33" t="str">
            <v>Cuotas para fondo de trabajo</v>
          </cell>
        </row>
        <row r="34">
          <cell r="A34">
            <v>1521</v>
          </cell>
          <cell r="B34" t="str">
            <v>511501521</v>
          </cell>
          <cell r="C34" t="str">
            <v>Indemnizaciones por accidentes en el trabajo</v>
          </cell>
        </row>
        <row r="35">
          <cell r="A35">
            <v>1522</v>
          </cell>
          <cell r="B35" t="str">
            <v>511501522</v>
          </cell>
          <cell r="C35" t="str">
            <v>Liquid por indem y sueldos y salarios caídos</v>
          </cell>
        </row>
        <row r="36">
          <cell r="A36">
            <v>1523</v>
          </cell>
          <cell r="B36" t="str">
            <v>511501523</v>
          </cell>
          <cell r="C36" t="str">
            <v>Pago por riesgo</v>
          </cell>
        </row>
        <row r="37">
          <cell r="A37">
            <v>1531</v>
          </cell>
          <cell r="B37" t="str">
            <v>511501531</v>
          </cell>
          <cell r="C37" t="str">
            <v>Prestaciones de retiro</v>
          </cell>
        </row>
        <row r="38">
          <cell r="A38">
            <v>1532</v>
          </cell>
          <cell r="B38" t="str">
            <v>511501532</v>
          </cell>
          <cell r="C38" t="str">
            <v>Haberes de retiro</v>
          </cell>
        </row>
        <row r="39">
          <cell r="A39">
            <v>1541</v>
          </cell>
          <cell r="B39" t="str">
            <v>511501541</v>
          </cell>
          <cell r="C39" t="str">
            <v>Prestaciones establecidas por CGT</v>
          </cell>
        </row>
        <row r="40">
          <cell r="A40">
            <v>1551</v>
          </cell>
          <cell r="B40" t="str">
            <v>511501551</v>
          </cell>
          <cell r="C40" t="str">
            <v>Capacitación de los servidores públicos</v>
          </cell>
        </row>
        <row r="41">
          <cell r="A41">
            <v>1591</v>
          </cell>
          <cell r="B41" t="str">
            <v>511501591</v>
          </cell>
          <cell r="C41" t="str">
            <v>Asignaciones adicionales al sueldo</v>
          </cell>
        </row>
        <row r="42">
          <cell r="A42">
            <v>1592</v>
          </cell>
          <cell r="B42" t="str">
            <v>511501592</v>
          </cell>
          <cell r="C42" t="str">
            <v>Otras prestaciones</v>
          </cell>
        </row>
        <row r="43">
          <cell r="A43">
            <v>1593</v>
          </cell>
          <cell r="B43" t="str">
            <v>511501593</v>
          </cell>
          <cell r="C43" t="str">
            <v>Despensa</v>
          </cell>
        </row>
        <row r="44">
          <cell r="A44">
            <v>1594</v>
          </cell>
          <cell r="B44" t="str">
            <v>511501594</v>
          </cell>
          <cell r="C44" t="str">
            <v>Fondo de ahorro</v>
          </cell>
        </row>
        <row r="45">
          <cell r="A45">
            <v>1595</v>
          </cell>
          <cell r="B45" t="str">
            <v>511501595</v>
          </cell>
          <cell r="C45" t="str">
            <v>Fondo de ahorro LECR</v>
          </cell>
        </row>
        <row r="46">
          <cell r="A46">
            <v>1711</v>
          </cell>
          <cell r="B46" t="str">
            <v>511601711</v>
          </cell>
          <cell r="C46" t="str">
            <v>Estímulos por productividad y eficiencia</v>
          </cell>
        </row>
        <row r="47">
          <cell r="A47">
            <v>1712</v>
          </cell>
          <cell r="B47" t="str">
            <v>511601712</v>
          </cell>
          <cell r="C47" t="str">
            <v>Estímulos al personal operativo</v>
          </cell>
        </row>
        <row r="48">
          <cell r="A48">
            <v>1713</v>
          </cell>
          <cell r="B48" t="str">
            <v>511601713</v>
          </cell>
          <cell r="C48" t="str">
            <v>Premio por asistencia</v>
          </cell>
        </row>
        <row r="49">
          <cell r="A49">
            <v>1714</v>
          </cell>
          <cell r="B49" t="str">
            <v>511601714</v>
          </cell>
          <cell r="C49" t="str">
            <v>Premio por puntualidad</v>
          </cell>
        </row>
        <row r="50">
          <cell r="A50">
            <v>1721</v>
          </cell>
          <cell r="B50" t="str">
            <v>511601721</v>
          </cell>
          <cell r="C50" t="str">
            <v>Recompensas</v>
          </cell>
        </row>
        <row r="51">
          <cell r="A51">
            <v>2111</v>
          </cell>
          <cell r="B51" t="str">
            <v>512102111</v>
          </cell>
          <cell r="C51" t="str">
            <v>Materiales y útiles de oficina</v>
          </cell>
        </row>
        <row r="52">
          <cell r="A52">
            <v>2112</v>
          </cell>
          <cell r="B52" t="str">
            <v>512102112</v>
          </cell>
          <cell r="C52" t="str">
            <v>Equipos menores de oficina</v>
          </cell>
        </row>
        <row r="53">
          <cell r="A53">
            <v>2113</v>
          </cell>
          <cell r="B53" t="str">
            <v>512102113</v>
          </cell>
          <cell r="C53" t="str">
            <v>Equipos menores de oficina inventariables</v>
          </cell>
        </row>
        <row r="54">
          <cell r="A54">
            <v>2121</v>
          </cell>
          <cell r="B54" t="str">
            <v>512102121</v>
          </cell>
          <cell r="C54" t="str">
            <v>Materiales y útiles de impresión y reproducción</v>
          </cell>
        </row>
        <row r="55">
          <cell r="A55">
            <v>2131</v>
          </cell>
          <cell r="B55" t="str">
            <v>512102131</v>
          </cell>
          <cell r="C55" t="str">
            <v>Material estadístico y geográfico</v>
          </cell>
        </row>
        <row r="56">
          <cell r="A56">
            <v>2141</v>
          </cell>
          <cell r="B56" t="str">
            <v>512102141</v>
          </cell>
          <cell r="C56" t="str">
            <v>Mat y útiles de tecnologías de la Info y Com</v>
          </cell>
        </row>
        <row r="57">
          <cell r="A57">
            <v>2142</v>
          </cell>
          <cell r="B57" t="str">
            <v>512102142</v>
          </cell>
          <cell r="C57" t="str">
            <v>Equipos menores de tecnologías de la Info y Com</v>
          </cell>
        </row>
        <row r="58">
          <cell r="A58">
            <v>2151</v>
          </cell>
          <cell r="B58" t="str">
            <v>512102151</v>
          </cell>
          <cell r="C58" t="str">
            <v>Material impreso e información digital</v>
          </cell>
        </row>
        <row r="59">
          <cell r="A59">
            <v>2161</v>
          </cell>
          <cell r="B59" t="str">
            <v>512102161</v>
          </cell>
          <cell r="C59" t="str">
            <v>Material de limpieza</v>
          </cell>
        </row>
        <row r="60">
          <cell r="A60">
            <v>2171</v>
          </cell>
          <cell r="B60" t="str">
            <v>512102171</v>
          </cell>
          <cell r="C60" t="str">
            <v>Materiales y útiles de enseñanza</v>
          </cell>
        </row>
        <row r="61">
          <cell r="A61">
            <v>2181</v>
          </cell>
          <cell r="B61" t="str">
            <v>512102181</v>
          </cell>
          <cell r="C61" t="str">
            <v>Mat para el registro e identificación de bienes</v>
          </cell>
        </row>
        <row r="62">
          <cell r="A62">
            <v>2182</v>
          </cell>
          <cell r="B62" t="str">
            <v>512102182</v>
          </cell>
          <cell r="C62" t="str">
            <v>Mat para el registro e identificación de personas</v>
          </cell>
        </row>
        <row r="63">
          <cell r="A63">
            <v>2211</v>
          </cell>
          <cell r="B63" t="str">
            <v>512202211</v>
          </cell>
          <cell r="C63" t="str">
            <v>Prod Alimp efectivos participen en ProgSegPub</v>
          </cell>
        </row>
        <row r="64">
          <cell r="A64">
            <v>2212</v>
          </cell>
          <cell r="B64" t="str">
            <v>512202212</v>
          </cell>
          <cell r="C64" t="str">
            <v>Prod Alim p pers en instalac de depend y ent</v>
          </cell>
        </row>
        <row r="65">
          <cell r="A65">
            <v>2213</v>
          </cell>
          <cell r="B65" t="str">
            <v>512202213</v>
          </cell>
          <cell r="C65" t="str">
            <v>Prod Alim p población en caso de desastres nat</v>
          </cell>
        </row>
        <row r="66">
          <cell r="A66">
            <v>2214</v>
          </cell>
          <cell r="B66" t="str">
            <v>512202214</v>
          </cell>
          <cell r="C66" t="str">
            <v>Productos alimenticios para personas</v>
          </cell>
        </row>
        <row r="67">
          <cell r="A67">
            <v>2221</v>
          </cell>
          <cell r="B67" t="str">
            <v>512202221</v>
          </cell>
          <cell r="C67" t="str">
            <v>Productos alimenticios para animales</v>
          </cell>
        </row>
        <row r="68">
          <cell r="A68">
            <v>2231</v>
          </cell>
          <cell r="B68" t="str">
            <v>512202231</v>
          </cell>
          <cell r="C68" t="str">
            <v>Utensilios para el servicio de alimentación</v>
          </cell>
        </row>
        <row r="69">
          <cell r="A69">
            <v>2311</v>
          </cell>
          <cell r="B69" t="str">
            <v>512302311</v>
          </cell>
          <cell r="C69" t="str">
            <v>Productos alimenticios agropecuarios y forestales</v>
          </cell>
        </row>
        <row r="70">
          <cell r="A70">
            <v>2312</v>
          </cell>
          <cell r="B70" t="str">
            <v>512302312</v>
          </cell>
          <cell r="C70" t="str">
            <v>Material agropecuario</v>
          </cell>
        </row>
        <row r="71">
          <cell r="A71">
            <v>2321</v>
          </cell>
          <cell r="B71" t="str">
            <v>512302321</v>
          </cell>
          <cell r="C71" t="str">
            <v>Insumos textiles</v>
          </cell>
        </row>
        <row r="72">
          <cell r="A72">
            <v>2331</v>
          </cell>
          <cell r="B72" t="str">
            <v>512302331</v>
          </cell>
          <cell r="C72" t="str">
            <v>Productos de papel cartón e impresos</v>
          </cell>
        </row>
        <row r="73">
          <cell r="A73">
            <v>2341</v>
          </cell>
          <cell r="B73" t="str">
            <v>512302341</v>
          </cell>
          <cell r="C73" t="str">
            <v>Combus Lub aditivos carbon y sus derivados</v>
          </cell>
        </row>
        <row r="74">
          <cell r="A74">
            <v>2351</v>
          </cell>
          <cell r="B74" t="str">
            <v>512302351</v>
          </cell>
          <cell r="C74" t="str">
            <v>Productos químicos farmacéuticos y de laboratorio</v>
          </cell>
        </row>
        <row r="75">
          <cell r="A75">
            <v>2361</v>
          </cell>
          <cell r="B75" t="str">
            <v>512302361</v>
          </cell>
          <cell r="C75" t="str">
            <v>Prod metálicos y a base de minerales no metálicos</v>
          </cell>
        </row>
        <row r="76">
          <cell r="A76">
            <v>2371</v>
          </cell>
          <cell r="B76" t="str">
            <v>512302371</v>
          </cell>
          <cell r="C76" t="str">
            <v>Productos de cuero piel plástico y hule</v>
          </cell>
        </row>
        <row r="77">
          <cell r="A77">
            <v>2381</v>
          </cell>
          <cell r="B77" t="str">
            <v>512302381</v>
          </cell>
          <cell r="C77" t="str">
            <v>Mcías p comercialización en tiendas del sec pub</v>
          </cell>
        </row>
        <row r="78">
          <cell r="A78">
            <v>2382</v>
          </cell>
          <cell r="B78" t="str">
            <v>512302382</v>
          </cell>
          <cell r="C78" t="str">
            <v>Mercancías para su distribución a la población</v>
          </cell>
        </row>
        <row r="79">
          <cell r="A79">
            <v>2391</v>
          </cell>
          <cell r="B79" t="str">
            <v>512302391</v>
          </cell>
          <cell r="C79" t="str">
            <v>Otros productos</v>
          </cell>
        </row>
        <row r="80">
          <cell r="A80">
            <v>2411</v>
          </cell>
          <cell r="B80" t="str">
            <v>512402411</v>
          </cell>
          <cell r="C80" t="str">
            <v>Materiales de construcción minerales no metálicos</v>
          </cell>
        </row>
        <row r="81">
          <cell r="A81">
            <v>2421</v>
          </cell>
          <cell r="B81" t="str">
            <v>512402421</v>
          </cell>
          <cell r="C81" t="str">
            <v>Materiales de construcción de concreto</v>
          </cell>
        </row>
        <row r="82">
          <cell r="A82">
            <v>2431</v>
          </cell>
          <cell r="B82" t="str">
            <v>512402431</v>
          </cell>
          <cell r="C82" t="str">
            <v>Materiales de construcción de cal y yeso</v>
          </cell>
        </row>
        <row r="83">
          <cell r="A83">
            <v>2441</v>
          </cell>
          <cell r="B83" t="str">
            <v>512402441</v>
          </cell>
          <cell r="C83" t="str">
            <v>Materiales de construcción de madera</v>
          </cell>
        </row>
        <row r="84">
          <cell r="A84">
            <v>2451</v>
          </cell>
          <cell r="B84" t="str">
            <v>512402451</v>
          </cell>
          <cell r="C84" t="str">
            <v>Materiales de construcción de vidrio</v>
          </cell>
        </row>
        <row r="85">
          <cell r="A85">
            <v>2461</v>
          </cell>
          <cell r="B85" t="str">
            <v>512402461</v>
          </cell>
          <cell r="C85" t="str">
            <v>Material eléctrico y electrónico</v>
          </cell>
        </row>
        <row r="86">
          <cell r="A86">
            <v>2471</v>
          </cell>
          <cell r="B86" t="str">
            <v>512402471</v>
          </cell>
          <cell r="C86" t="str">
            <v>Estructuras y manufacturas</v>
          </cell>
        </row>
        <row r="87">
          <cell r="A87">
            <v>2481</v>
          </cell>
          <cell r="B87" t="str">
            <v>512402481</v>
          </cell>
          <cell r="C87" t="str">
            <v>Materiales complementarios</v>
          </cell>
        </row>
        <row r="88">
          <cell r="A88">
            <v>2491</v>
          </cell>
          <cell r="B88" t="str">
            <v>512402491</v>
          </cell>
          <cell r="C88" t="str">
            <v>Materiales diversos</v>
          </cell>
        </row>
        <row r="89">
          <cell r="A89">
            <v>2492</v>
          </cell>
          <cell r="B89" t="str">
            <v>512402492</v>
          </cell>
          <cell r="C89" t="str">
            <v>Materiales diversos jardinería</v>
          </cell>
        </row>
        <row r="90">
          <cell r="A90">
            <v>2493</v>
          </cell>
          <cell r="B90" t="str">
            <v>512402493</v>
          </cell>
          <cell r="C90" t="str">
            <v>Materiales diversos para matanza</v>
          </cell>
        </row>
        <row r="91">
          <cell r="A91">
            <v>2494</v>
          </cell>
          <cell r="B91" t="str">
            <v>512402494</v>
          </cell>
          <cell r="C91" t="str">
            <v>Materiales diversos para mtto inst dptvas</v>
          </cell>
        </row>
        <row r="92">
          <cell r="A92">
            <v>2511</v>
          </cell>
          <cell r="B92" t="str">
            <v>512502511</v>
          </cell>
          <cell r="C92" t="str">
            <v>Sustancias químicas</v>
          </cell>
        </row>
        <row r="93">
          <cell r="A93">
            <v>2521</v>
          </cell>
          <cell r="B93" t="str">
            <v>512502521</v>
          </cell>
          <cell r="C93" t="str">
            <v>Fertilizantes y abonos</v>
          </cell>
        </row>
        <row r="94">
          <cell r="A94">
            <v>2522</v>
          </cell>
          <cell r="B94" t="str">
            <v>512502522</v>
          </cell>
          <cell r="C94" t="str">
            <v>Plaguicidas y pesticidas</v>
          </cell>
        </row>
        <row r="95">
          <cell r="A95">
            <v>2531</v>
          </cell>
          <cell r="B95" t="str">
            <v>512502531</v>
          </cell>
          <cell r="C95" t="str">
            <v>Medicinas y productos farmacéuticos</v>
          </cell>
        </row>
        <row r="96">
          <cell r="A96">
            <v>2541</v>
          </cell>
          <cell r="B96" t="str">
            <v>512502541</v>
          </cell>
          <cell r="C96" t="str">
            <v>Materiales accesorios y suministros médicos</v>
          </cell>
        </row>
        <row r="97">
          <cell r="A97">
            <v>2551</v>
          </cell>
          <cell r="B97" t="str">
            <v>512502551</v>
          </cell>
          <cell r="C97" t="str">
            <v>Mat accesorios y suministros de laboratorio</v>
          </cell>
        </row>
        <row r="98">
          <cell r="A98">
            <v>2561</v>
          </cell>
          <cell r="B98" t="str">
            <v>512502561</v>
          </cell>
          <cell r="C98" t="str">
            <v>Fibras sintéticas hules plásticos y derivados</v>
          </cell>
        </row>
        <row r="99">
          <cell r="A99">
            <v>2591</v>
          </cell>
          <cell r="B99" t="str">
            <v>512502591</v>
          </cell>
          <cell r="C99" t="str">
            <v>Otros productos quimicos</v>
          </cell>
        </row>
        <row r="100">
          <cell r="A100">
            <v>2611</v>
          </cell>
          <cell r="B100" t="str">
            <v>512602611</v>
          </cell>
          <cell r="C100" t="str">
            <v>Combus Lub y aditivos vehículos Seg Pub</v>
          </cell>
        </row>
        <row r="101">
          <cell r="A101">
            <v>2612</v>
          </cell>
          <cell r="B101" t="str">
            <v>512602612</v>
          </cell>
          <cell r="C101" t="str">
            <v>Combus Lub y aditivos vehículos Serv Pub</v>
          </cell>
        </row>
        <row r="102">
          <cell r="A102">
            <v>2613</v>
          </cell>
          <cell r="B102" t="str">
            <v>512602613</v>
          </cell>
          <cell r="C102" t="str">
            <v>Combus Lub y aditp maq eq Prod y serv Admin</v>
          </cell>
        </row>
        <row r="103">
          <cell r="A103">
            <v>2621</v>
          </cell>
          <cell r="B103" t="str">
            <v>512602621</v>
          </cell>
          <cell r="C103" t="str">
            <v>Carbón y sus derivados</v>
          </cell>
        </row>
        <row r="104">
          <cell r="A104">
            <v>2711</v>
          </cell>
          <cell r="B104" t="str">
            <v>512702711</v>
          </cell>
          <cell r="C104" t="str">
            <v>Vestuario y uniformes</v>
          </cell>
        </row>
        <row r="105">
          <cell r="A105">
            <v>2712</v>
          </cell>
          <cell r="B105" t="str">
            <v>512702712</v>
          </cell>
          <cell r="C105" t="str">
            <v>Banderas, insignias y distintivos</v>
          </cell>
        </row>
        <row r="106">
          <cell r="A106">
            <v>2721</v>
          </cell>
          <cell r="B106" t="str">
            <v>512702721</v>
          </cell>
          <cell r="C106" t="str">
            <v>Prendas de seguridad</v>
          </cell>
        </row>
        <row r="107">
          <cell r="A107">
            <v>2722</v>
          </cell>
          <cell r="B107" t="str">
            <v>512702722</v>
          </cell>
          <cell r="C107" t="str">
            <v>Prendas de protección personal</v>
          </cell>
        </row>
        <row r="108">
          <cell r="A108">
            <v>2731</v>
          </cell>
          <cell r="B108" t="str">
            <v>512702731</v>
          </cell>
          <cell r="C108" t="str">
            <v>Artículos deportivos</v>
          </cell>
        </row>
        <row r="109">
          <cell r="A109">
            <v>2741</v>
          </cell>
          <cell r="B109" t="str">
            <v>512702741</v>
          </cell>
          <cell r="C109" t="str">
            <v>Productos textiles</v>
          </cell>
        </row>
        <row r="110">
          <cell r="A110">
            <v>2751</v>
          </cell>
          <cell r="B110" t="str">
            <v>512702751</v>
          </cell>
          <cell r="C110" t="str">
            <v>Blancos y otros Prod textiles excepto prendas de</v>
          </cell>
        </row>
        <row r="111">
          <cell r="A111">
            <v>2811</v>
          </cell>
          <cell r="B111" t="str">
            <v>512802811</v>
          </cell>
          <cell r="C111" t="str">
            <v>Sustancias y materiales explosivos</v>
          </cell>
        </row>
        <row r="112">
          <cell r="A112">
            <v>2821</v>
          </cell>
          <cell r="B112" t="str">
            <v>512802821</v>
          </cell>
          <cell r="C112" t="str">
            <v>Materiales de seguridad pública</v>
          </cell>
        </row>
        <row r="113">
          <cell r="A113">
            <v>2831</v>
          </cell>
          <cell r="B113" t="str">
            <v>512802831</v>
          </cell>
          <cell r="C113" t="str">
            <v>Prendas de protección para seguridad pública</v>
          </cell>
        </row>
        <row r="114">
          <cell r="A114">
            <v>2832</v>
          </cell>
          <cell r="B114" t="str">
            <v>512802832</v>
          </cell>
          <cell r="C114" t="str">
            <v>Materiales para seguridad vial</v>
          </cell>
        </row>
        <row r="115">
          <cell r="A115">
            <v>2841</v>
          </cell>
          <cell r="B115" t="str">
            <v>512802841</v>
          </cell>
          <cell r="C115" t="str">
            <v>Materiales para seguridad vial</v>
          </cell>
        </row>
        <row r="116">
          <cell r="A116">
            <v>2911</v>
          </cell>
          <cell r="B116" t="str">
            <v>512902911</v>
          </cell>
          <cell r="C116" t="str">
            <v>Herramientas menores</v>
          </cell>
        </row>
        <row r="117">
          <cell r="A117">
            <v>2921</v>
          </cell>
          <cell r="B117" t="str">
            <v>512902921</v>
          </cell>
          <cell r="C117" t="str">
            <v>Refacciones y accesorios menores de edificios</v>
          </cell>
        </row>
        <row r="118">
          <cell r="A118">
            <v>2931</v>
          </cell>
          <cell r="B118" t="str">
            <v>512902931</v>
          </cell>
          <cell r="C118" t="str">
            <v>Refacciones y accesorios menores de mobiliario</v>
          </cell>
        </row>
        <row r="119">
          <cell r="A119">
            <v>2932</v>
          </cell>
          <cell r="B119" t="str">
            <v>512902932</v>
          </cell>
          <cell r="C119" t="str">
            <v>Ref y Acces de Eq educacional y recreativo</v>
          </cell>
        </row>
        <row r="120">
          <cell r="A120">
            <v>2941</v>
          </cell>
          <cell r="B120" t="str">
            <v>512902941</v>
          </cell>
          <cell r="C120" t="str">
            <v>Ref y Acces men Eq cómputo y tecn de la Info</v>
          </cell>
        </row>
        <row r="121">
          <cell r="A121">
            <v>2951</v>
          </cell>
          <cell r="B121" t="str">
            <v>512902951</v>
          </cell>
          <cell r="C121" t="str">
            <v>Ref y Acces men de Eq e instrum med y lab</v>
          </cell>
        </row>
        <row r="122">
          <cell r="A122">
            <v>2961</v>
          </cell>
          <cell r="B122" t="str">
            <v>512902961</v>
          </cell>
          <cell r="C122" t="str">
            <v>Ref y Acces menores de Eq de transporte</v>
          </cell>
        </row>
        <row r="123">
          <cell r="A123">
            <v>2971</v>
          </cell>
          <cell r="B123" t="str">
            <v>512902971</v>
          </cell>
          <cell r="C123" t="str">
            <v>Ref y Acces menores de Eq de defensa y Seg</v>
          </cell>
        </row>
        <row r="124">
          <cell r="A124">
            <v>2981</v>
          </cell>
          <cell r="B124" t="str">
            <v>512902981</v>
          </cell>
          <cell r="C124" t="str">
            <v>Ref y Acces menores de maquinaria y otros Equip</v>
          </cell>
        </row>
        <row r="125">
          <cell r="A125">
            <v>2991</v>
          </cell>
          <cell r="B125" t="str">
            <v>512902991</v>
          </cell>
          <cell r="C125" t="str">
            <v>Ref y Acces menores otros bienes muebles</v>
          </cell>
        </row>
        <row r="126">
          <cell r="A126">
            <v>3111</v>
          </cell>
          <cell r="B126" t="str">
            <v>513103111</v>
          </cell>
          <cell r="C126" t="str">
            <v>Servicio de energía eléctrica</v>
          </cell>
        </row>
        <row r="127">
          <cell r="A127">
            <v>3112</v>
          </cell>
          <cell r="B127" t="str">
            <v>513103112</v>
          </cell>
          <cell r="C127" t="str">
            <v>Alumbrado público</v>
          </cell>
        </row>
        <row r="128">
          <cell r="A128">
            <v>3121</v>
          </cell>
          <cell r="B128" t="str">
            <v>513103121</v>
          </cell>
          <cell r="C128" t="str">
            <v>Servicio de gas</v>
          </cell>
        </row>
        <row r="129">
          <cell r="A129">
            <v>3131</v>
          </cell>
          <cell r="B129" t="str">
            <v>513103131</v>
          </cell>
          <cell r="C129" t="str">
            <v>Servicio de agua</v>
          </cell>
        </row>
        <row r="130">
          <cell r="A130">
            <v>3141</v>
          </cell>
          <cell r="B130" t="str">
            <v>513103141</v>
          </cell>
          <cell r="C130" t="str">
            <v>Servicio telefonía tradicional</v>
          </cell>
        </row>
        <row r="131">
          <cell r="A131">
            <v>3151</v>
          </cell>
          <cell r="B131" t="str">
            <v>513103151</v>
          </cell>
          <cell r="C131" t="str">
            <v>Servicio telefonía celular</v>
          </cell>
        </row>
        <row r="132">
          <cell r="A132">
            <v>3152</v>
          </cell>
          <cell r="B132" t="str">
            <v>513103152</v>
          </cell>
          <cell r="C132" t="str">
            <v>Radiolocalización</v>
          </cell>
        </row>
        <row r="133">
          <cell r="A133">
            <v>3161</v>
          </cell>
          <cell r="B133" t="str">
            <v>513103161</v>
          </cell>
          <cell r="C133" t="str">
            <v>Servicios de telecomunicaciones y satélites</v>
          </cell>
        </row>
        <row r="134">
          <cell r="A134">
            <v>3171</v>
          </cell>
          <cell r="B134" t="str">
            <v>513103171</v>
          </cell>
          <cell r="C134" t="str">
            <v>Servicios de acceso de internet</v>
          </cell>
        </row>
        <row r="135">
          <cell r="A135">
            <v>3172</v>
          </cell>
          <cell r="B135" t="str">
            <v>513103172</v>
          </cell>
          <cell r="C135" t="str">
            <v>Servicios de redes</v>
          </cell>
        </row>
        <row r="136">
          <cell r="A136">
            <v>3173</v>
          </cell>
          <cell r="B136" t="str">
            <v>513103173</v>
          </cell>
          <cell r="C136" t="str">
            <v>Servicios de procesamiento de información</v>
          </cell>
        </row>
        <row r="137">
          <cell r="A137">
            <v>3181</v>
          </cell>
          <cell r="B137" t="str">
            <v>513103181</v>
          </cell>
          <cell r="C137" t="str">
            <v>Servicio postal</v>
          </cell>
        </row>
        <row r="138">
          <cell r="A138">
            <v>3182</v>
          </cell>
          <cell r="B138" t="str">
            <v>513103182</v>
          </cell>
          <cell r="C138" t="str">
            <v>Servicio telegráfico</v>
          </cell>
        </row>
        <row r="139">
          <cell r="A139">
            <v>3191</v>
          </cell>
          <cell r="B139" t="str">
            <v>513103191</v>
          </cell>
          <cell r="C139" t="str">
            <v>Servicios integrales</v>
          </cell>
        </row>
        <row r="140">
          <cell r="A140">
            <v>3192</v>
          </cell>
          <cell r="B140" t="str">
            <v>513103192</v>
          </cell>
          <cell r="C140" t="str">
            <v>Contratación de otros servicios</v>
          </cell>
        </row>
        <row r="141">
          <cell r="A141">
            <v>3211</v>
          </cell>
          <cell r="B141" t="str">
            <v>513203211</v>
          </cell>
          <cell r="C141" t="str">
            <v>Arrendamiento de terrenos</v>
          </cell>
        </row>
        <row r="142">
          <cell r="A142">
            <v>3221</v>
          </cell>
          <cell r="B142" t="str">
            <v>513203221</v>
          </cell>
          <cell r="C142" t="str">
            <v>Arrendamiento de edificios y locales</v>
          </cell>
        </row>
        <row r="143">
          <cell r="A143">
            <v>3231</v>
          </cell>
          <cell r="B143" t="str">
            <v>513203231</v>
          </cell>
          <cell r="C143" t="str">
            <v>Arrendam de Mobil y Eq de administración</v>
          </cell>
        </row>
        <row r="144">
          <cell r="A144">
            <v>3232</v>
          </cell>
          <cell r="B144" t="str">
            <v>513203232</v>
          </cell>
          <cell r="C144" t="str">
            <v>Arrendam de Mobil y Eq educativo y recreativo</v>
          </cell>
        </row>
        <row r="145">
          <cell r="A145">
            <v>3233</v>
          </cell>
          <cell r="B145" t="str">
            <v>513203233</v>
          </cell>
          <cell r="C145" t="str">
            <v>Arrendamiento de equipo y bienes informáticos</v>
          </cell>
        </row>
        <row r="146">
          <cell r="A146">
            <v>3241</v>
          </cell>
          <cell r="B146" t="str">
            <v>513203241</v>
          </cell>
          <cell r="C146" t="str">
            <v>Arrendam de Eq e instrumental med y de lab</v>
          </cell>
        </row>
        <row r="147">
          <cell r="A147">
            <v>3251</v>
          </cell>
          <cell r="B147" t="str">
            <v>513203251</v>
          </cell>
          <cell r="C147" t="str">
            <v>Arrendam Vehículos p Seg pub y nal</v>
          </cell>
        </row>
        <row r="148">
          <cell r="A148">
            <v>3252</v>
          </cell>
          <cell r="B148" t="str">
            <v>513203252</v>
          </cell>
          <cell r="C148" t="str">
            <v>Arrend Vehículos Serv Administrativos</v>
          </cell>
        </row>
        <row r="149">
          <cell r="A149">
            <v>3261</v>
          </cell>
          <cell r="B149" t="str">
            <v>513203261</v>
          </cell>
          <cell r="C149" t="str">
            <v>Arrendamiento de maquinaria y equipo</v>
          </cell>
        </row>
        <row r="150">
          <cell r="A150">
            <v>3262</v>
          </cell>
          <cell r="B150" t="str">
            <v>513203262</v>
          </cell>
          <cell r="C150" t="str">
            <v>Arrendamiento de herramientas</v>
          </cell>
        </row>
        <row r="151">
          <cell r="A151">
            <v>3271</v>
          </cell>
          <cell r="B151" t="str">
            <v>513203271</v>
          </cell>
          <cell r="C151" t="str">
            <v>Arrendamiento de activos intangibles</v>
          </cell>
        </row>
        <row r="152">
          <cell r="A152">
            <v>3281</v>
          </cell>
          <cell r="B152" t="str">
            <v>513203281</v>
          </cell>
          <cell r="C152" t="str">
            <v>Arrendamiento financiero</v>
          </cell>
        </row>
        <row r="153">
          <cell r="A153">
            <v>3291</v>
          </cell>
          <cell r="B153" t="str">
            <v>513203291</v>
          </cell>
          <cell r="C153" t="str">
            <v>Otros Arrendamientos</v>
          </cell>
        </row>
        <row r="154">
          <cell r="A154">
            <v>3311</v>
          </cell>
          <cell r="B154" t="str">
            <v>513303311</v>
          </cell>
          <cell r="C154" t="str">
            <v>Servicios legales</v>
          </cell>
        </row>
        <row r="155">
          <cell r="A155">
            <v>3312</v>
          </cell>
          <cell r="B155" t="str">
            <v>513303312</v>
          </cell>
          <cell r="C155" t="str">
            <v>Servicios de contabilidad</v>
          </cell>
        </row>
        <row r="156">
          <cell r="A156">
            <v>3313</v>
          </cell>
          <cell r="B156" t="str">
            <v>513303313</v>
          </cell>
          <cell r="C156" t="str">
            <v>Servicios de auditoría</v>
          </cell>
        </row>
        <row r="157">
          <cell r="A157">
            <v>3314</v>
          </cell>
          <cell r="B157" t="str">
            <v>513303314</v>
          </cell>
          <cell r="C157" t="str">
            <v>Otros servicios relacionados</v>
          </cell>
        </row>
        <row r="158">
          <cell r="A158">
            <v>3321</v>
          </cell>
          <cell r="B158" t="str">
            <v>513303321</v>
          </cell>
          <cell r="C158" t="str">
            <v>Serv de diseño arquitectura ing y activ relac</v>
          </cell>
        </row>
        <row r="159">
          <cell r="A159">
            <v>3331</v>
          </cell>
          <cell r="B159" t="str">
            <v>513303331</v>
          </cell>
          <cell r="C159" t="str">
            <v>Servicios de consultoría administrativa</v>
          </cell>
        </row>
        <row r="160">
          <cell r="A160">
            <v>3332</v>
          </cell>
          <cell r="B160" t="str">
            <v>513303332</v>
          </cell>
          <cell r="C160" t="str">
            <v>Serv de procesos técnica y en tecn de la Info</v>
          </cell>
        </row>
        <row r="161">
          <cell r="A161">
            <v>3341</v>
          </cell>
          <cell r="B161" t="str">
            <v>513303341</v>
          </cell>
          <cell r="C161" t="str">
            <v>Servicios de capacitación</v>
          </cell>
        </row>
        <row r="162">
          <cell r="A162">
            <v>3351</v>
          </cell>
          <cell r="B162" t="str">
            <v>513303351</v>
          </cell>
          <cell r="C162" t="str">
            <v>Servicios de investigación científica</v>
          </cell>
        </row>
        <row r="163">
          <cell r="A163">
            <v>3352</v>
          </cell>
          <cell r="B163" t="str">
            <v>513303352</v>
          </cell>
          <cell r="C163" t="str">
            <v>Servicios de investigación de desarrollo</v>
          </cell>
        </row>
        <row r="164">
          <cell r="A164">
            <v>3353</v>
          </cell>
          <cell r="B164" t="str">
            <v>513303353</v>
          </cell>
          <cell r="C164" t="str">
            <v>Servicios estadísticos y geográficos</v>
          </cell>
        </row>
        <row r="165">
          <cell r="A165">
            <v>3361</v>
          </cell>
          <cell r="B165" t="str">
            <v>513303361</v>
          </cell>
          <cell r="C165" t="str">
            <v>Impresiones doc ofic p prestación de Serv pub</v>
          </cell>
        </row>
        <row r="166">
          <cell r="A166">
            <v>3371</v>
          </cell>
          <cell r="B166" t="str">
            <v>513303371</v>
          </cell>
          <cell r="C166" t="str">
            <v>Servicios de protección y seguridad</v>
          </cell>
        </row>
        <row r="167">
          <cell r="A167">
            <v>3381</v>
          </cell>
          <cell r="B167" t="str">
            <v>513303381</v>
          </cell>
          <cell r="C167" t="str">
            <v>Servicios de vigilancia</v>
          </cell>
        </row>
        <row r="168">
          <cell r="A168">
            <v>3391</v>
          </cell>
          <cell r="B168" t="str">
            <v>513303391</v>
          </cell>
          <cell r="C168" t="str">
            <v>Serv profesionales científicos y tec integrales</v>
          </cell>
        </row>
        <row r="169">
          <cell r="A169">
            <v>3392</v>
          </cell>
          <cell r="B169" t="str">
            <v>513303392</v>
          </cell>
          <cell r="C169" t="str">
            <v>Servicios profesionales médicos</v>
          </cell>
        </row>
        <row r="170">
          <cell r="A170">
            <v>3411</v>
          </cell>
          <cell r="B170" t="str">
            <v>513403411</v>
          </cell>
          <cell r="C170" t="str">
            <v>Servicios financieros y bancarios</v>
          </cell>
        </row>
        <row r="171">
          <cell r="A171">
            <v>3412</v>
          </cell>
          <cell r="B171" t="str">
            <v>513403412</v>
          </cell>
          <cell r="C171" t="str">
            <v>Diferencias por variaciones en el tipo de cambio</v>
          </cell>
        </row>
        <row r="172">
          <cell r="A172">
            <v>3421</v>
          </cell>
          <cell r="B172" t="str">
            <v>513403421</v>
          </cell>
          <cell r="C172" t="str">
            <v>Serv de cobranza investig crediticia y similar</v>
          </cell>
        </row>
        <row r="173">
          <cell r="A173">
            <v>3431</v>
          </cell>
          <cell r="B173" t="str">
            <v>513403431</v>
          </cell>
          <cell r="C173" t="str">
            <v>Serv de recaudación traslado y custodia valores</v>
          </cell>
        </row>
        <row r="174">
          <cell r="A174">
            <v>3441</v>
          </cell>
          <cell r="B174" t="str">
            <v>513403441</v>
          </cell>
          <cell r="C174" t="str">
            <v>Seguros de responsabilidad patrimonial y fianzas</v>
          </cell>
        </row>
        <row r="175">
          <cell r="A175">
            <v>3451</v>
          </cell>
          <cell r="B175" t="str">
            <v>513403451</v>
          </cell>
          <cell r="C175" t="str">
            <v>Seguro de bienes patrimoniales</v>
          </cell>
        </row>
        <row r="176">
          <cell r="A176">
            <v>3461</v>
          </cell>
          <cell r="B176" t="str">
            <v>513403461</v>
          </cell>
          <cell r="C176" t="str">
            <v>Almacenaje envase y embalaje</v>
          </cell>
        </row>
        <row r="177">
          <cell r="A177">
            <v>3471</v>
          </cell>
          <cell r="B177" t="str">
            <v>513403471</v>
          </cell>
          <cell r="C177" t="str">
            <v>Fletes y maniobras</v>
          </cell>
        </row>
        <row r="178">
          <cell r="A178">
            <v>3481</v>
          </cell>
          <cell r="B178" t="str">
            <v>513403481</v>
          </cell>
          <cell r="C178" t="str">
            <v>Comisiones por ventas</v>
          </cell>
        </row>
        <row r="179">
          <cell r="A179">
            <v>3491</v>
          </cell>
          <cell r="B179" t="str">
            <v>513403491</v>
          </cell>
          <cell r="C179" t="str">
            <v>Serv financ bancarios y comerciales integrales</v>
          </cell>
        </row>
        <row r="180">
          <cell r="A180">
            <v>3511</v>
          </cell>
          <cell r="B180" t="str">
            <v>513503511</v>
          </cell>
          <cell r="C180" t="str">
            <v>Conservación y mantenimiento de inmuebles</v>
          </cell>
        </row>
        <row r="181">
          <cell r="A181">
            <v>3512</v>
          </cell>
          <cell r="B181" t="str">
            <v>513503512</v>
          </cell>
          <cell r="C181" t="str">
            <v>Adaptación de inmuebles</v>
          </cell>
        </row>
        <row r="182">
          <cell r="A182">
            <v>3521</v>
          </cell>
          <cell r="B182" t="str">
            <v>513503521</v>
          </cell>
          <cell r="C182" t="str">
            <v>Instal Rep y mantto  de Mobil y Eq de admon</v>
          </cell>
        </row>
        <row r="183">
          <cell r="A183">
            <v>3522</v>
          </cell>
          <cell r="B183" t="str">
            <v>513503522</v>
          </cell>
          <cell r="C183" t="str">
            <v>Instal Rep y mantto de Mobil y Eq Educativo</v>
          </cell>
        </row>
        <row r="184">
          <cell r="A184">
            <v>3531</v>
          </cell>
          <cell r="B184" t="str">
            <v>513503531</v>
          </cell>
          <cell r="C184" t="str">
            <v>Instal Rep y mantto de bienes informáticos</v>
          </cell>
        </row>
        <row r="185">
          <cell r="A185">
            <v>3541</v>
          </cell>
          <cell r="B185" t="str">
            <v>513503541</v>
          </cell>
          <cell r="C185" t="str">
            <v>Instal Rep y manttoEq e instrumental med y d</v>
          </cell>
        </row>
        <row r="186">
          <cell r="A186">
            <v>3551</v>
          </cell>
          <cell r="B186" t="str">
            <v>513503551</v>
          </cell>
          <cell r="C186" t="str">
            <v>Mantto y conserv Veh terrestres aéreos mariti</v>
          </cell>
        </row>
        <row r="187">
          <cell r="A187">
            <v>3561</v>
          </cell>
          <cell r="B187" t="str">
            <v>513503561</v>
          </cell>
          <cell r="C187" t="str">
            <v>Rep y mantto de Eq de defensa y Seg</v>
          </cell>
        </row>
        <row r="188">
          <cell r="A188">
            <v>3571</v>
          </cell>
          <cell r="B188" t="str">
            <v>513503571</v>
          </cell>
          <cell r="C188" t="str">
            <v>Instal Rep y mantto de maq otros Eq y herrami</v>
          </cell>
        </row>
        <row r="189">
          <cell r="A189">
            <v>3581</v>
          </cell>
          <cell r="B189" t="str">
            <v>513503581</v>
          </cell>
          <cell r="C189" t="str">
            <v>Servicios de limpieza y manejo de desechos</v>
          </cell>
        </row>
        <row r="190">
          <cell r="A190">
            <v>3591</v>
          </cell>
          <cell r="B190" t="str">
            <v>513503591</v>
          </cell>
          <cell r="C190" t="str">
            <v>Servicios de jardinería y fumigación</v>
          </cell>
        </row>
        <row r="191">
          <cell r="A191">
            <v>3611</v>
          </cell>
          <cell r="B191" t="str">
            <v>513603611</v>
          </cell>
          <cell r="C191" t="str">
            <v>Difusión e Info mensajes activ gubernamentales</v>
          </cell>
        </row>
        <row r="192">
          <cell r="A192">
            <v>3612</v>
          </cell>
          <cell r="B192" t="str">
            <v>513603612</v>
          </cell>
          <cell r="C192" t="str">
            <v>Impresión y elaborac public ofic y de informaci</v>
          </cell>
        </row>
        <row r="193">
          <cell r="A193">
            <v>3613</v>
          </cell>
          <cell r="B193" t="str">
            <v>513603613</v>
          </cell>
          <cell r="C193" t="str">
            <v>Espectáculos culturales</v>
          </cell>
        </row>
        <row r="194">
          <cell r="A194">
            <v>3614</v>
          </cell>
          <cell r="B194" t="str">
            <v>513603614</v>
          </cell>
          <cell r="C194" t="str">
            <v>Ins y pubpropias operdependy entque no formen</v>
          </cell>
        </row>
        <row r="195">
          <cell r="A195">
            <v>3621</v>
          </cell>
          <cell r="B195" t="str">
            <v>513603621</v>
          </cell>
          <cell r="C195" t="str">
            <v>Promoción para la venta de bienes o servicios</v>
          </cell>
        </row>
        <row r="196">
          <cell r="A196">
            <v>3631</v>
          </cell>
          <cell r="B196" t="str">
            <v>513603631</v>
          </cell>
          <cell r="C196" t="str">
            <v>Serv de creatividad preproducción y producción d</v>
          </cell>
        </row>
        <row r="197">
          <cell r="A197">
            <v>3641</v>
          </cell>
          <cell r="B197" t="str">
            <v>513603641</v>
          </cell>
          <cell r="C197" t="str">
            <v>Servicios de revelado de fotografías</v>
          </cell>
        </row>
        <row r="198">
          <cell r="A198">
            <v>3651</v>
          </cell>
          <cell r="B198" t="str">
            <v>513603651</v>
          </cell>
          <cell r="C198" t="str">
            <v>Serv de la industria fílmica sonido y del video</v>
          </cell>
        </row>
        <row r="199">
          <cell r="A199">
            <v>3661</v>
          </cell>
          <cell r="B199" t="str">
            <v>513603661</v>
          </cell>
          <cell r="C199" t="str">
            <v>Servicio de creación y difusión contenido exclusiv</v>
          </cell>
        </row>
        <row r="200">
          <cell r="A200">
            <v>3691</v>
          </cell>
          <cell r="B200" t="str">
            <v>513603691</v>
          </cell>
          <cell r="C200" t="str">
            <v>Otros servicios de información</v>
          </cell>
        </row>
        <row r="201">
          <cell r="A201">
            <v>3711</v>
          </cell>
          <cell r="B201" t="str">
            <v>513703711</v>
          </cell>
          <cell r="C201" t="str">
            <v>Pasajes aéreos nac p  Serv pub en comisiones</v>
          </cell>
        </row>
        <row r="202">
          <cell r="A202">
            <v>3712</v>
          </cell>
          <cell r="B202" t="str">
            <v>513703712</v>
          </cell>
          <cell r="C202" t="str">
            <v>Pasajes aéreos internac p  Serv pub en comision</v>
          </cell>
        </row>
        <row r="203">
          <cell r="A203">
            <v>3721</v>
          </cell>
          <cell r="B203" t="str">
            <v>513703721</v>
          </cell>
          <cell r="C203" t="str">
            <v>Pasajes terr nac p  Serv pub en comisiones</v>
          </cell>
        </row>
        <row r="204">
          <cell r="A204">
            <v>3722</v>
          </cell>
          <cell r="B204" t="str">
            <v>513703722</v>
          </cell>
          <cell r="C204" t="str">
            <v>Pasajes terr internac p  Serv pub en comision</v>
          </cell>
        </row>
        <row r="205">
          <cell r="A205">
            <v>3731</v>
          </cell>
          <cell r="B205" t="str">
            <v>513703731</v>
          </cell>
          <cell r="C205" t="str">
            <v>Pasajes marit lac y fluv Nac p SPen comisio</v>
          </cell>
        </row>
        <row r="206">
          <cell r="A206">
            <v>3732</v>
          </cell>
          <cell r="B206" t="str">
            <v>513703732</v>
          </cell>
          <cell r="C206" t="str">
            <v>Pasajes marit lac y fluv Internac p SP comi</v>
          </cell>
        </row>
        <row r="207">
          <cell r="A207">
            <v>3741</v>
          </cell>
          <cell r="B207" t="str">
            <v>513703741</v>
          </cell>
          <cell r="C207" t="str">
            <v>Transporte en vehículos especializados</v>
          </cell>
        </row>
        <row r="208">
          <cell r="A208">
            <v>3751</v>
          </cell>
          <cell r="B208" t="str">
            <v>513703751</v>
          </cell>
          <cell r="C208" t="str">
            <v>Viáticos nac p Serv pub Desemp funciones ofic</v>
          </cell>
        </row>
        <row r="209">
          <cell r="A209">
            <v>3761</v>
          </cell>
          <cell r="B209" t="str">
            <v>513703761</v>
          </cell>
          <cell r="C209" t="str">
            <v>Viáticos en extranjero p Serv pub funciones ofic</v>
          </cell>
        </row>
        <row r="210">
          <cell r="A210">
            <v>3771</v>
          </cell>
          <cell r="B210" t="str">
            <v>513703771</v>
          </cell>
          <cell r="C210" t="str">
            <v>Gastos de instalación y traslado de menaje</v>
          </cell>
        </row>
        <row r="211">
          <cell r="A211">
            <v>3781</v>
          </cell>
          <cell r="B211" t="str">
            <v>513703781</v>
          </cell>
          <cell r="C211" t="str">
            <v>Servicios integrales de traslado y viáticos</v>
          </cell>
        </row>
        <row r="212">
          <cell r="A212">
            <v>3791</v>
          </cell>
          <cell r="B212" t="str">
            <v>513703791</v>
          </cell>
          <cell r="C212" t="str">
            <v>Otros servicios de traslado y hospedaje</v>
          </cell>
        </row>
        <row r="213">
          <cell r="A213">
            <v>3811</v>
          </cell>
          <cell r="B213" t="str">
            <v>513803811</v>
          </cell>
          <cell r="C213" t="str">
            <v>Gastos de ceremonial del H Ayuntamiento</v>
          </cell>
        </row>
        <row r="214">
          <cell r="A214">
            <v>3812</v>
          </cell>
          <cell r="B214" t="str">
            <v>513803812</v>
          </cell>
          <cell r="C214" t="str">
            <v>Gastos de ceremonial de titulares de depend y ent</v>
          </cell>
        </row>
        <row r="215">
          <cell r="A215">
            <v>3821</v>
          </cell>
          <cell r="B215" t="str">
            <v>513803821</v>
          </cell>
          <cell r="C215" t="str">
            <v>Gastos de orden social y cultural</v>
          </cell>
        </row>
        <row r="216">
          <cell r="A216">
            <v>3831</v>
          </cell>
          <cell r="B216" t="str">
            <v>513803831</v>
          </cell>
          <cell r="C216" t="str">
            <v>Congresos y convenciones</v>
          </cell>
        </row>
        <row r="217">
          <cell r="A217">
            <v>3832</v>
          </cell>
          <cell r="B217" t="str">
            <v>513803832</v>
          </cell>
          <cell r="C217" t="str">
            <v>Eventos</v>
          </cell>
        </row>
        <row r="218">
          <cell r="A218">
            <v>3841</v>
          </cell>
          <cell r="B218" t="str">
            <v>513803841</v>
          </cell>
          <cell r="C218" t="str">
            <v>Exposiciones</v>
          </cell>
        </row>
        <row r="219">
          <cell r="A219">
            <v>3851</v>
          </cell>
          <cell r="B219" t="str">
            <v>513803851</v>
          </cell>
          <cell r="C219" t="str">
            <v>Gastos inherentes a la investidura del H Ayuntamie</v>
          </cell>
        </row>
        <row r="220">
          <cell r="A220">
            <v>3852</v>
          </cell>
          <cell r="B220" t="str">
            <v>513803852</v>
          </cell>
          <cell r="C220" t="str">
            <v>Gastos ofic Serv pub superiores y mandos medios</v>
          </cell>
        </row>
        <row r="221">
          <cell r="A221">
            <v>3853</v>
          </cell>
          <cell r="B221" t="str">
            <v>513803853</v>
          </cell>
          <cell r="C221" t="str">
            <v>Gastos de representación</v>
          </cell>
        </row>
        <row r="222">
          <cell r="A222">
            <v>3854</v>
          </cell>
          <cell r="B222" t="str">
            <v>513803854</v>
          </cell>
          <cell r="C222" t="str">
            <v>Gastos de seguridad pública</v>
          </cell>
        </row>
        <row r="223">
          <cell r="A223">
            <v>3911</v>
          </cell>
          <cell r="B223" t="str">
            <v>513903911</v>
          </cell>
          <cell r="C223" t="str">
            <v>Servicios funerarios y de cementerios</v>
          </cell>
        </row>
        <row r="224">
          <cell r="A224">
            <v>3921</v>
          </cell>
          <cell r="B224" t="str">
            <v>513903921</v>
          </cell>
          <cell r="C224" t="str">
            <v>Otros impuestos y derechos</v>
          </cell>
        </row>
        <row r="225">
          <cell r="A225">
            <v>3922</v>
          </cell>
          <cell r="B225" t="str">
            <v>513903922</v>
          </cell>
          <cell r="C225" t="str">
            <v>Impuestos y derechos de exportación</v>
          </cell>
        </row>
        <row r="226">
          <cell r="A226">
            <v>3931</v>
          </cell>
          <cell r="B226" t="str">
            <v>513903931</v>
          </cell>
          <cell r="C226" t="str">
            <v>Impuestos y derechos de importación</v>
          </cell>
        </row>
        <row r="227">
          <cell r="A227">
            <v>3941</v>
          </cell>
          <cell r="B227" t="str">
            <v>513903941</v>
          </cell>
          <cell r="C227" t="str">
            <v>Sentencias y resoluciones judiciales</v>
          </cell>
        </row>
        <row r="228">
          <cell r="A228">
            <v>3951</v>
          </cell>
          <cell r="B228" t="str">
            <v>513903951</v>
          </cell>
          <cell r="C228" t="str">
            <v>Penas multas accesorios y actualizaciones</v>
          </cell>
        </row>
        <row r="229">
          <cell r="A229">
            <v>3961</v>
          </cell>
          <cell r="B229" t="str">
            <v>513903961</v>
          </cell>
          <cell r="C229" t="str">
            <v>Otros gastos por responsabilidades</v>
          </cell>
        </row>
        <row r="230">
          <cell r="A230">
            <v>3981</v>
          </cell>
          <cell r="B230" t="str">
            <v>513903981</v>
          </cell>
          <cell r="C230" t="str">
            <v>Impuesto sobre nóminas</v>
          </cell>
        </row>
        <row r="231">
          <cell r="A231">
            <v>3982</v>
          </cell>
          <cell r="B231" t="str">
            <v>513903982</v>
          </cell>
          <cell r="C231" t="str">
            <v>Otros impuestos</v>
          </cell>
        </row>
        <row r="232">
          <cell r="A232">
            <v>3991</v>
          </cell>
          <cell r="B232" t="str">
            <v>513903991</v>
          </cell>
          <cell r="C232" t="str">
            <v>Deficiente Alumbrado Publico</v>
          </cell>
        </row>
        <row r="233">
          <cell r="A233">
            <v>3992</v>
          </cell>
          <cell r="B233" t="str">
            <v>513903992</v>
          </cell>
          <cell r="C233" t="str">
            <v>Feria Municipal</v>
          </cell>
        </row>
        <row r="234">
          <cell r="A234">
            <v>3993</v>
          </cell>
          <cell r="B234" t="str">
            <v>513903993</v>
          </cell>
          <cell r="C234" t="str">
            <v>Gastos de transición</v>
          </cell>
        </row>
        <row r="235">
          <cell r="A235">
            <v>3994</v>
          </cell>
          <cell r="B235" t="str">
            <v>513903994</v>
          </cell>
          <cell r="C235" t="str">
            <v>Ferias y festivales</v>
          </cell>
        </row>
        <row r="236">
          <cell r="A236">
            <v>4151</v>
          </cell>
          <cell r="B236" t="str">
            <v>521204151</v>
          </cell>
          <cell r="C236" t="str">
            <v>Transferencias para servicios personales</v>
          </cell>
        </row>
        <row r="237">
          <cell r="A237">
            <v>4152</v>
          </cell>
          <cell r="B237" t="str">
            <v>521204152</v>
          </cell>
          <cell r="C237" t="str">
            <v>Transferencias para materiales y suministros</v>
          </cell>
        </row>
        <row r="238">
          <cell r="A238">
            <v>4153</v>
          </cell>
          <cell r="B238" t="str">
            <v>521204153</v>
          </cell>
          <cell r="C238" t="str">
            <v>Transferencias para servicios básicos</v>
          </cell>
        </row>
        <row r="239">
          <cell r="A239">
            <v>4154</v>
          </cell>
          <cell r="B239" t="str">
            <v>521204154</v>
          </cell>
          <cell r="C239" t="str">
            <v>Transf asignaciones subsidios y otras ayudas</v>
          </cell>
        </row>
        <row r="240">
          <cell r="A240">
            <v>4155</v>
          </cell>
          <cell r="B240" t="str">
            <v>521204155</v>
          </cell>
          <cell r="C240" t="str">
            <v>Transf p bienes muebles inmuebles e intangibles</v>
          </cell>
        </row>
        <row r="241">
          <cell r="A241">
            <v>4156</v>
          </cell>
          <cell r="B241" t="str">
            <v>521204156</v>
          </cell>
          <cell r="C241" t="str">
            <v>Transferencias para inversión pública</v>
          </cell>
        </row>
        <row r="242">
          <cell r="A242">
            <v>4157</v>
          </cell>
          <cell r="B242" t="str">
            <v>521204157</v>
          </cell>
          <cell r="C242" t="str">
            <v>Transf p  Inver financieras y otras provisiones</v>
          </cell>
        </row>
        <row r="243">
          <cell r="A243">
            <v>4158</v>
          </cell>
          <cell r="B243" t="str">
            <v>521204158</v>
          </cell>
          <cell r="C243" t="str">
            <v>Transferencias para participaciones y aportaciones</v>
          </cell>
        </row>
        <row r="244">
          <cell r="A244">
            <v>4159</v>
          </cell>
          <cell r="B244" t="str">
            <v>521204159</v>
          </cell>
          <cell r="C244" t="str">
            <v>Transferencias para deuda pública</v>
          </cell>
        </row>
        <row r="245">
          <cell r="A245">
            <v>4211</v>
          </cell>
          <cell r="B245" t="str">
            <v>522104211</v>
          </cell>
          <cell r="C245" t="str">
            <v>Tranferencias otorgadas DIF Municipal</v>
          </cell>
        </row>
        <row r="246">
          <cell r="A246">
            <v>4212</v>
          </cell>
          <cell r="B246" t="str">
            <v>522104212</v>
          </cell>
          <cell r="C246" t="str">
            <v>Transferencias, subsidio casa de la cultura</v>
          </cell>
        </row>
        <row r="247">
          <cell r="A247">
            <v>4213</v>
          </cell>
          <cell r="B247">
            <v>522104213</v>
          </cell>
          <cell r="C247" t="str">
            <v>Transferencias para el Sistema de Agua Potable</v>
          </cell>
        </row>
        <row r="248">
          <cell r="A248">
            <v>4231</v>
          </cell>
          <cell r="B248" t="str">
            <v>522104231</v>
          </cell>
          <cell r="C248" t="str">
            <v>Transferencias para servicios personales</v>
          </cell>
        </row>
        <row r="249">
          <cell r="A249">
            <v>4232</v>
          </cell>
          <cell r="B249" t="str">
            <v>522104232</v>
          </cell>
          <cell r="C249" t="str">
            <v>Transferencias para materiales y suministros</v>
          </cell>
        </row>
        <row r="250">
          <cell r="A250">
            <v>4233</v>
          </cell>
          <cell r="B250" t="str">
            <v>522104233</v>
          </cell>
          <cell r="C250" t="str">
            <v>Transferencias para servicios básicos</v>
          </cell>
        </row>
        <row r="251">
          <cell r="A251">
            <v>4234</v>
          </cell>
          <cell r="B251" t="str">
            <v>522104234</v>
          </cell>
          <cell r="C251" t="str">
            <v>Transf asignaciones subsidios y otras ayudas</v>
          </cell>
        </row>
        <row r="252">
          <cell r="A252">
            <v>4235</v>
          </cell>
          <cell r="B252" t="str">
            <v>522104235</v>
          </cell>
          <cell r="C252" t="str">
            <v>Transf p  bienes muebles inmuebles e intangibles</v>
          </cell>
        </row>
        <row r="253">
          <cell r="A253">
            <v>4236</v>
          </cell>
          <cell r="B253" t="str">
            <v>522104236</v>
          </cell>
          <cell r="C253" t="str">
            <v>Transferncias para inversión pública</v>
          </cell>
        </row>
        <row r="254">
          <cell r="A254">
            <v>4237</v>
          </cell>
          <cell r="B254" t="str">
            <v>522104237</v>
          </cell>
          <cell r="C254" t="str">
            <v>Transf p  Inver financieras y otras provisiones</v>
          </cell>
        </row>
        <row r="255">
          <cell r="A255">
            <v>4238</v>
          </cell>
          <cell r="B255" t="str">
            <v>522104238</v>
          </cell>
          <cell r="C255" t="str">
            <v>Transferencias para participaciones y aportaciones</v>
          </cell>
        </row>
        <row r="256">
          <cell r="A256">
            <v>4239</v>
          </cell>
          <cell r="B256" t="str">
            <v>522104239</v>
          </cell>
          <cell r="C256" t="str">
            <v>Transferencias para deuda pública</v>
          </cell>
        </row>
        <row r="257">
          <cell r="A257">
            <v>4311</v>
          </cell>
          <cell r="B257" t="str">
            <v>523104311</v>
          </cell>
          <cell r="C257" t="str">
            <v>Subsidios a la producción</v>
          </cell>
        </row>
        <row r="258">
          <cell r="A258">
            <v>4321</v>
          </cell>
          <cell r="B258" t="str">
            <v>523104321</v>
          </cell>
          <cell r="C258" t="str">
            <v>Subsidios a la distribución</v>
          </cell>
        </row>
        <row r="259">
          <cell r="A259">
            <v>4331</v>
          </cell>
          <cell r="B259" t="str">
            <v>523104331</v>
          </cell>
          <cell r="C259" t="str">
            <v>Subsidios para inversión</v>
          </cell>
        </row>
        <row r="260">
          <cell r="A260">
            <v>4341</v>
          </cell>
          <cell r="B260" t="str">
            <v>523104341</v>
          </cell>
          <cell r="C260" t="str">
            <v>Subsidios a la prestación de servicios públicos</v>
          </cell>
        </row>
        <row r="261">
          <cell r="A261">
            <v>4342</v>
          </cell>
          <cell r="B261" t="str">
            <v>523104342</v>
          </cell>
          <cell r="C261" t="str">
            <v>Subsidios a fideicomisos privados y estatales</v>
          </cell>
        </row>
        <row r="262">
          <cell r="A262">
            <v>4351</v>
          </cell>
          <cell r="B262" t="str">
            <v>523104351</v>
          </cell>
          <cell r="C262" t="str">
            <v>Subsidios p  cubrir diferenciales de tasas de inte</v>
          </cell>
        </row>
        <row r="263">
          <cell r="A263">
            <v>4361</v>
          </cell>
          <cell r="B263" t="str">
            <v>523104361</v>
          </cell>
          <cell r="C263" t="str">
            <v>Subsidios p la adquisición de vivienda de intsoc</v>
          </cell>
        </row>
        <row r="264">
          <cell r="A264">
            <v>4371</v>
          </cell>
          <cell r="B264" t="str">
            <v>523104371</v>
          </cell>
          <cell r="C264" t="str">
            <v>Subsidios al consumo</v>
          </cell>
        </row>
        <row r="265">
          <cell r="A265">
            <v>4391</v>
          </cell>
          <cell r="B265" t="str">
            <v>523104391</v>
          </cell>
          <cell r="C265" t="str">
            <v>Otros subsidios</v>
          </cell>
        </row>
        <row r="266">
          <cell r="A266">
            <v>4411</v>
          </cell>
          <cell r="B266" t="str">
            <v>524104411</v>
          </cell>
          <cell r="C266" t="str">
            <v>Gastos relac con activ culturales deport y ayu</v>
          </cell>
        </row>
        <row r="267">
          <cell r="A267">
            <v>4412</v>
          </cell>
          <cell r="B267" t="str">
            <v>524104412</v>
          </cell>
          <cell r="C267" t="str">
            <v>Funerales y pagas de defunción</v>
          </cell>
        </row>
        <row r="268">
          <cell r="A268">
            <v>4413</v>
          </cell>
          <cell r="B268" t="str">
            <v>524104413</v>
          </cell>
          <cell r="C268" t="str">
            <v>Premios recompensas pensiones de gracia y pensió</v>
          </cell>
        </row>
        <row r="269">
          <cell r="A269">
            <v>4414</v>
          </cell>
          <cell r="B269" t="str">
            <v>524104414</v>
          </cell>
          <cell r="C269" t="str">
            <v>Premios estímulos recompensas y seguros a deport</v>
          </cell>
        </row>
        <row r="270">
          <cell r="A270">
            <v>4415</v>
          </cell>
          <cell r="B270" t="str">
            <v>524104415</v>
          </cell>
          <cell r="C270" t="str">
            <v>Ayudas y apoyos</v>
          </cell>
        </row>
        <row r="271">
          <cell r="A271">
            <v>4416</v>
          </cell>
          <cell r="B271" t="str">
            <v>524104416</v>
          </cell>
          <cell r="C271" t="str">
            <v>Ayudas y apoyos para adultos mayores</v>
          </cell>
        </row>
        <row r="272">
          <cell r="A272">
            <v>4417</v>
          </cell>
          <cell r="B272" t="str">
            <v>524104417</v>
          </cell>
          <cell r="C272" t="str">
            <v>Ayudas y Apoyos a Microempresas</v>
          </cell>
        </row>
        <row r="273">
          <cell r="A273">
            <v>4418</v>
          </cell>
          <cell r="B273" t="str">
            <v>524104418</v>
          </cell>
          <cell r="C273" t="str">
            <v>Ayudas y apoyos a madres solteras</v>
          </cell>
        </row>
        <row r="274">
          <cell r="A274">
            <v>4419</v>
          </cell>
          <cell r="B274" t="str">
            <v>524104419</v>
          </cell>
          <cell r="C274" t="str">
            <v>Ayudas y apoyos para personas con capacidades dife</v>
          </cell>
        </row>
        <row r="275">
          <cell r="A275">
            <v>4421</v>
          </cell>
          <cell r="B275" t="str">
            <v>524204421</v>
          </cell>
          <cell r="C275" t="str">
            <v>Becas</v>
          </cell>
        </row>
        <row r="276">
          <cell r="A276">
            <v>4422</v>
          </cell>
          <cell r="B276" t="str">
            <v>524204422</v>
          </cell>
          <cell r="C276" t="str">
            <v>Despensas</v>
          </cell>
        </row>
        <row r="277">
          <cell r="A277">
            <v>4423</v>
          </cell>
          <cell r="B277" t="str">
            <v>524204423</v>
          </cell>
          <cell r="C277" t="str">
            <v>Ayuda para programas capacitacion (resespu12)</v>
          </cell>
        </row>
        <row r="278">
          <cell r="A278">
            <v>4424</v>
          </cell>
          <cell r="B278" t="str">
            <v>524204424</v>
          </cell>
          <cell r="C278" t="str">
            <v>Estimulos a contribuyentes</v>
          </cell>
        </row>
        <row r="279">
          <cell r="A279">
            <v>4425</v>
          </cell>
          <cell r="B279" t="str">
            <v>524204425</v>
          </cell>
          <cell r="C279" t="str">
            <v>Apoyo a la educación</v>
          </cell>
        </row>
        <row r="280">
          <cell r="A280">
            <v>4431</v>
          </cell>
          <cell r="B280" t="str">
            <v>524304431</v>
          </cell>
          <cell r="C280" t="str">
            <v>Ayudas sociales a instituciones de enseñanza</v>
          </cell>
        </row>
        <row r="281">
          <cell r="A281">
            <v>4432</v>
          </cell>
          <cell r="B281" t="str">
            <v>524304432</v>
          </cell>
          <cell r="C281" t="str">
            <v>Ayuda con mobiliario, equipo y mat para escuelas</v>
          </cell>
        </row>
        <row r="282">
          <cell r="A282">
            <v>4441</v>
          </cell>
          <cell r="B282" t="str">
            <v>524304441</v>
          </cell>
          <cell r="C282" t="str">
            <v>Ayudas sociales a activ científicas o académicas</v>
          </cell>
        </row>
        <row r="283">
          <cell r="A283">
            <v>4451</v>
          </cell>
          <cell r="B283" t="str">
            <v>524304451</v>
          </cell>
          <cell r="C283" t="str">
            <v>Donativos a instituciones sin fines de lucro</v>
          </cell>
        </row>
        <row r="284">
          <cell r="A284">
            <v>4452</v>
          </cell>
          <cell r="B284" t="str">
            <v>524304452</v>
          </cell>
          <cell r="C284" t="str">
            <v>Ayuda social a instituciones de salud</v>
          </cell>
        </row>
        <row r="285">
          <cell r="A285">
            <v>4453</v>
          </cell>
          <cell r="B285" t="str">
            <v>524304453</v>
          </cell>
          <cell r="C285" t="str">
            <v>Ayuda social inst benef albergue de jesus de nazar</v>
          </cell>
        </row>
        <row r="286">
          <cell r="A286">
            <v>4454</v>
          </cell>
          <cell r="B286" t="str">
            <v>524304454</v>
          </cell>
          <cell r="C286" t="str">
            <v>Ayudas sociales a agrupaciones</v>
          </cell>
        </row>
        <row r="287">
          <cell r="A287">
            <v>4455</v>
          </cell>
          <cell r="B287" t="str">
            <v>524304455</v>
          </cell>
          <cell r="C287" t="str">
            <v>Ayuda social inst benef casa hogar la divina provi</v>
          </cell>
        </row>
        <row r="288">
          <cell r="A288">
            <v>4456</v>
          </cell>
          <cell r="B288" t="str">
            <v>524304456</v>
          </cell>
          <cell r="C288" t="str">
            <v>Ayuda asoc diabetes</v>
          </cell>
        </row>
        <row r="289">
          <cell r="A289">
            <v>4457</v>
          </cell>
          <cell r="B289" t="str">
            <v>524304457</v>
          </cell>
          <cell r="C289" t="str">
            <v>Ayuda social inst benef bomberos</v>
          </cell>
        </row>
        <row r="290">
          <cell r="A290">
            <v>4458</v>
          </cell>
          <cell r="B290" t="str">
            <v>524304458</v>
          </cell>
          <cell r="C290" t="str">
            <v>Ayuda social centros cassa</v>
          </cell>
        </row>
        <row r="291">
          <cell r="A291">
            <v>4459</v>
          </cell>
          <cell r="B291" t="str">
            <v>524304459</v>
          </cell>
          <cell r="C291" t="str">
            <v>Ayuda social inst benef voluntarias vicentinas</v>
          </cell>
        </row>
        <row r="292">
          <cell r="A292">
            <v>4461</v>
          </cell>
          <cell r="B292" t="str">
            <v>524304461</v>
          </cell>
          <cell r="C292" t="str">
            <v>Ayudas sociales a cooperativas</v>
          </cell>
        </row>
        <row r="293">
          <cell r="A293">
            <v>4471</v>
          </cell>
          <cell r="B293" t="str">
            <v>524304471</v>
          </cell>
          <cell r="C293" t="str">
            <v>Ayudas sociales a entidades de interés público</v>
          </cell>
        </row>
        <row r="294">
          <cell r="A294">
            <v>4481</v>
          </cell>
          <cell r="B294" t="str">
            <v>524404481</v>
          </cell>
          <cell r="C294" t="str">
            <v>Ayudas por desastres naturales y otros siniestros</v>
          </cell>
        </row>
        <row r="295">
          <cell r="A295">
            <v>4511</v>
          </cell>
          <cell r="B295" t="str">
            <v>525104511</v>
          </cell>
          <cell r="C295" t="str">
            <v>Pensiones</v>
          </cell>
        </row>
        <row r="296">
          <cell r="A296">
            <v>4521</v>
          </cell>
          <cell r="B296" t="str">
            <v>525204521</v>
          </cell>
          <cell r="C296" t="str">
            <v>Jubilaciones</v>
          </cell>
        </row>
        <row r="297">
          <cell r="A297">
            <v>4641</v>
          </cell>
          <cell r="B297" t="str">
            <v>526204641</v>
          </cell>
          <cell r="C297" t="str">
            <v>Transf a fideicom pub ent paraest no empresar</v>
          </cell>
        </row>
        <row r="298">
          <cell r="A298">
            <v>4841</v>
          </cell>
          <cell r="B298" t="str">
            <v>528404841</v>
          </cell>
          <cell r="C298" t="str">
            <v>Donativos a fideicomisos estatales</v>
          </cell>
        </row>
        <row r="299">
          <cell r="A299">
            <v>4931</v>
          </cell>
          <cell r="B299" t="str">
            <v>529204931</v>
          </cell>
          <cell r="C299" t="str">
            <v>Aportacion programa de apoyo a microempresas</v>
          </cell>
        </row>
        <row r="300">
          <cell r="A300">
            <v>4932</v>
          </cell>
          <cell r="B300" t="str">
            <v>529204932</v>
          </cell>
          <cell r="C300" t="str">
            <v>Aportaciones programa mas</v>
          </cell>
        </row>
        <row r="301">
          <cell r="A301">
            <v>4933</v>
          </cell>
          <cell r="B301" t="str">
            <v>529204933</v>
          </cell>
          <cell r="C301" t="str">
            <v>Aportación programa pinta tu muro</v>
          </cell>
        </row>
        <row r="302">
          <cell r="A302">
            <v>4934</v>
          </cell>
          <cell r="B302" t="str">
            <v>529204934</v>
          </cell>
          <cell r="C302" t="str">
            <v>Transferencias para el sector privado externo</v>
          </cell>
        </row>
        <row r="303">
          <cell r="A303">
            <v>5111</v>
          </cell>
          <cell r="B303" t="str">
            <v>124115111</v>
          </cell>
          <cell r="C303" t="str">
            <v>Muebles de oficina y estantería</v>
          </cell>
        </row>
        <row r="304">
          <cell r="A304">
            <v>5121</v>
          </cell>
          <cell r="B304" t="str">
            <v>124125121</v>
          </cell>
          <cell r="C304" t="str">
            <v>Muebles excepto de oficina y estantería</v>
          </cell>
        </row>
        <row r="305">
          <cell r="A305">
            <v>5131</v>
          </cell>
          <cell r="B305" t="str">
            <v>124715131</v>
          </cell>
          <cell r="C305" t="str">
            <v>Libros revistas y otros elementos coleccionables</v>
          </cell>
        </row>
        <row r="306">
          <cell r="A306">
            <v>5132</v>
          </cell>
          <cell r="B306" t="str">
            <v>124715132</v>
          </cell>
          <cell r="C306" t="str">
            <v>Bienes muebles inalienables e imprescriptibles</v>
          </cell>
        </row>
        <row r="307">
          <cell r="A307">
            <v>5133</v>
          </cell>
          <cell r="B307" t="str">
            <v>124715133</v>
          </cell>
          <cell r="C307" t="str">
            <v>Otros bienes artísticos culturales y científicos</v>
          </cell>
        </row>
        <row r="308">
          <cell r="A308">
            <v>5141</v>
          </cell>
          <cell r="B308" t="str">
            <v>124725141</v>
          </cell>
          <cell r="C308" t="str">
            <v>Objetos valiosos</v>
          </cell>
        </row>
        <row r="309">
          <cell r="A309">
            <v>5151</v>
          </cell>
          <cell r="B309" t="str">
            <v>124135151</v>
          </cell>
          <cell r="C309" t="str">
            <v>Computadoras y equipo periférico</v>
          </cell>
        </row>
        <row r="310">
          <cell r="A310">
            <v>5152</v>
          </cell>
          <cell r="B310" t="str">
            <v>124135152</v>
          </cell>
          <cell r="C310" t="str">
            <v>Medios magnéticos y ópticos</v>
          </cell>
        </row>
        <row r="311">
          <cell r="A311">
            <v>5191</v>
          </cell>
          <cell r="B311" t="str">
            <v>124195191</v>
          </cell>
          <cell r="C311" t="str">
            <v>Otros mobiliarios y equipos de administración</v>
          </cell>
        </row>
        <row r="312">
          <cell r="A312">
            <v>5192</v>
          </cell>
          <cell r="B312" t="str">
            <v>124195192</v>
          </cell>
          <cell r="C312" t="str">
            <v>Mobiliario y equipo para comercio y servicios</v>
          </cell>
        </row>
        <row r="313">
          <cell r="A313">
            <v>5211</v>
          </cell>
          <cell r="B313" t="str">
            <v>124215211</v>
          </cell>
          <cell r="C313" t="str">
            <v>Equipo de audio y de video</v>
          </cell>
        </row>
        <row r="314">
          <cell r="A314">
            <v>5221</v>
          </cell>
          <cell r="B314" t="str">
            <v>124225221</v>
          </cell>
          <cell r="C314" t="str">
            <v>Aparatos deportivos</v>
          </cell>
        </row>
        <row r="315">
          <cell r="A315">
            <v>5231</v>
          </cell>
          <cell r="B315" t="str">
            <v>124235231</v>
          </cell>
          <cell r="C315" t="str">
            <v>Camaras fotograficas y de video</v>
          </cell>
        </row>
        <row r="316">
          <cell r="A316">
            <v>5291</v>
          </cell>
          <cell r="B316" t="str">
            <v>124295291</v>
          </cell>
          <cell r="C316" t="str">
            <v>Otro mobiliario y equipo educacional y recreativo</v>
          </cell>
        </row>
        <row r="317">
          <cell r="A317">
            <v>5311</v>
          </cell>
          <cell r="B317" t="str">
            <v>124315311</v>
          </cell>
          <cell r="C317" t="str">
            <v>Equipo para uso médico dental y para laboratorio</v>
          </cell>
        </row>
        <row r="318">
          <cell r="A318">
            <v>5321</v>
          </cell>
          <cell r="B318" t="str">
            <v>124325321</v>
          </cell>
          <cell r="C318" t="str">
            <v>Instrumentos médicos</v>
          </cell>
        </row>
        <row r="319">
          <cell r="A319">
            <v>5322</v>
          </cell>
          <cell r="B319" t="str">
            <v>124325322</v>
          </cell>
          <cell r="C319" t="str">
            <v>Instrumentos de laboratorio</v>
          </cell>
        </row>
        <row r="320">
          <cell r="A320">
            <v>5411</v>
          </cell>
          <cell r="B320" t="str">
            <v>124415411</v>
          </cell>
          <cell r="C320" t="str">
            <v>Automóviles y camiones</v>
          </cell>
        </row>
        <row r="321">
          <cell r="A321">
            <v>5421</v>
          </cell>
          <cell r="B321" t="str">
            <v>124425421</v>
          </cell>
          <cell r="C321" t="str">
            <v>Carrocerías y remolques</v>
          </cell>
        </row>
        <row r="322">
          <cell r="A322">
            <v>5431</v>
          </cell>
          <cell r="B322" t="str">
            <v>124435431</v>
          </cell>
          <cell r="C322" t="str">
            <v>Equipo aeroespacial</v>
          </cell>
        </row>
        <row r="323">
          <cell r="A323">
            <v>5441</v>
          </cell>
          <cell r="B323" t="str">
            <v>124445441</v>
          </cell>
          <cell r="C323" t="str">
            <v>Equipo ferroviario</v>
          </cell>
        </row>
        <row r="324">
          <cell r="A324">
            <v>5451</v>
          </cell>
          <cell r="B324" t="str">
            <v>124455451</v>
          </cell>
          <cell r="C324" t="str">
            <v>Embarcaciones</v>
          </cell>
        </row>
        <row r="325">
          <cell r="A325">
            <v>5491</v>
          </cell>
          <cell r="B325" t="str">
            <v>124495491</v>
          </cell>
          <cell r="C325" t="str">
            <v>Otro equipo de transporte</v>
          </cell>
        </row>
        <row r="326">
          <cell r="A326">
            <v>5511</v>
          </cell>
          <cell r="B326" t="str">
            <v>124505511</v>
          </cell>
          <cell r="C326" t="str">
            <v>Equipo de defensa y de seguridad</v>
          </cell>
        </row>
        <row r="327">
          <cell r="A327">
            <v>5611</v>
          </cell>
          <cell r="B327" t="str">
            <v>124615611</v>
          </cell>
          <cell r="C327" t="str">
            <v>Maquinaria y equipo agropecuario</v>
          </cell>
        </row>
        <row r="328">
          <cell r="A328">
            <v>5621</v>
          </cell>
          <cell r="B328" t="str">
            <v>124625621</v>
          </cell>
          <cell r="C328" t="str">
            <v>Maquinaria y equipo industrial</v>
          </cell>
        </row>
        <row r="329">
          <cell r="A329">
            <v>5631</v>
          </cell>
          <cell r="B329" t="str">
            <v>124635631</v>
          </cell>
          <cell r="C329" t="str">
            <v>Maquinaria y equipo de construccion</v>
          </cell>
        </row>
        <row r="330">
          <cell r="A330">
            <v>5641</v>
          </cell>
          <cell r="B330" t="str">
            <v>124645641</v>
          </cell>
          <cell r="C330" t="str">
            <v>Sistemas de aire acondicionado calefacción y refr</v>
          </cell>
        </row>
        <row r="331">
          <cell r="A331">
            <v>5651</v>
          </cell>
          <cell r="B331" t="str">
            <v>124655651</v>
          </cell>
          <cell r="C331" t="str">
            <v>Equipo de comunicación y telecomunicacion</v>
          </cell>
        </row>
        <row r="332">
          <cell r="A332">
            <v>5661</v>
          </cell>
          <cell r="B332" t="str">
            <v>124665661</v>
          </cell>
          <cell r="C332" t="str">
            <v>Accesorios de iluminación</v>
          </cell>
        </row>
        <row r="333">
          <cell r="A333">
            <v>5662</v>
          </cell>
          <cell r="B333" t="str">
            <v>124665662</v>
          </cell>
          <cell r="C333" t="str">
            <v>Aparatos eléctricos de uso doméstico</v>
          </cell>
        </row>
        <row r="334">
          <cell r="A334">
            <v>5663</v>
          </cell>
          <cell r="B334" t="str">
            <v>124665663</v>
          </cell>
          <cell r="C334" t="str">
            <v>Eq de generación y distrib de energía eléctrica</v>
          </cell>
        </row>
        <row r="335">
          <cell r="A335">
            <v>5671</v>
          </cell>
          <cell r="B335" t="str">
            <v>124675671</v>
          </cell>
          <cell r="C335" t="str">
            <v>Herramientas y maquinas -herramienta</v>
          </cell>
        </row>
        <row r="336">
          <cell r="A336">
            <v>5691</v>
          </cell>
          <cell r="B336" t="str">
            <v>124695691</v>
          </cell>
          <cell r="C336" t="str">
            <v>Otros equipos</v>
          </cell>
        </row>
        <row r="337">
          <cell r="A337">
            <v>5711</v>
          </cell>
          <cell r="B337" t="str">
            <v>124815711</v>
          </cell>
          <cell r="C337" t="str">
            <v>Bovinos</v>
          </cell>
        </row>
        <row r="338">
          <cell r="A338">
            <v>5721</v>
          </cell>
          <cell r="B338" t="str">
            <v>124825721</v>
          </cell>
          <cell r="C338" t="str">
            <v>Porcinos</v>
          </cell>
        </row>
        <row r="339">
          <cell r="A339">
            <v>5731</v>
          </cell>
          <cell r="B339" t="str">
            <v>124835731</v>
          </cell>
          <cell r="C339" t="str">
            <v>Aves</v>
          </cell>
        </row>
        <row r="340">
          <cell r="A340">
            <v>5741</v>
          </cell>
          <cell r="B340" t="str">
            <v>124845741</v>
          </cell>
          <cell r="C340" t="str">
            <v>Ovinos y caprinos</v>
          </cell>
        </row>
        <row r="341">
          <cell r="A341">
            <v>5751</v>
          </cell>
          <cell r="B341" t="str">
            <v>124855751</v>
          </cell>
          <cell r="C341" t="str">
            <v>Peces y acuicultura</v>
          </cell>
        </row>
        <row r="342">
          <cell r="A342">
            <v>5761</v>
          </cell>
          <cell r="B342" t="str">
            <v>124865761</v>
          </cell>
          <cell r="C342" t="str">
            <v>Equinos</v>
          </cell>
        </row>
        <row r="343">
          <cell r="A343">
            <v>5771</v>
          </cell>
          <cell r="B343" t="str">
            <v>124875771</v>
          </cell>
          <cell r="C343" t="str">
            <v>Especies menores y de zoológico</v>
          </cell>
        </row>
        <row r="344">
          <cell r="A344">
            <v>5781</v>
          </cell>
          <cell r="B344" t="str">
            <v>124885781</v>
          </cell>
          <cell r="C344" t="str">
            <v>Arboles y plantas</v>
          </cell>
        </row>
        <row r="345">
          <cell r="A345">
            <v>5791</v>
          </cell>
          <cell r="B345" t="str">
            <v>124895791</v>
          </cell>
          <cell r="C345" t="str">
            <v>Otros activos biologicos</v>
          </cell>
        </row>
        <row r="346">
          <cell r="A346">
            <v>5821</v>
          </cell>
          <cell r="B346" t="str">
            <v>123205821</v>
          </cell>
          <cell r="C346" t="str">
            <v>Viviendas</v>
          </cell>
        </row>
        <row r="347">
          <cell r="A347">
            <v>5831</v>
          </cell>
          <cell r="B347" t="str">
            <v>123305831</v>
          </cell>
          <cell r="C347" t="str">
            <v>Edificios e instalaciones</v>
          </cell>
        </row>
        <row r="348">
          <cell r="A348">
            <v>5891</v>
          </cell>
          <cell r="B348" t="str">
            <v>123405891</v>
          </cell>
          <cell r="C348" t="str">
            <v>Infraestructura</v>
          </cell>
        </row>
        <row r="349">
          <cell r="A349">
            <v>5911</v>
          </cell>
          <cell r="B349" t="str">
            <v>125105911</v>
          </cell>
          <cell r="C349" t="str">
            <v>Software</v>
          </cell>
        </row>
        <row r="350">
          <cell r="A350">
            <v>5921</v>
          </cell>
          <cell r="B350" t="str">
            <v>125215921</v>
          </cell>
          <cell r="C350" t="str">
            <v>Patentes</v>
          </cell>
        </row>
        <row r="351">
          <cell r="A351">
            <v>5951</v>
          </cell>
          <cell r="B351" t="str">
            <v>125315951</v>
          </cell>
          <cell r="C351" t="str">
            <v>Concesiones</v>
          </cell>
        </row>
        <row r="352">
          <cell r="A352">
            <v>5971</v>
          </cell>
          <cell r="B352" t="str">
            <v>125415971</v>
          </cell>
          <cell r="C352" t="str">
            <v>Licencias informaticas e intelectuales</v>
          </cell>
        </row>
        <row r="353">
          <cell r="A353">
            <v>5981</v>
          </cell>
          <cell r="B353" t="str">
            <v>125425981</v>
          </cell>
          <cell r="C353" t="str">
            <v>Licencias industriales comerciales y otras</v>
          </cell>
        </row>
        <row r="354">
          <cell r="A354">
            <v>5991</v>
          </cell>
          <cell r="B354" t="str">
            <v>125905991</v>
          </cell>
          <cell r="C354" t="str">
            <v>Otros activos intangibles</v>
          </cell>
        </row>
        <row r="355">
          <cell r="A355">
            <v>6111</v>
          </cell>
          <cell r="B355" t="str">
            <v>123516111</v>
          </cell>
          <cell r="C355" t="str">
            <v>Edificación habitacional</v>
          </cell>
        </row>
        <row r="356">
          <cell r="A356">
            <v>6121</v>
          </cell>
          <cell r="B356" t="str">
            <v>123526121</v>
          </cell>
          <cell r="C356" t="str">
            <v>Edificación no habitacional</v>
          </cell>
        </row>
        <row r="357">
          <cell r="A357">
            <v>6131</v>
          </cell>
          <cell r="B357" t="str">
            <v>123536131</v>
          </cell>
          <cell r="C357" t="str">
            <v>Constr obras p abastecde agua petróleo gas el</v>
          </cell>
        </row>
        <row r="358">
          <cell r="A358">
            <v>6141</v>
          </cell>
          <cell r="B358" t="str">
            <v>123546141</v>
          </cell>
          <cell r="C358" t="str">
            <v>División de terrenos y Constr de obras de urbaniz</v>
          </cell>
        </row>
        <row r="359">
          <cell r="A359">
            <v>6151</v>
          </cell>
          <cell r="B359" t="str">
            <v>123556151</v>
          </cell>
          <cell r="C359" t="str">
            <v>Construcción de vías de comunicación</v>
          </cell>
        </row>
        <row r="360">
          <cell r="A360">
            <v>6161</v>
          </cell>
          <cell r="B360" t="str">
            <v>123566161</v>
          </cell>
          <cell r="C360" t="str">
            <v>Otras construcc de ingeniería civil u obra pesada</v>
          </cell>
        </row>
        <row r="361">
          <cell r="A361">
            <v>6171</v>
          </cell>
          <cell r="B361" t="str">
            <v>123576171</v>
          </cell>
          <cell r="C361" t="str">
            <v>Instalaciones y equipamiento en construcciones</v>
          </cell>
        </row>
        <row r="362">
          <cell r="A362">
            <v>6191</v>
          </cell>
          <cell r="B362" t="str">
            <v>123596191</v>
          </cell>
          <cell r="C362" t="str">
            <v>Trabajos de acabados en edificaciones y otros trab</v>
          </cell>
        </row>
        <row r="363">
          <cell r="A363">
            <v>6211</v>
          </cell>
          <cell r="B363" t="str">
            <v>123616211</v>
          </cell>
          <cell r="C363" t="str">
            <v>Edificación habitacional</v>
          </cell>
        </row>
        <row r="364">
          <cell r="A364">
            <v>6221</v>
          </cell>
          <cell r="B364" t="str">
            <v>123626221</v>
          </cell>
          <cell r="C364" t="str">
            <v>Edificación no habitacional</v>
          </cell>
        </row>
        <row r="365">
          <cell r="A365">
            <v>6251</v>
          </cell>
          <cell r="B365" t="str">
            <v>123656251</v>
          </cell>
          <cell r="C365" t="str">
            <v>Construcción de vías de comunicación</v>
          </cell>
        </row>
        <row r="366">
          <cell r="A366">
            <v>6261</v>
          </cell>
          <cell r="B366" t="str">
            <v>123666261</v>
          </cell>
          <cell r="C366" t="str">
            <v>Otras construcciones de ingeniería civil u obra pe</v>
          </cell>
        </row>
        <row r="367">
          <cell r="A367">
            <v>6271</v>
          </cell>
          <cell r="B367" t="str">
            <v>123676271</v>
          </cell>
          <cell r="C367" t="str">
            <v>Instalaciones y equipamiento en construcciones</v>
          </cell>
        </row>
        <row r="368">
          <cell r="A368">
            <v>6291</v>
          </cell>
          <cell r="B368" t="str">
            <v>123696291</v>
          </cell>
          <cell r="C368" t="str">
            <v>Trabajos de acabados en edificaciones y otros trab</v>
          </cell>
        </row>
        <row r="369">
          <cell r="A369">
            <v>6321</v>
          </cell>
          <cell r="B369" t="str">
            <v>127106321</v>
          </cell>
          <cell r="C369" t="str">
            <v>Ejecución de Proyectos Productivos</v>
          </cell>
        </row>
        <row r="370">
          <cell r="A370">
            <v>7211</v>
          </cell>
          <cell r="B370" t="str">
            <v>121417211</v>
          </cell>
          <cell r="C370" t="str">
            <v>Accy ParticCapen entParaestno empresy no fin</v>
          </cell>
        </row>
        <row r="371">
          <cell r="A371">
            <v>7311</v>
          </cell>
          <cell r="B371" t="str">
            <v>121217311</v>
          </cell>
          <cell r="C371" t="str">
            <v>Adquisición de bonos</v>
          </cell>
        </row>
        <row r="372">
          <cell r="A372">
            <v>7312</v>
          </cell>
          <cell r="B372" t="str">
            <v>121217312</v>
          </cell>
          <cell r="C372" t="str">
            <v>Adquisición de acciones</v>
          </cell>
        </row>
        <row r="373">
          <cell r="A373">
            <v>7313</v>
          </cell>
          <cell r="B373" t="str">
            <v>121217313</v>
          </cell>
          <cell r="C373" t="str">
            <v>Fideicomisos p  adquisición de títulos de crédito</v>
          </cell>
        </row>
        <row r="374">
          <cell r="A374">
            <v>7321</v>
          </cell>
          <cell r="B374" t="str">
            <v>121227321</v>
          </cell>
          <cell r="C374" t="str">
            <v>Valores represent deuda adq c fines polit econ</v>
          </cell>
        </row>
        <row r="375">
          <cell r="A375">
            <v>7331</v>
          </cell>
          <cell r="B375" t="str">
            <v>121227331</v>
          </cell>
          <cell r="C375" t="str">
            <v>Valores represent deuda adq c fines gestde liq</v>
          </cell>
        </row>
        <row r="376">
          <cell r="A376">
            <v>7341</v>
          </cell>
          <cell r="B376" t="str">
            <v>121237341</v>
          </cell>
          <cell r="C376" t="str">
            <v>Oblig negoc adq c fines de politica economica</v>
          </cell>
        </row>
        <row r="377">
          <cell r="A377">
            <v>7351</v>
          </cell>
          <cell r="B377" t="str">
            <v>121237351</v>
          </cell>
          <cell r="C377" t="str">
            <v>Oblig negoc adq c fines de gestion de liquidez</v>
          </cell>
        </row>
        <row r="378">
          <cell r="A378">
            <v>7391</v>
          </cell>
          <cell r="B378" t="str">
            <v>121297391</v>
          </cell>
          <cell r="C378" t="str">
            <v>Otros valores</v>
          </cell>
        </row>
        <row r="379">
          <cell r="A379">
            <v>7411</v>
          </cell>
          <cell r="B379" t="str">
            <v>122417411</v>
          </cell>
          <cell r="C379" t="str">
            <v>Conc de prest ent paraest c fines polit econ</v>
          </cell>
        </row>
        <row r="380">
          <cell r="A380">
            <v>7541</v>
          </cell>
          <cell r="B380" t="str">
            <v>121347541</v>
          </cell>
          <cell r="C380" t="str">
            <v>Inver fideicomisos pub no empres y no financ</v>
          </cell>
        </row>
        <row r="381">
          <cell r="A381">
            <v>7581</v>
          </cell>
          <cell r="B381" t="str">
            <v>121387581</v>
          </cell>
          <cell r="C381" t="str">
            <v>Inversiones de fideicomisos de municipios</v>
          </cell>
        </row>
        <row r="382">
          <cell r="A382">
            <v>7611</v>
          </cell>
          <cell r="B382" t="str">
            <v>121117611</v>
          </cell>
          <cell r="C382" t="str">
            <v>Depositos a largo plazo en moneda nacional</v>
          </cell>
        </row>
        <row r="383">
          <cell r="A383">
            <v>7621</v>
          </cell>
          <cell r="B383" t="str">
            <v>121127621</v>
          </cell>
          <cell r="C383" t="str">
            <v>Depositos a largo plazo en moneda extranjera</v>
          </cell>
        </row>
        <row r="384">
          <cell r="A384">
            <v>8511</v>
          </cell>
          <cell r="B384" t="str">
            <v>533108511</v>
          </cell>
          <cell r="C384" t="str">
            <v>Convenios de reasignación</v>
          </cell>
        </row>
        <row r="385">
          <cell r="A385">
            <v>9211</v>
          </cell>
          <cell r="B385" t="str">
            <v>541109211</v>
          </cell>
          <cell r="C385" t="str">
            <v>Int de la deuda interna con instit de crédito</v>
          </cell>
        </row>
        <row r="386">
          <cell r="A386">
            <v>9212</v>
          </cell>
          <cell r="B386" t="str">
            <v>541109212</v>
          </cell>
          <cell r="C386" t="str">
            <v>Intereses de la deuda con Gobierno del Estado</v>
          </cell>
        </row>
        <row r="387">
          <cell r="A387">
            <v>9221</v>
          </cell>
          <cell r="B387" t="str">
            <v>541109221</v>
          </cell>
          <cell r="C387" t="str">
            <v>Int deriv de la colocación de títulos y valores</v>
          </cell>
        </row>
        <row r="388">
          <cell r="A388">
            <v>9231</v>
          </cell>
          <cell r="B388" t="str">
            <v>541109231</v>
          </cell>
          <cell r="C388" t="str">
            <v>Intereses por arrendamientos financieros</v>
          </cell>
        </row>
        <row r="389">
          <cell r="A389">
            <v>9311</v>
          </cell>
          <cell r="B389" t="str">
            <v>542109311</v>
          </cell>
          <cell r="C389" t="str">
            <v>Comisiones de la deuda publica interna</v>
          </cell>
        </row>
        <row r="390">
          <cell r="A390">
            <v>9312</v>
          </cell>
          <cell r="B390" t="str">
            <v>542109312</v>
          </cell>
          <cell r="C390" t="str">
            <v>Comisiones de la deuda pub int con Gob del Edo</v>
          </cell>
        </row>
        <row r="391">
          <cell r="A391">
            <v>9411</v>
          </cell>
          <cell r="B391" t="str">
            <v>543109411</v>
          </cell>
          <cell r="C391" t="str">
            <v>Gastos de la deuda publica interna</v>
          </cell>
        </row>
        <row r="392">
          <cell r="A392">
            <v>9412</v>
          </cell>
          <cell r="B392" t="str">
            <v>543109412</v>
          </cell>
          <cell r="C392" t="str">
            <v>Gastos de la deuda pub interna con Gob del Edo</v>
          </cell>
        </row>
        <row r="393">
          <cell r="A393">
            <v>9511</v>
          </cell>
          <cell r="B393" t="str">
            <v>544009511</v>
          </cell>
          <cell r="C393" t="str">
            <v>Costos por cobertura de la deuda pública interna</v>
          </cell>
        </row>
        <row r="394">
          <cell r="A394">
            <v>9512</v>
          </cell>
          <cell r="B394" t="str">
            <v>544009512</v>
          </cell>
          <cell r="C394" t="str">
            <v>Costos por cobert deuda pub int c Gob del Edo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../../../../../../Downloads/0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2"/>
  <sheetViews>
    <sheetView tabSelected="1" workbookViewId="0">
      <selection activeCell="L3" sqref="L3"/>
    </sheetView>
  </sheetViews>
  <sheetFormatPr baseColWidth="10" defaultRowHeight="15" x14ac:dyDescent="0.25"/>
  <cols>
    <col min="1" max="1" width="16.5703125" customWidth="1"/>
    <col min="7" max="7" width="20" customWidth="1"/>
  </cols>
  <sheetData>
    <row r="1" spans="1:9" ht="28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28.5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 ht="38.2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7" t="s">
        <v>10</v>
      </c>
    </row>
    <row r="4" spans="1:9" ht="38.25" x14ac:dyDescent="0.25">
      <c r="A4" s="8"/>
      <c r="B4" s="9"/>
      <c r="C4" s="9"/>
      <c r="D4" s="9"/>
      <c r="E4" s="10"/>
      <c r="F4" s="9"/>
      <c r="G4" s="11" t="s">
        <v>11</v>
      </c>
      <c r="H4" s="12"/>
      <c r="I4" s="13">
        <f>SUBTOTAL(9,I6:I890)</f>
        <v>500000000</v>
      </c>
    </row>
    <row r="5" spans="1:9" ht="25.5" x14ac:dyDescent="0.25">
      <c r="A5" s="5"/>
      <c r="B5" s="5"/>
      <c r="C5" s="5"/>
      <c r="D5" s="5"/>
      <c r="E5" s="14"/>
      <c r="F5" s="15"/>
      <c r="G5" s="16" t="s">
        <v>12</v>
      </c>
      <c r="H5" s="6"/>
      <c r="I5" s="17">
        <f t="shared" ref="I5" si="0">SUBTOTAL(9,I6:I11)</f>
        <v>1652654</v>
      </c>
    </row>
    <row r="6" spans="1:9" x14ac:dyDescent="0.25">
      <c r="A6" s="18">
        <v>1500522</v>
      </c>
      <c r="B6" s="18" t="s">
        <v>13</v>
      </c>
      <c r="C6" s="18" t="s">
        <v>14</v>
      </c>
      <c r="D6" s="18" t="s">
        <v>15</v>
      </c>
      <c r="E6" s="19" t="s">
        <v>16</v>
      </c>
      <c r="F6" s="18">
        <v>1131</v>
      </c>
      <c r="G6" s="20" t="str">
        <f t="shared" ref="G6:G11" si="1">VLOOKUP(F6,dCOG,3,FALSE)</f>
        <v>Sueldos Base</v>
      </c>
      <c r="H6" s="21"/>
      <c r="I6" s="22">
        <v>908016</v>
      </c>
    </row>
    <row r="7" spans="1:9" ht="25.5" x14ac:dyDescent="0.25">
      <c r="A7" s="18">
        <v>1500522</v>
      </c>
      <c r="B7" s="18" t="s">
        <v>13</v>
      </c>
      <c r="C7" s="18" t="s">
        <v>14</v>
      </c>
      <c r="D7" s="18" t="s">
        <v>15</v>
      </c>
      <c r="E7" s="19" t="s">
        <v>16</v>
      </c>
      <c r="F7" s="18">
        <v>1321</v>
      </c>
      <c r="G7" s="20" t="str">
        <f t="shared" si="1"/>
        <v>Prima Vacacional</v>
      </c>
      <c r="H7" s="21"/>
      <c r="I7" s="22">
        <v>22234</v>
      </c>
    </row>
    <row r="8" spans="1:9" ht="25.5" x14ac:dyDescent="0.25">
      <c r="A8" s="18">
        <v>1500522</v>
      </c>
      <c r="B8" s="18" t="s">
        <v>13</v>
      </c>
      <c r="C8" s="18" t="s">
        <v>14</v>
      </c>
      <c r="D8" s="18" t="s">
        <v>15</v>
      </c>
      <c r="E8" s="19" t="s">
        <v>16</v>
      </c>
      <c r="F8" s="18">
        <v>1323</v>
      </c>
      <c r="G8" s="20" t="str">
        <f t="shared" si="1"/>
        <v>Gratificación de fin de año</v>
      </c>
      <c r="H8" s="21"/>
      <c r="I8" s="22">
        <v>185280</v>
      </c>
    </row>
    <row r="9" spans="1:9" ht="25.5" x14ac:dyDescent="0.25">
      <c r="A9" s="18">
        <v>1500522</v>
      </c>
      <c r="B9" s="18" t="s">
        <v>13</v>
      </c>
      <c r="C9" s="18" t="s">
        <v>14</v>
      </c>
      <c r="D9" s="18" t="s">
        <v>15</v>
      </c>
      <c r="E9" s="19" t="s">
        <v>16</v>
      </c>
      <c r="F9" s="18">
        <v>1592</v>
      </c>
      <c r="G9" s="20" t="str">
        <f t="shared" si="1"/>
        <v>Otras prestaciones</v>
      </c>
      <c r="H9" s="21"/>
      <c r="I9" s="22">
        <v>408000</v>
      </c>
    </row>
    <row r="10" spans="1:9" x14ac:dyDescent="0.25">
      <c r="A10" s="18">
        <v>1500522</v>
      </c>
      <c r="B10" s="18" t="s">
        <v>13</v>
      </c>
      <c r="C10" s="18" t="s">
        <v>14</v>
      </c>
      <c r="D10" s="18" t="s">
        <v>15</v>
      </c>
      <c r="E10" s="19" t="s">
        <v>16</v>
      </c>
      <c r="F10" s="18">
        <v>1593</v>
      </c>
      <c r="G10" s="20" t="str">
        <f t="shared" si="1"/>
        <v>Despensa</v>
      </c>
      <c r="H10" s="23"/>
      <c r="I10" s="22">
        <v>18000</v>
      </c>
    </row>
    <row r="11" spans="1:9" ht="25.5" x14ac:dyDescent="0.25">
      <c r="A11" s="18">
        <v>1500522</v>
      </c>
      <c r="B11" s="18" t="s">
        <v>13</v>
      </c>
      <c r="C11" s="18" t="s">
        <v>14</v>
      </c>
      <c r="D11" s="18" t="s">
        <v>15</v>
      </c>
      <c r="E11" s="19" t="s">
        <v>16</v>
      </c>
      <c r="F11" s="18">
        <v>1595</v>
      </c>
      <c r="G11" s="20" t="str">
        <f t="shared" si="1"/>
        <v>Fondo de ahorro LECR</v>
      </c>
      <c r="H11" s="21"/>
      <c r="I11" s="22">
        <v>111124</v>
      </c>
    </row>
    <row r="12" spans="1:9" x14ac:dyDescent="0.25">
      <c r="A12" s="9"/>
      <c r="B12" s="9"/>
      <c r="C12" s="9"/>
      <c r="D12" s="9"/>
      <c r="E12" s="24"/>
      <c r="F12" s="9"/>
      <c r="G12" s="25"/>
      <c r="H12" s="25"/>
      <c r="I12" s="26"/>
    </row>
    <row r="13" spans="1:9" x14ac:dyDescent="0.25">
      <c r="A13" s="5"/>
      <c r="B13" s="5"/>
      <c r="C13" s="5"/>
      <c r="D13" s="5"/>
      <c r="E13" s="14"/>
      <c r="F13" s="15"/>
      <c r="G13" s="16" t="s">
        <v>17</v>
      </c>
      <c r="H13" s="6"/>
      <c r="I13" s="17">
        <f>SUBTOTAL(9,I14:I31)</f>
        <v>1831783</v>
      </c>
    </row>
    <row r="14" spans="1:9" ht="38.25" x14ac:dyDescent="0.25">
      <c r="A14" s="18">
        <v>1100122</v>
      </c>
      <c r="B14" s="18" t="s">
        <v>18</v>
      </c>
      <c r="C14" s="27" t="s">
        <v>19</v>
      </c>
      <c r="D14" s="28" t="s">
        <v>20</v>
      </c>
      <c r="E14" s="19" t="s">
        <v>16</v>
      </c>
      <c r="F14" s="18">
        <v>2531</v>
      </c>
      <c r="G14" s="20" t="str">
        <f t="shared" ref="G14:G31" si="2">VLOOKUP(F14,dCOG,3,FALSE)</f>
        <v>Medicinas y productos farmacéuticos</v>
      </c>
      <c r="H14" s="21"/>
      <c r="I14" s="22">
        <v>12000</v>
      </c>
    </row>
    <row r="15" spans="1:9" ht="51" x14ac:dyDescent="0.25">
      <c r="A15" s="18">
        <v>1100122</v>
      </c>
      <c r="B15" s="18" t="s">
        <v>18</v>
      </c>
      <c r="C15" s="27" t="s">
        <v>19</v>
      </c>
      <c r="D15" s="28" t="s">
        <v>20</v>
      </c>
      <c r="E15" s="19" t="s">
        <v>16</v>
      </c>
      <c r="F15" s="18">
        <v>2612</v>
      </c>
      <c r="G15" s="20" t="str">
        <f t="shared" si="2"/>
        <v>Combus Lub y aditivos vehículos Serv Pub</v>
      </c>
      <c r="H15" s="21"/>
      <c r="I15" s="22">
        <v>30000</v>
      </c>
    </row>
    <row r="16" spans="1:9" ht="25.5" x14ac:dyDescent="0.25">
      <c r="A16" s="18">
        <v>1100122</v>
      </c>
      <c r="B16" s="18" t="s">
        <v>18</v>
      </c>
      <c r="C16" s="27" t="s">
        <v>19</v>
      </c>
      <c r="D16" s="28" t="s">
        <v>20</v>
      </c>
      <c r="E16" s="19" t="s">
        <v>16</v>
      </c>
      <c r="F16" s="18">
        <v>3311</v>
      </c>
      <c r="G16" s="20" t="str">
        <f t="shared" si="2"/>
        <v>Servicios legales</v>
      </c>
      <c r="H16" s="21"/>
      <c r="I16" s="22">
        <v>240000</v>
      </c>
    </row>
    <row r="17" spans="1:9" ht="38.25" x14ac:dyDescent="0.25">
      <c r="A17" s="18">
        <v>1100122</v>
      </c>
      <c r="B17" s="18" t="s">
        <v>18</v>
      </c>
      <c r="C17" s="27" t="s">
        <v>19</v>
      </c>
      <c r="D17" s="28" t="s">
        <v>20</v>
      </c>
      <c r="E17" s="19" t="s">
        <v>16</v>
      </c>
      <c r="F17" s="18">
        <v>3361</v>
      </c>
      <c r="G17" s="20" t="str">
        <f t="shared" si="2"/>
        <v>Impresiones doc ofic p prestación de Serv pub</v>
      </c>
      <c r="H17" s="21"/>
      <c r="I17" s="22">
        <v>2400</v>
      </c>
    </row>
    <row r="18" spans="1:9" ht="38.25" x14ac:dyDescent="0.25">
      <c r="A18" s="18">
        <v>1100122</v>
      </c>
      <c r="B18" s="18" t="s">
        <v>18</v>
      </c>
      <c r="C18" s="27" t="s">
        <v>19</v>
      </c>
      <c r="D18" s="28" t="s">
        <v>20</v>
      </c>
      <c r="E18" s="19" t="s">
        <v>16</v>
      </c>
      <c r="F18" s="18">
        <v>3392</v>
      </c>
      <c r="G18" s="20" t="str">
        <f t="shared" si="2"/>
        <v>Servicios profesionales médicos</v>
      </c>
      <c r="H18" s="21"/>
      <c r="I18" s="22">
        <v>6000</v>
      </c>
    </row>
    <row r="19" spans="1:9" ht="51" x14ac:dyDescent="0.25">
      <c r="A19" s="18">
        <v>1100122</v>
      </c>
      <c r="B19" s="18" t="s">
        <v>18</v>
      </c>
      <c r="C19" s="27" t="s">
        <v>19</v>
      </c>
      <c r="D19" s="28" t="s">
        <v>20</v>
      </c>
      <c r="E19" s="19" t="s">
        <v>16</v>
      </c>
      <c r="F19" s="18">
        <v>3551</v>
      </c>
      <c r="G19" s="20" t="str">
        <f t="shared" si="2"/>
        <v>Mantto y conserv Veh terrestres aéreos mariti</v>
      </c>
      <c r="H19" s="21"/>
      <c r="I19" s="22">
        <v>3000</v>
      </c>
    </row>
    <row r="20" spans="1:9" ht="38.25" x14ac:dyDescent="0.25">
      <c r="A20" s="18">
        <v>1100122</v>
      </c>
      <c r="B20" s="18" t="s">
        <v>18</v>
      </c>
      <c r="C20" s="27" t="s">
        <v>19</v>
      </c>
      <c r="D20" s="28" t="s">
        <v>20</v>
      </c>
      <c r="E20" s="19" t="s">
        <v>16</v>
      </c>
      <c r="F20" s="18">
        <v>3791</v>
      </c>
      <c r="G20" s="20" t="str">
        <f t="shared" si="2"/>
        <v>Otros servicios de traslado y hospedaje</v>
      </c>
      <c r="H20" s="21"/>
      <c r="I20" s="22">
        <v>1200</v>
      </c>
    </row>
    <row r="21" spans="1:9" ht="25.5" x14ac:dyDescent="0.25">
      <c r="A21" s="18">
        <v>1100122</v>
      </c>
      <c r="B21" s="18" t="s">
        <v>18</v>
      </c>
      <c r="C21" s="27" t="s">
        <v>19</v>
      </c>
      <c r="D21" s="28" t="s">
        <v>20</v>
      </c>
      <c r="E21" s="19" t="s">
        <v>16</v>
      </c>
      <c r="F21" s="18">
        <v>4415</v>
      </c>
      <c r="G21" s="20" t="str">
        <f t="shared" si="2"/>
        <v>Ayudas y apoyos</v>
      </c>
      <c r="H21" s="21"/>
      <c r="I21" s="22">
        <v>180000</v>
      </c>
    </row>
    <row r="22" spans="1:9" x14ac:dyDescent="0.25">
      <c r="A22" s="18">
        <v>1500522</v>
      </c>
      <c r="B22" s="18" t="s">
        <v>18</v>
      </c>
      <c r="C22" s="27" t="s">
        <v>19</v>
      </c>
      <c r="D22" s="28" t="s">
        <v>20</v>
      </c>
      <c r="E22" s="19" t="s">
        <v>16</v>
      </c>
      <c r="F22" s="18">
        <v>1111</v>
      </c>
      <c r="G22" s="20" t="str">
        <f t="shared" si="2"/>
        <v>Dietas</v>
      </c>
      <c r="H22" s="21"/>
      <c r="I22" s="22">
        <v>539220</v>
      </c>
    </row>
    <row r="23" spans="1:9" x14ac:dyDescent="0.25">
      <c r="A23" s="18">
        <v>1500522</v>
      </c>
      <c r="B23" s="18" t="s">
        <v>18</v>
      </c>
      <c r="C23" s="27" t="s">
        <v>19</v>
      </c>
      <c r="D23" s="28" t="s">
        <v>20</v>
      </c>
      <c r="E23" s="19" t="s">
        <v>16</v>
      </c>
      <c r="F23" s="18">
        <v>1131</v>
      </c>
      <c r="G23" s="20" t="str">
        <f t="shared" si="2"/>
        <v>Sueldos Base</v>
      </c>
      <c r="H23" s="21"/>
      <c r="I23" s="22">
        <v>111180</v>
      </c>
    </row>
    <row r="24" spans="1:9" ht="25.5" x14ac:dyDescent="0.25">
      <c r="A24" s="18">
        <v>1500522</v>
      </c>
      <c r="B24" s="18" t="s">
        <v>18</v>
      </c>
      <c r="C24" s="27" t="s">
        <v>19</v>
      </c>
      <c r="D24" s="28" t="s">
        <v>20</v>
      </c>
      <c r="E24" s="19" t="s">
        <v>16</v>
      </c>
      <c r="F24" s="18">
        <v>1321</v>
      </c>
      <c r="G24" s="20" t="str">
        <f t="shared" si="2"/>
        <v>Prima Vacacional</v>
      </c>
      <c r="H24" s="21"/>
      <c r="I24" s="22">
        <v>15040</v>
      </c>
    </row>
    <row r="25" spans="1:9" ht="25.5" x14ac:dyDescent="0.25">
      <c r="A25" s="18">
        <v>1500522</v>
      </c>
      <c r="B25" s="18" t="s">
        <v>18</v>
      </c>
      <c r="C25" s="27" t="s">
        <v>19</v>
      </c>
      <c r="D25" s="28" t="s">
        <v>20</v>
      </c>
      <c r="E25" s="19" t="s">
        <v>16</v>
      </c>
      <c r="F25" s="18">
        <v>1323</v>
      </c>
      <c r="G25" s="20" t="str">
        <f t="shared" si="2"/>
        <v>Gratificación de fin de año</v>
      </c>
      <c r="H25" s="21"/>
      <c r="I25" s="22">
        <v>125334</v>
      </c>
    </row>
    <row r="26" spans="1:9" ht="25.5" x14ac:dyDescent="0.25">
      <c r="A26" s="18">
        <v>1500522</v>
      </c>
      <c r="B26" s="18" t="s">
        <v>18</v>
      </c>
      <c r="C26" s="27" t="s">
        <v>19</v>
      </c>
      <c r="D26" s="28" t="s">
        <v>20</v>
      </c>
      <c r="E26" s="19" t="s">
        <v>16</v>
      </c>
      <c r="F26" s="18">
        <v>1592</v>
      </c>
      <c r="G26" s="20" t="str">
        <f t="shared" si="2"/>
        <v>Otras prestaciones</v>
      </c>
      <c r="H26" s="21"/>
      <c r="I26" s="22">
        <v>216000</v>
      </c>
    </row>
    <row r="27" spans="1:9" x14ac:dyDescent="0.25">
      <c r="A27" s="18">
        <v>1500522</v>
      </c>
      <c r="B27" s="18" t="s">
        <v>18</v>
      </c>
      <c r="C27" s="27" t="s">
        <v>19</v>
      </c>
      <c r="D27" s="28" t="s">
        <v>20</v>
      </c>
      <c r="E27" s="19" t="s">
        <v>16</v>
      </c>
      <c r="F27" s="18">
        <v>1593</v>
      </c>
      <c r="G27" s="20" t="str">
        <f t="shared" si="2"/>
        <v>Despensa</v>
      </c>
      <c r="H27" s="21"/>
      <c r="I27" s="22">
        <v>36000</v>
      </c>
    </row>
    <row r="28" spans="1:9" ht="25.5" x14ac:dyDescent="0.25">
      <c r="A28" s="18">
        <v>1500522</v>
      </c>
      <c r="B28" s="18" t="s">
        <v>18</v>
      </c>
      <c r="C28" s="27" t="s">
        <v>19</v>
      </c>
      <c r="D28" s="28" t="s">
        <v>20</v>
      </c>
      <c r="E28" s="19" t="s">
        <v>16</v>
      </c>
      <c r="F28" s="18">
        <v>1595</v>
      </c>
      <c r="G28" s="20" t="str">
        <f t="shared" si="2"/>
        <v>Fondo de ahorro LECR</v>
      </c>
      <c r="H28" s="21"/>
      <c r="I28" s="22">
        <v>64409</v>
      </c>
    </row>
    <row r="29" spans="1:9" ht="51" x14ac:dyDescent="0.25">
      <c r="A29" s="18">
        <v>1500522</v>
      </c>
      <c r="B29" s="18" t="s">
        <v>18</v>
      </c>
      <c r="C29" s="27" t="s">
        <v>19</v>
      </c>
      <c r="D29" s="28" t="s">
        <v>20</v>
      </c>
      <c r="E29" s="19" t="s">
        <v>16</v>
      </c>
      <c r="F29" s="18">
        <v>3441</v>
      </c>
      <c r="G29" s="20" t="str">
        <f t="shared" ref="G29" si="3">VLOOKUP(F29,dCOG,3,FALSE)</f>
        <v>Seguros de responsabilidad patrimonial y fianzas</v>
      </c>
      <c r="H29" s="21"/>
      <c r="I29" s="22">
        <v>50000</v>
      </c>
    </row>
    <row r="30" spans="1:9" ht="38.25" x14ac:dyDescent="0.25">
      <c r="A30" s="18">
        <v>1500522</v>
      </c>
      <c r="B30" s="18" t="s">
        <v>18</v>
      </c>
      <c r="C30" s="27" t="s">
        <v>19</v>
      </c>
      <c r="D30" s="28" t="s">
        <v>20</v>
      </c>
      <c r="E30" s="19" t="s">
        <v>16</v>
      </c>
      <c r="F30" s="18">
        <v>3951</v>
      </c>
      <c r="G30" s="20" t="str">
        <f t="shared" si="2"/>
        <v>Penas multas accesorios y actualizaciones</v>
      </c>
      <c r="H30" s="21"/>
      <c r="I30" s="22">
        <v>50000</v>
      </c>
    </row>
    <row r="31" spans="1:9" ht="38.25" x14ac:dyDescent="0.25">
      <c r="A31" s="18">
        <v>1500522</v>
      </c>
      <c r="B31" s="18" t="s">
        <v>18</v>
      </c>
      <c r="C31" s="27" t="s">
        <v>19</v>
      </c>
      <c r="D31" s="28" t="s">
        <v>20</v>
      </c>
      <c r="E31" s="19" t="s">
        <v>16</v>
      </c>
      <c r="F31" s="18">
        <v>3961</v>
      </c>
      <c r="G31" s="20" t="str">
        <f t="shared" si="2"/>
        <v>Otros gastos por responsabilidades</v>
      </c>
      <c r="H31" s="21"/>
      <c r="I31" s="22">
        <v>150000</v>
      </c>
    </row>
    <row r="32" spans="1:9" x14ac:dyDescent="0.25">
      <c r="A32" s="9"/>
      <c r="B32" s="9"/>
      <c r="C32" s="9"/>
      <c r="D32" s="9"/>
      <c r="E32" s="24"/>
      <c r="F32" s="9"/>
      <c r="G32" s="25"/>
      <c r="H32" s="25"/>
      <c r="I32" s="26"/>
    </row>
    <row r="33" spans="1:9" ht="25.5" x14ac:dyDescent="0.25">
      <c r="A33" s="5"/>
      <c r="B33" s="5"/>
      <c r="C33" s="5"/>
      <c r="D33" s="5"/>
      <c r="E33" s="14"/>
      <c r="F33" s="15"/>
      <c r="G33" s="16" t="s">
        <v>21</v>
      </c>
      <c r="H33" s="6"/>
      <c r="I33" s="17">
        <f>SUBTOTAL(9,I34:I82)</f>
        <v>10776713</v>
      </c>
    </row>
    <row r="34" spans="1:9" ht="38.25" x14ac:dyDescent="0.25">
      <c r="A34" s="18">
        <v>1100122</v>
      </c>
      <c r="B34" s="18" t="s">
        <v>22</v>
      </c>
      <c r="C34" s="27" t="s">
        <v>23</v>
      </c>
      <c r="D34" s="28" t="s">
        <v>20</v>
      </c>
      <c r="E34" s="19" t="s">
        <v>16</v>
      </c>
      <c r="F34" s="18">
        <v>2531</v>
      </c>
      <c r="G34" s="20" t="str">
        <f t="shared" ref="G34:G55" si="4">VLOOKUP(F34,dCOG,3,FALSE)</f>
        <v>Medicinas y productos farmacéuticos</v>
      </c>
      <c r="H34" s="29"/>
      <c r="I34" s="22">
        <v>30000</v>
      </c>
    </row>
    <row r="35" spans="1:9" ht="51" x14ac:dyDescent="0.25">
      <c r="A35" s="18">
        <v>1100122</v>
      </c>
      <c r="B35" s="18" t="s">
        <v>22</v>
      </c>
      <c r="C35" s="27" t="s">
        <v>23</v>
      </c>
      <c r="D35" s="28" t="s">
        <v>20</v>
      </c>
      <c r="E35" s="19" t="s">
        <v>16</v>
      </c>
      <c r="F35" s="18">
        <v>2612</v>
      </c>
      <c r="G35" s="20" t="str">
        <f t="shared" si="4"/>
        <v>Combus Lub y aditivos vehículos Serv Pub</v>
      </c>
      <c r="H35" s="29"/>
      <c r="I35" s="22">
        <v>30000</v>
      </c>
    </row>
    <row r="36" spans="1:9" ht="38.25" x14ac:dyDescent="0.25">
      <c r="A36" s="18">
        <v>1100122</v>
      </c>
      <c r="B36" s="18" t="s">
        <v>22</v>
      </c>
      <c r="C36" s="27" t="s">
        <v>23</v>
      </c>
      <c r="D36" s="28" t="s">
        <v>20</v>
      </c>
      <c r="E36" s="19" t="s">
        <v>16</v>
      </c>
      <c r="F36" s="18">
        <v>3392</v>
      </c>
      <c r="G36" s="20" t="str">
        <f t="shared" si="4"/>
        <v>Servicios profesionales médicos</v>
      </c>
      <c r="H36" s="29"/>
      <c r="I36" s="22">
        <v>30000</v>
      </c>
    </row>
    <row r="37" spans="1:9" ht="25.5" x14ac:dyDescent="0.25">
      <c r="A37" s="18">
        <v>1100122</v>
      </c>
      <c r="B37" s="18" t="s">
        <v>22</v>
      </c>
      <c r="C37" s="27" t="s">
        <v>23</v>
      </c>
      <c r="D37" s="28" t="s">
        <v>20</v>
      </c>
      <c r="E37" s="19" t="s">
        <v>16</v>
      </c>
      <c r="F37" s="18">
        <v>4415</v>
      </c>
      <c r="G37" s="20" t="str">
        <f t="shared" si="4"/>
        <v>Ayudas y apoyos</v>
      </c>
      <c r="H37" s="29"/>
      <c r="I37" s="22">
        <v>90000</v>
      </c>
    </row>
    <row r="38" spans="1:9" ht="38.25" x14ac:dyDescent="0.25">
      <c r="A38" s="18">
        <v>1100122</v>
      </c>
      <c r="B38" s="18" t="s">
        <v>22</v>
      </c>
      <c r="C38" s="27" t="s">
        <v>24</v>
      </c>
      <c r="D38" s="28" t="s">
        <v>20</v>
      </c>
      <c r="E38" s="19" t="s">
        <v>16</v>
      </c>
      <c r="F38" s="18">
        <v>2531</v>
      </c>
      <c r="G38" s="20" t="str">
        <f t="shared" si="4"/>
        <v>Medicinas y productos farmacéuticos</v>
      </c>
      <c r="H38" s="29"/>
      <c r="I38" s="22">
        <v>30000</v>
      </c>
    </row>
    <row r="39" spans="1:9" ht="51" x14ac:dyDescent="0.25">
      <c r="A39" s="18">
        <v>1100122</v>
      </c>
      <c r="B39" s="18" t="s">
        <v>22</v>
      </c>
      <c r="C39" s="27" t="s">
        <v>24</v>
      </c>
      <c r="D39" s="28" t="s">
        <v>20</v>
      </c>
      <c r="E39" s="19" t="s">
        <v>16</v>
      </c>
      <c r="F39" s="18">
        <v>2612</v>
      </c>
      <c r="G39" s="20" t="str">
        <f t="shared" ref="G39" si="5">VLOOKUP(F39,dCOG,3,FALSE)</f>
        <v>Combus Lub y aditivos vehículos Serv Pub</v>
      </c>
      <c r="H39" s="29"/>
      <c r="I39" s="22">
        <v>30000</v>
      </c>
    </row>
    <row r="40" spans="1:9" ht="38.25" x14ac:dyDescent="0.25">
      <c r="A40" s="18">
        <v>1100122</v>
      </c>
      <c r="B40" s="18" t="s">
        <v>22</v>
      </c>
      <c r="C40" s="27" t="s">
        <v>24</v>
      </c>
      <c r="D40" s="28" t="s">
        <v>20</v>
      </c>
      <c r="E40" s="19" t="s">
        <v>16</v>
      </c>
      <c r="F40" s="18">
        <v>3392</v>
      </c>
      <c r="G40" s="20" t="str">
        <f t="shared" si="4"/>
        <v>Servicios profesionales médicos</v>
      </c>
      <c r="H40" s="29"/>
      <c r="I40" s="22">
        <v>30000</v>
      </c>
    </row>
    <row r="41" spans="1:9" ht="25.5" x14ac:dyDescent="0.25">
      <c r="A41" s="18">
        <v>1100122</v>
      </c>
      <c r="B41" s="18" t="s">
        <v>22</v>
      </c>
      <c r="C41" s="27" t="s">
        <v>24</v>
      </c>
      <c r="D41" s="28" t="s">
        <v>20</v>
      </c>
      <c r="E41" s="19" t="s">
        <v>16</v>
      </c>
      <c r="F41" s="18">
        <v>4415</v>
      </c>
      <c r="G41" s="20" t="str">
        <f t="shared" si="4"/>
        <v>Ayudas y apoyos</v>
      </c>
      <c r="H41" s="21"/>
      <c r="I41" s="22">
        <v>90000</v>
      </c>
    </row>
    <row r="42" spans="1:9" ht="38.25" x14ac:dyDescent="0.25">
      <c r="A42" s="18">
        <v>1100122</v>
      </c>
      <c r="B42" s="18" t="s">
        <v>22</v>
      </c>
      <c r="C42" s="27" t="s">
        <v>25</v>
      </c>
      <c r="D42" s="28" t="s">
        <v>20</v>
      </c>
      <c r="E42" s="19" t="s">
        <v>16</v>
      </c>
      <c r="F42" s="18">
        <v>2531</v>
      </c>
      <c r="G42" s="20" t="str">
        <f t="shared" si="4"/>
        <v>Medicinas y productos farmacéuticos</v>
      </c>
      <c r="H42" s="21"/>
      <c r="I42" s="22">
        <v>30000</v>
      </c>
    </row>
    <row r="43" spans="1:9" ht="51" x14ac:dyDescent="0.25">
      <c r="A43" s="18">
        <v>1100122</v>
      </c>
      <c r="B43" s="18" t="s">
        <v>22</v>
      </c>
      <c r="C43" s="27" t="s">
        <v>25</v>
      </c>
      <c r="D43" s="28" t="s">
        <v>20</v>
      </c>
      <c r="E43" s="19" t="s">
        <v>16</v>
      </c>
      <c r="F43" s="18">
        <v>2612</v>
      </c>
      <c r="G43" s="20" t="str">
        <f t="shared" si="4"/>
        <v>Combus Lub y aditivos vehículos Serv Pub</v>
      </c>
      <c r="H43" s="21"/>
      <c r="I43" s="22">
        <v>30000</v>
      </c>
    </row>
    <row r="44" spans="1:9" ht="38.25" x14ac:dyDescent="0.25">
      <c r="A44" s="18">
        <v>1100122</v>
      </c>
      <c r="B44" s="18" t="s">
        <v>22</v>
      </c>
      <c r="C44" s="27" t="s">
        <v>25</v>
      </c>
      <c r="D44" s="28" t="s">
        <v>20</v>
      </c>
      <c r="E44" s="19" t="s">
        <v>16</v>
      </c>
      <c r="F44" s="18">
        <v>3392</v>
      </c>
      <c r="G44" s="20" t="str">
        <f t="shared" si="4"/>
        <v>Servicios profesionales médicos</v>
      </c>
      <c r="H44" s="21"/>
      <c r="I44" s="22">
        <v>30000</v>
      </c>
    </row>
    <row r="45" spans="1:9" ht="25.5" x14ac:dyDescent="0.25">
      <c r="A45" s="18">
        <v>1100122</v>
      </c>
      <c r="B45" s="18" t="s">
        <v>22</v>
      </c>
      <c r="C45" s="27" t="s">
        <v>25</v>
      </c>
      <c r="D45" s="28" t="s">
        <v>20</v>
      </c>
      <c r="E45" s="19" t="s">
        <v>16</v>
      </c>
      <c r="F45" s="18">
        <v>4415</v>
      </c>
      <c r="G45" s="20" t="str">
        <f t="shared" si="4"/>
        <v>Ayudas y apoyos</v>
      </c>
      <c r="H45" s="21"/>
      <c r="I45" s="22">
        <v>90000</v>
      </c>
    </row>
    <row r="46" spans="1:9" ht="38.25" x14ac:dyDescent="0.25">
      <c r="A46" s="18">
        <v>1100122</v>
      </c>
      <c r="B46" s="18" t="s">
        <v>22</v>
      </c>
      <c r="C46" s="27" t="s">
        <v>26</v>
      </c>
      <c r="D46" s="28" t="s">
        <v>20</v>
      </c>
      <c r="E46" s="19" t="s">
        <v>16</v>
      </c>
      <c r="F46" s="18">
        <v>2531</v>
      </c>
      <c r="G46" s="20" t="str">
        <f t="shared" si="4"/>
        <v>Medicinas y productos farmacéuticos</v>
      </c>
      <c r="H46" s="23"/>
      <c r="I46" s="22">
        <v>30000</v>
      </c>
    </row>
    <row r="47" spans="1:9" ht="51" x14ac:dyDescent="0.25">
      <c r="A47" s="18">
        <v>1100122</v>
      </c>
      <c r="B47" s="18" t="s">
        <v>22</v>
      </c>
      <c r="C47" s="27" t="s">
        <v>26</v>
      </c>
      <c r="D47" s="28" t="s">
        <v>20</v>
      </c>
      <c r="E47" s="19" t="s">
        <v>16</v>
      </c>
      <c r="F47" s="18">
        <v>2612</v>
      </c>
      <c r="G47" s="20" t="str">
        <f t="shared" si="4"/>
        <v>Combus Lub y aditivos vehículos Serv Pub</v>
      </c>
      <c r="H47" s="21"/>
      <c r="I47" s="22">
        <v>30000</v>
      </c>
    </row>
    <row r="48" spans="1:9" ht="38.25" x14ac:dyDescent="0.25">
      <c r="A48" s="18">
        <v>1100122</v>
      </c>
      <c r="B48" s="18" t="s">
        <v>22</v>
      </c>
      <c r="C48" s="27" t="s">
        <v>26</v>
      </c>
      <c r="D48" s="28" t="s">
        <v>20</v>
      </c>
      <c r="E48" s="19" t="s">
        <v>16</v>
      </c>
      <c r="F48" s="18">
        <v>3392</v>
      </c>
      <c r="G48" s="20" t="str">
        <f t="shared" si="4"/>
        <v>Servicios profesionales médicos</v>
      </c>
      <c r="H48" s="21"/>
      <c r="I48" s="22">
        <v>30000</v>
      </c>
    </row>
    <row r="49" spans="1:9" ht="25.5" x14ac:dyDescent="0.25">
      <c r="A49" s="18">
        <v>1100122</v>
      </c>
      <c r="B49" s="18" t="s">
        <v>22</v>
      </c>
      <c r="C49" s="27" t="s">
        <v>26</v>
      </c>
      <c r="D49" s="28" t="s">
        <v>20</v>
      </c>
      <c r="E49" s="19" t="s">
        <v>16</v>
      </c>
      <c r="F49" s="18">
        <v>4415</v>
      </c>
      <c r="G49" s="20" t="str">
        <f t="shared" si="4"/>
        <v>Ayudas y apoyos</v>
      </c>
      <c r="H49" s="21"/>
      <c r="I49" s="22">
        <v>90000</v>
      </c>
    </row>
    <row r="50" spans="1:9" ht="38.25" x14ac:dyDescent="0.25">
      <c r="A50" s="18">
        <v>1100122</v>
      </c>
      <c r="B50" s="18" t="s">
        <v>22</v>
      </c>
      <c r="C50" s="27" t="s">
        <v>27</v>
      </c>
      <c r="D50" s="28" t="s">
        <v>20</v>
      </c>
      <c r="E50" s="19" t="s">
        <v>16</v>
      </c>
      <c r="F50" s="18">
        <v>2531</v>
      </c>
      <c r="G50" s="20" t="str">
        <f t="shared" si="4"/>
        <v>Medicinas y productos farmacéuticos</v>
      </c>
      <c r="H50" s="21"/>
      <c r="I50" s="22">
        <v>30000</v>
      </c>
    </row>
    <row r="51" spans="1:9" ht="51" x14ac:dyDescent="0.25">
      <c r="A51" s="18">
        <v>1100122</v>
      </c>
      <c r="B51" s="18" t="s">
        <v>22</v>
      </c>
      <c r="C51" s="27" t="s">
        <v>27</v>
      </c>
      <c r="D51" s="28" t="s">
        <v>20</v>
      </c>
      <c r="E51" s="19" t="s">
        <v>16</v>
      </c>
      <c r="F51" s="18">
        <v>2612</v>
      </c>
      <c r="G51" s="20" t="str">
        <f t="shared" si="4"/>
        <v>Combus Lub y aditivos vehículos Serv Pub</v>
      </c>
      <c r="H51" s="21"/>
      <c r="I51" s="22">
        <v>30000</v>
      </c>
    </row>
    <row r="52" spans="1:9" ht="38.25" x14ac:dyDescent="0.25">
      <c r="A52" s="18">
        <v>1100122</v>
      </c>
      <c r="B52" s="18" t="s">
        <v>22</v>
      </c>
      <c r="C52" s="27" t="s">
        <v>27</v>
      </c>
      <c r="D52" s="28" t="s">
        <v>20</v>
      </c>
      <c r="E52" s="19" t="s">
        <v>16</v>
      </c>
      <c r="F52" s="18">
        <v>3392</v>
      </c>
      <c r="G52" s="20" t="str">
        <f t="shared" si="4"/>
        <v>Servicios profesionales médicos</v>
      </c>
      <c r="H52" s="21"/>
      <c r="I52" s="22">
        <v>30000</v>
      </c>
    </row>
    <row r="53" spans="1:9" ht="25.5" x14ac:dyDescent="0.25">
      <c r="A53" s="18">
        <v>1100122</v>
      </c>
      <c r="B53" s="18" t="s">
        <v>22</v>
      </c>
      <c r="C53" s="27" t="s">
        <v>27</v>
      </c>
      <c r="D53" s="28" t="s">
        <v>20</v>
      </c>
      <c r="E53" s="19" t="s">
        <v>16</v>
      </c>
      <c r="F53" s="18">
        <v>4415</v>
      </c>
      <c r="G53" s="20" t="str">
        <f t="shared" ref="G53:G54" si="6">VLOOKUP(F53,dCOG,3,FALSE)</f>
        <v>Ayudas y apoyos</v>
      </c>
      <c r="H53" s="21"/>
      <c r="I53" s="22">
        <v>90000</v>
      </c>
    </row>
    <row r="54" spans="1:9" ht="38.25" x14ac:dyDescent="0.25">
      <c r="A54" s="18">
        <v>1100122</v>
      </c>
      <c r="B54" s="18" t="s">
        <v>22</v>
      </c>
      <c r="C54" s="27" t="s">
        <v>28</v>
      </c>
      <c r="D54" s="28" t="s">
        <v>20</v>
      </c>
      <c r="E54" s="19" t="s">
        <v>16</v>
      </c>
      <c r="F54" s="18">
        <v>2531</v>
      </c>
      <c r="G54" s="20" t="str">
        <f t="shared" si="6"/>
        <v>Medicinas y productos farmacéuticos</v>
      </c>
      <c r="H54" s="21"/>
      <c r="I54" s="22">
        <v>30000</v>
      </c>
    </row>
    <row r="55" spans="1:9" ht="51" x14ac:dyDescent="0.25">
      <c r="A55" s="18">
        <v>1100122</v>
      </c>
      <c r="B55" s="18" t="s">
        <v>22</v>
      </c>
      <c r="C55" s="27" t="s">
        <v>28</v>
      </c>
      <c r="D55" s="28" t="s">
        <v>20</v>
      </c>
      <c r="E55" s="19" t="s">
        <v>16</v>
      </c>
      <c r="F55" s="18">
        <v>2612</v>
      </c>
      <c r="G55" s="20" t="str">
        <f t="shared" si="4"/>
        <v>Combus Lub y aditivos vehículos Serv Pub</v>
      </c>
      <c r="H55" s="21"/>
      <c r="I55" s="22">
        <v>30000</v>
      </c>
    </row>
    <row r="56" spans="1:9" ht="38.25" x14ac:dyDescent="0.25">
      <c r="A56" s="18">
        <v>1100122</v>
      </c>
      <c r="B56" s="18" t="s">
        <v>22</v>
      </c>
      <c r="C56" s="27" t="s">
        <v>28</v>
      </c>
      <c r="D56" s="28" t="s">
        <v>20</v>
      </c>
      <c r="E56" s="19" t="s">
        <v>16</v>
      </c>
      <c r="F56" s="18">
        <v>3392</v>
      </c>
      <c r="G56" s="20" t="str">
        <f t="shared" ref="G56:G77" si="7">VLOOKUP(F56,dCOG,3,FALSE)</f>
        <v>Servicios profesionales médicos</v>
      </c>
      <c r="H56" s="21"/>
      <c r="I56" s="22">
        <v>30000</v>
      </c>
    </row>
    <row r="57" spans="1:9" ht="25.5" x14ac:dyDescent="0.25">
      <c r="A57" s="18">
        <v>1100122</v>
      </c>
      <c r="B57" s="18" t="s">
        <v>22</v>
      </c>
      <c r="C57" s="27" t="s">
        <v>28</v>
      </c>
      <c r="D57" s="28" t="s">
        <v>20</v>
      </c>
      <c r="E57" s="19" t="s">
        <v>16</v>
      </c>
      <c r="F57" s="18">
        <v>4415</v>
      </c>
      <c r="G57" s="20" t="str">
        <f t="shared" si="7"/>
        <v>Ayudas y apoyos</v>
      </c>
      <c r="H57" s="21"/>
      <c r="I57" s="22">
        <v>90000</v>
      </c>
    </row>
    <row r="58" spans="1:9" ht="38.25" x14ac:dyDescent="0.25">
      <c r="A58" s="18">
        <v>1100122</v>
      </c>
      <c r="B58" s="18" t="s">
        <v>22</v>
      </c>
      <c r="C58" s="27" t="s">
        <v>29</v>
      </c>
      <c r="D58" s="28" t="s">
        <v>20</v>
      </c>
      <c r="E58" s="19" t="s">
        <v>16</v>
      </c>
      <c r="F58" s="18">
        <v>2531</v>
      </c>
      <c r="G58" s="20" t="str">
        <f t="shared" si="7"/>
        <v>Medicinas y productos farmacéuticos</v>
      </c>
      <c r="H58" s="21"/>
      <c r="I58" s="22">
        <v>30000</v>
      </c>
    </row>
    <row r="59" spans="1:9" ht="51" x14ac:dyDescent="0.25">
      <c r="A59" s="18">
        <v>1100122</v>
      </c>
      <c r="B59" s="18" t="s">
        <v>22</v>
      </c>
      <c r="C59" s="27" t="s">
        <v>29</v>
      </c>
      <c r="D59" s="28" t="s">
        <v>20</v>
      </c>
      <c r="E59" s="19" t="s">
        <v>16</v>
      </c>
      <c r="F59" s="18">
        <v>2612</v>
      </c>
      <c r="G59" s="20" t="str">
        <f t="shared" si="7"/>
        <v>Combus Lub y aditivos vehículos Serv Pub</v>
      </c>
      <c r="H59" s="21"/>
      <c r="I59" s="22">
        <v>30000</v>
      </c>
    </row>
    <row r="60" spans="1:9" ht="38.25" x14ac:dyDescent="0.25">
      <c r="A60" s="18">
        <v>1100122</v>
      </c>
      <c r="B60" s="18" t="s">
        <v>22</v>
      </c>
      <c r="C60" s="27" t="s">
        <v>29</v>
      </c>
      <c r="D60" s="28" t="s">
        <v>20</v>
      </c>
      <c r="E60" s="19" t="s">
        <v>16</v>
      </c>
      <c r="F60" s="18">
        <v>3392</v>
      </c>
      <c r="G60" s="20" t="str">
        <f t="shared" si="7"/>
        <v>Servicios profesionales médicos</v>
      </c>
      <c r="H60" s="21"/>
      <c r="I60" s="22">
        <v>30000</v>
      </c>
    </row>
    <row r="61" spans="1:9" ht="25.5" x14ac:dyDescent="0.25">
      <c r="A61" s="18">
        <v>1100122</v>
      </c>
      <c r="B61" s="18" t="s">
        <v>22</v>
      </c>
      <c r="C61" s="27" t="s">
        <v>29</v>
      </c>
      <c r="D61" s="28" t="s">
        <v>20</v>
      </c>
      <c r="E61" s="19" t="s">
        <v>16</v>
      </c>
      <c r="F61" s="18">
        <v>4415</v>
      </c>
      <c r="G61" s="20" t="str">
        <f t="shared" si="7"/>
        <v>Ayudas y apoyos</v>
      </c>
      <c r="H61" s="21"/>
      <c r="I61" s="22">
        <v>90000</v>
      </c>
    </row>
    <row r="62" spans="1:9" ht="38.25" x14ac:dyDescent="0.25">
      <c r="A62" s="18">
        <v>1100122</v>
      </c>
      <c r="B62" s="18" t="s">
        <v>22</v>
      </c>
      <c r="C62" s="27" t="s">
        <v>30</v>
      </c>
      <c r="D62" s="30" t="s">
        <v>20</v>
      </c>
      <c r="E62" s="31" t="s">
        <v>16</v>
      </c>
      <c r="F62" s="18">
        <v>2531</v>
      </c>
      <c r="G62" s="20" t="str">
        <f t="shared" si="7"/>
        <v>Medicinas y productos farmacéuticos</v>
      </c>
      <c r="H62" s="21"/>
      <c r="I62" s="22">
        <v>30000</v>
      </c>
    </row>
    <row r="63" spans="1:9" ht="51" x14ac:dyDescent="0.25">
      <c r="A63" s="18">
        <v>1100122</v>
      </c>
      <c r="B63" s="18" t="s">
        <v>22</v>
      </c>
      <c r="C63" s="27" t="s">
        <v>30</v>
      </c>
      <c r="D63" s="30" t="s">
        <v>20</v>
      </c>
      <c r="E63" s="31" t="s">
        <v>16</v>
      </c>
      <c r="F63" s="30">
        <v>2612</v>
      </c>
      <c r="G63" s="20" t="str">
        <f t="shared" si="7"/>
        <v>Combus Lub y aditivos vehículos Serv Pub</v>
      </c>
      <c r="H63" s="21"/>
      <c r="I63" s="22">
        <v>30000</v>
      </c>
    </row>
    <row r="64" spans="1:9" ht="38.25" x14ac:dyDescent="0.25">
      <c r="A64" s="18">
        <v>1100122</v>
      </c>
      <c r="B64" s="18" t="s">
        <v>22</v>
      </c>
      <c r="C64" s="27" t="s">
        <v>30</v>
      </c>
      <c r="D64" s="30" t="s">
        <v>20</v>
      </c>
      <c r="E64" s="31" t="s">
        <v>16</v>
      </c>
      <c r="F64" s="18">
        <v>3392</v>
      </c>
      <c r="G64" s="20" t="str">
        <f t="shared" ref="G64" si="8">VLOOKUP(F64,dCOG,3,FALSE)</f>
        <v>Servicios profesionales médicos</v>
      </c>
      <c r="H64" s="21"/>
      <c r="I64" s="22">
        <v>30000</v>
      </c>
    </row>
    <row r="65" spans="1:9" ht="25.5" x14ac:dyDescent="0.25">
      <c r="A65" s="18">
        <v>1100122</v>
      </c>
      <c r="B65" s="18" t="s">
        <v>22</v>
      </c>
      <c r="C65" s="27" t="s">
        <v>30</v>
      </c>
      <c r="D65" s="30" t="s">
        <v>20</v>
      </c>
      <c r="E65" s="31" t="s">
        <v>16</v>
      </c>
      <c r="F65" s="30">
        <v>4415</v>
      </c>
      <c r="G65" s="20" t="str">
        <f t="shared" si="7"/>
        <v>Ayudas y apoyos</v>
      </c>
      <c r="H65" s="21"/>
      <c r="I65" s="22">
        <v>90000</v>
      </c>
    </row>
    <row r="66" spans="1:9" ht="38.25" x14ac:dyDescent="0.25">
      <c r="A66" s="18">
        <v>1100122</v>
      </c>
      <c r="B66" s="18" t="s">
        <v>22</v>
      </c>
      <c r="C66" s="27" t="s">
        <v>31</v>
      </c>
      <c r="D66" s="28" t="s">
        <v>20</v>
      </c>
      <c r="E66" s="19" t="s">
        <v>16</v>
      </c>
      <c r="F66" s="18">
        <v>2531</v>
      </c>
      <c r="G66" s="20" t="str">
        <f t="shared" ref="G66" si="9">VLOOKUP(F66,dCOG,3,FALSE)</f>
        <v>Medicinas y productos farmacéuticos</v>
      </c>
      <c r="H66" s="21"/>
      <c r="I66" s="22">
        <v>30000</v>
      </c>
    </row>
    <row r="67" spans="1:9" ht="51" x14ac:dyDescent="0.25">
      <c r="A67" s="18">
        <v>1100122</v>
      </c>
      <c r="B67" s="18" t="s">
        <v>22</v>
      </c>
      <c r="C67" s="27" t="s">
        <v>31</v>
      </c>
      <c r="D67" s="28" t="s">
        <v>20</v>
      </c>
      <c r="E67" s="19" t="s">
        <v>16</v>
      </c>
      <c r="F67" s="18">
        <v>2612</v>
      </c>
      <c r="G67" s="20" t="str">
        <f t="shared" si="7"/>
        <v>Combus Lub y aditivos vehículos Serv Pub</v>
      </c>
      <c r="H67" s="21"/>
      <c r="I67" s="22">
        <v>30000</v>
      </c>
    </row>
    <row r="68" spans="1:9" ht="38.25" x14ac:dyDescent="0.25">
      <c r="A68" s="18">
        <v>1100122</v>
      </c>
      <c r="B68" s="18" t="s">
        <v>22</v>
      </c>
      <c r="C68" s="27" t="s">
        <v>31</v>
      </c>
      <c r="D68" s="28" t="s">
        <v>20</v>
      </c>
      <c r="E68" s="19" t="s">
        <v>16</v>
      </c>
      <c r="F68" s="18">
        <v>3392</v>
      </c>
      <c r="G68" s="20" t="str">
        <f t="shared" ref="G68" si="10">VLOOKUP(F68,dCOG,3,FALSE)</f>
        <v>Servicios profesionales médicos</v>
      </c>
      <c r="H68" s="21"/>
      <c r="I68" s="22">
        <v>30000</v>
      </c>
    </row>
    <row r="69" spans="1:9" ht="25.5" x14ac:dyDescent="0.25">
      <c r="A69" s="18">
        <v>1100122</v>
      </c>
      <c r="B69" s="18" t="s">
        <v>22</v>
      </c>
      <c r="C69" s="27" t="s">
        <v>31</v>
      </c>
      <c r="D69" s="28" t="s">
        <v>20</v>
      </c>
      <c r="E69" s="19" t="s">
        <v>16</v>
      </c>
      <c r="F69" s="18">
        <v>4415</v>
      </c>
      <c r="G69" s="20" t="str">
        <f t="shared" si="7"/>
        <v>Ayudas y apoyos</v>
      </c>
      <c r="H69" s="21"/>
      <c r="I69" s="22">
        <v>90000</v>
      </c>
    </row>
    <row r="70" spans="1:9" ht="38.25" x14ac:dyDescent="0.25">
      <c r="A70" s="18">
        <v>1100122</v>
      </c>
      <c r="B70" s="18" t="s">
        <v>22</v>
      </c>
      <c r="C70" s="27" t="s">
        <v>32</v>
      </c>
      <c r="D70" s="28" t="s">
        <v>20</v>
      </c>
      <c r="E70" s="19" t="s">
        <v>16</v>
      </c>
      <c r="F70" s="18">
        <v>2531</v>
      </c>
      <c r="G70" s="20" t="str">
        <f t="shared" si="7"/>
        <v>Medicinas y productos farmacéuticos</v>
      </c>
      <c r="H70" s="21"/>
      <c r="I70" s="22">
        <v>30000</v>
      </c>
    </row>
    <row r="71" spans="1:9" ht="51" x14ac:dyDescent="0.25">
      <c r="A71" s="18">
        <v>1100122</v>
      </c>
      <c r="B71" s="18" t="s">
        <v>22</v>
      </c>
      <c r="C71" s="27" t="s">
        <v>32</v>
      </c>
      <c r="D71" s="28" t="s">
        <v>20</v>
      </c>
      <c r="E71" s="19" t="s">
        <v>16</v>
      </c>
      <c r="F71" s="18">
        <v>2612</v>
      </c>
      <c r="G71" s="20" t="str">
        <f t="shared" si="7"/>
        <v>Combus Lub y aditivos vehículos Serv Pub</v>
      </c>
      <c r="H71" s="21"/>
      <c r="I71" s="22">
        <v>30000</v>
      </c>
    </row>
    <row r="72" spans="1:9" ht="38.25" x14ac:dyDescent="0.25">
      <c r="A72" s="18">
        <v>1100122</v>
      </c>
      <c r="B72" s="18" t="s">
        <v>22</v>
      </c>
      <c r="C72" s="27" t="s">
        <v>32</v>
      </c>
      <c r="D72" s="28" t="s">
        <v>20</v>
      </c>
      <c r="E72" s="19" t="s">
        <v>16</v>
      </c>
      <c r="F72" s="18">
        <v>3392</v>
      </c>
      <c r="G72" s="20" t="str">
        <f t="shared" si="7"/>
        <v>Servicios profesionales médicos</v>
      </c>
      <c r="H72" s="21"/>
      <c r="I72" s="22">
        <v>30000</v>
      </c>
    </row>
    <row r="73" spans="1:9" ht="25.5" x14ac:dyDescent="0.25">
      <c r="A73" s="18">
        <v>1100122</v>
      </c>
      <c r="B73" s="18" t="s">
        <v>22</v>
      </c>
      <c r="C73" s="27" t="s">
        <v>32</v>
      </c>
      <c r="D73" s="28" t="s">
        <v>20</v>
      </c>
      <c r="E73" s="19" t="s">
        <v>16</v>
      </c>
      <c r="F73" s="18">
        <v>4415</v>
      </c>
      <c r="G73" s="20" t="str">
        <f t="shared" si="7"/>
        <v>Ayudas y apoyos</v>
      </c>
      <c r="H73" s="21"/>
      <c r="I73" s="22">
        <v>90000</v>
      </c>
    </row>
    <row r="74" spans="1:9" ht="38.25" x14ac:dyDescent="0.25">
      <c r="A74" s="18">
        <v>1100122</v>
      </c>
      <c r="B74" s="18" t="s">
        <v>22</v>
      </c>
      <c r="C74" s="27" t="s">
        <v>33</v>
      </c>
      <c r="D74" s="28" t="s">
        <v>20</v>
      </c>
      <c r="E74" s="19" t="s">
        <v>16</v>
      </c>
      <c r="F74" s="18">
        <v>2212</v>
      </c>
      <c r="G74" s="20" t="str">
        <f t="shared" si="7"/>
        <v>Prod Alim p pers en instalac de depend y ent</v>
      </c>
      <c r="H74" s="21"/>
      <c r="I74" s="22">
        <v>24000</v>
      </c>
    </row>
    <row r="75" spans="1:9" ht="38.25" x14ac:dyDescent="0.25">
      <c r="A75" s="18">
        <v>1100122</v>
      </c>
      <c r="B75" s="18" t="s">
        <v>22</v>
      </c>
      <c r="C75" s="27" t="s">
        <v>33</v>
      </c>
      <c r="D75" s="28" t="s">
        <v>20</v>
      </c>
      <c r="E75" s="19" t="s">
        <v>16</v>
      </c>
      <c r="F75" s="18">
        <v>2991</v>
      </c>
      <c r="G75" s="20" t="str">
        <f t="shared" ref="G75" si="11">VLOOKUP(F75,dCOG,3,FALSE)</f>
        <v>Ref y Acces menores otros bienes muebles</v>
      </c>
      <c r="H75" s="21"/>
      <c r="I75" s="22">
        <v>1500</v>
      </c>
    </row>
    <row r="76" spans="1:9" x14ac:dyDescent="0.25">
      <c r="A76" s="18">
        <v>1500522</v>
      </c>
      <c r="B76" s="18" t="s">
        <v>22</v>
      </c>
      <c r="C76" s="27" t="s">
        <v>33</v>
      </c>
      <c r="D76" s="28" t="s">
        <v>20</v>
      </c>
      <c r="E76" s="19" t="s">
        <v>16</v>
      </c>
      <c r="F76" s="18">
        <v>1111</v>
      </c>
      <c r="G76" s="20" t="str">
        <f t="shared" si="7"/>
        <v>Dietas</v>
      </c>
      <c r="H76" s="21"/>
      <c r="I76" s="22">
        <v>4833960</v>
      </c>
    </row>
    <row r="77" spans="1:9" x14ac:dyDescent="0.25">
      <c r="A77" s="18">
        <v>1500522</v>
      </c>
      <c r="B77" s="18" t="s">
        <v>22</v>
      </c>
      <c r="C77" s="27" t="s">
        <v>33</v>
      </c>
      <c r="D77" s="28" t="s">
        <v>20</v>
      </c>
      <c r="E77" s="19" t="s">
        <v>16</v>
      </c>
      <c r="F77" s="18">
        <v>1131</v>
      </c>
      <c r="G77" s="20" t="str">
        <f t="shared" si="7"/>
        <v>Sueldos Base</v>
      </c>
      <c r="H77" s="21"/>
      <c r="I77" s="22">
        <v>276432</v>
      </c>
    </row>
    <row r="78" spans="1:9" ht="25.5" x14ac:dyDescent="0.25">
      <c r="A78" s="18">
        <v>1500522</v>
      </c>
      <c r="B78" s="18" t="s">
        <v>22</v>
      </c>
      <c r="C78" s="27" t="s">
        <v>33</v>
      </c>
      <c r="D78" s="28" t="s">
        <v>20</v>
      </c>
      <c r="E78" s="19" t="s">
        <v>16</v>
      </c>
      <c r="F78" s="18">
        <v>1321</v>
      </c>
      <c r="G78" s="20" t="str">
        <f t="shared" ref="G78:G82" si="12">VLOOKUP(F78,dCOG,3,FALSE)</f>
        <v>Prima Vacacional</v>
      </c>
      <c r="H78" s="21"/>
      <c r="I78" s="22">
        <v>120778</v>
      </c>
    </row>
    <row r="79" spans="1:9" ht="25.5" x14ac:dyDescent="0.25">
      <c r="A79" s="18">
        <v>1500522</v>
      </c>
      <c r="B79" s="18" t="s">
        <v>22</v>
      </c>
      <c r="C79" s="27" t="s">
        <v>33</v>
      </c>
      <c r="D79" s="28" t="s">
        <v>20</v>
      </c>
      <c r="E79" s="19" t="s">
        <v>16</v>
      </c>
      <c r="F79" s="18">
        <v>1323</v>
      </c>
      <c r="G79" s="20" t="str">
        <f t="shared" si="12"/>
        <v>Gratificación de fin de año</v>
      </c>
      <c r="H79" s="21"/>
      <c r="I79" s="22">
        <v>1006444</v>
      </c>
    </row>
    <row r="80" spans="1:9" ht="25.5" x14ac:dyDescent="0.25">
      <c r="A80" s="18">
        <v>1500522</v>
      </c>
      <c r="B80" s="18" t="s">
        <v>22</v>
      </c>
      <c r="C80" s="27" t="s">
        <v>33</v>
      </c>
      <c r="D80" s="28" t="s">
        <v>20</v>
      </c>
      <c r="E80" s="19" t="s">
        <v>16</v>
      </c>
      <c r="F80" s="18">
        <v>1592</v>
      </c>
      <c r="G80" s="20" t="str">
        <f t="shared" si="12"/>
        <v>Otras prestaciones</v>
      </c>
      <c r="H80" s="21"/>
      <c r="I80" s="22">
        <v>1920000</v>
      </c>
    </row>
    <row r="81" spans="1:9" x14ac:dyDescent="0.25">
      <c r="A81" s="18">
        <v>1500522</v>
      </c>
      <c r="B81" s="18" t="s">
        <v>22</v>
      </c>
      <c r="C81" s="27" t="s">
        <v>33</v>
      </c>
      <c r="D81" s="28" t="s">
        <v>20</v>
      </c>
      <c r="E81" s="19" t="s">
        <v>16</v>
      </c>
      <c r="F81" s="18">
        <v>1593</v>
      </c>
      <c r="G81" s="20" t="str">
        <f t="shared" si="12"/>
        <v>Despensa</v>
      </c>
      <c r="H81" s="21"/>
      <c r="I81" s="22">
        <v>216000</v>
      </c>
    </row>
    <row r="82" spans="1:9" ht="25.5" x14ac:dyDescent="0.25">
      <c r="A82" s="18">
        <v>1500522</v>
      </c>
      <c r="B82" s="18" t="s">
        <v>22</v>
      </c>
      <c r="C82" s="27" t="s">
        <v>33</v>
      </c>
      <c r="D82" s="28" t="s">
        <v>20</v>
      </c>
      <c r="E82" s="19" t="s">
        <v>16</v>
      </c>
      <c r="F82" s="18">
        <v>1595</v>
      </c>
      <c r="G82" s="20" t="str">
        <f t="shared" si="12"/>
        <v>Fondo de ahorro LECR</v>
      </c>
      <c r="H82" s="21"/>
      <c r="I82" s="22">
        <v>577599</v>
      </c>
    </row>
    <row r="83" spans="1:9" x14ac:dyDescent="0.25">
      <c r="A83" s="9"/>
      <c r="B83" s="9"/>
      <c r="C83" s="9"/>
      <c r="D83" s="9"/>
      <c r="E83" s="24"/>
      <c r="F83" s="9"/>
      <c r="G83" s="25"/>
      <c r="H83" s="25"/>
      <c r="I83" s="26"/>
    </row>
    <row r="84" spans="1:9" ht="51" x14ac:dyDescent="0.25">
      <c r="A84" s="5"/>
      <c r="B84" s="5"/>
      <c r="C84" s="5"/>
      <c r="D84" s="5"/>
      <c r="E84" s="14"/>
      <c r="F84" s="15"/>
      <c r="G84" s="16" t="s">
        <v>34</v>
      </c>
      <c r="H84" s="6"/>
      <c r="I84" s="17">
        <f>SUBTOTAL(9,I85:I97)</f>
        <v>2086067</v>
      </c>
    </row>
    <row r="85" spans="1:9" ht="38.25" x14ac:dyDescent="0.25">
      <c r="A85" s="18">
        <v>1100122</v>
      </c>
      <c r="B85" s="18" t="s">
        <v>35</v>
      </c>
      <c r="C85" s="18" t="s">
        <v>36</v>
      </c>
      <c r="D85" s="18" t="s">
        <v>37</v>
      </c>
      <c r="E85" s="19" t="s">
        <v>16</v>
      </c>
      <c r="F85" s="18">
        <v>2212</v>
      </c>
      <c r="G85" s="20" t="str">
        <f t="shared" ref="G85:G97" si="13">VLOOKUP(F85,dCOG,3,FALSE)</f>
        <v>Prod Alim p pers en instalac de depend y ent</v>
      </c>
      <c r="H85" s="21"/>
      <c r="I85" s="22">
        <v>120000</v>
      </c>
    </row>
    <row r="86" spans="1:9" ht="38.25" x14ac:dyDescent="0.25">
      <c r="A86" s="18">
        <v>1100122</v>
      </c>
      <c r="B86" s="18" t="s">
        <v>35</v>
      </c>
      <c r="C86" s="18" t="s">
        <v>36</v>
      </c>
      <c r="D86" s="18" t="s">
        <v>37</v>
      </c>
      <c r="E86" s="19" t="s">
        <v>16</v>
      </c>
      <c r="F86" s="18">
        <v>2214</v>
      </c>
      <c r="G86" s="20" t="str">
        <f t="shared" si="13"/>
        <v>Productos alimenticios para personas</v>
      </c>
      <c r="H86" s="29"/>
      <c r="I86" s="22">
        <v>240000</v>
      </c>
    </row>
    <row r="87" spans="1:9" ht="38.25" x14ac:dyDescent="0.25">
      <c r="A87" s="18">
        <v>1100122</v>
      </c>
      <c r="B87" s="18" t="s">
        <v>35</v>
      </c>
      <c r="C87" s="18" t="s">
        <v>36</v>
      </c>
      <c r="D87" s="18" t="s">
        <v>37</v>
      </c>
      <c r="E87" s="19" t="s">
        <v>16</v>
      </c>
      <c r="F87" s="18">
        <v>2531</v>
      </c>
      <c r="G87" s="20" t="str">
        <f t="shared" si="13"/>
        <v>Medicinas y productos farmacéuticos</v>
      </c>
      <c r="H87" s="21"/>
      <c r="I87" s="22">
        <v>30000</v>
      </c>
    </row>
    <row r="88" spans="1:9" ht="51" x14ac:dyDescent="0.25">
      <c r="A88" s="18">
        <v>1100122</v>
      </c>
      <c r="B88" s="18" t="s">
        <v>35</v>
      </c>
      <c r="C88" s="18" t="s">
        <v>36</v>
      </c>
      <c r="D88" s="18" t="s">
        <v>37</v>
      </c>
      <c r="E88" s="19" t="s">
        <v>16</v>
      </c>
      <c r="F88" s="18">
        <v>2612</v>
      </c>
      <c r="G88" s="20" t="str">
        <f t="shared" si="13"/>
        <v>Combus Lub y aditivos vehículos Serv Pub</v>
      </c>
      <c r="H88" s="21"/>
      <c r="I88" s="22">
        <v>30000</v>
      </c>
    </row>
    <row r="89" spans="1:9" ht="38.25" x14ac:dyDescent="0.25">
      <c r="A89" s="18">
        <v>1100122</v>
      </c>
      <c r="B89" s="18" t="s">
        <v>35</v>
      </c>
      <c r="C89" s="18" t="s">
        <v>36</v>
      </c>
      <c r="D89" s="18" t="s">
        <v>37</v>
      </c>
      <c r="E89" s="19" t="s">
        <v>16</v>
      </c>
      <c r="F89" s="18">
        <v>3392</v>
      </c>
      <c r="G89" s="20" t="str">
        <f>VLOOKUP(F89,dCOG,3,FALSE)</f>
        <v>Servicios profesionales médicos</v>
      </c>
      <c r="H89" s="21"/>
      <c r="I89" s="22">
        <v>50000</v>
      </c>
    </row>
    <row r="90" spans="1:9" ht="38.25" x14ac:dyDescent="0.25">
      <c r="A90" s="18">
        <v>1100122</v>
      </c>
      <c r="B90" s="18" t="s">
        <v>35</v>
      </c>
      <c r="C90" s="18" t="s">
        <v>36</v>
      </c>
      <c r="D90" s="18" t="s">
        <v>37</v>
      </c>
      <c r="E90" s="19" t="s">
        <v>16</v>
      </c>
      <c r="F90" s="18">
        <v>3711</v>
      </c>
      <c r="G90" s="20" t="str">
        <f t="shared" si="13"/>
        <v>Pasajes aéreos nac p  Serv pub en comisiones</v>
      </c>
      <c r="H90" s="21"/>
      <c r="I90" s="22">
        <v>9000</v>
      </c>
    </row>
    <row r="91" spans="1:9" ht="51" x14ac:dyDescent="0.25">
      <c r="A91" s="18">
        <v>1100122</v>
      </c>
      <c r="B91" s="18" t="s">
        <v>35</v>
      </c>
      <c r="C91" s="18" t="s">
        <v>36</v>
      </c>
      <c r="D91" s="18" t="s">
        <v>37</v>
      </c>
      <c r="E91" s="19" t="s">
        <v>16</v>
      </c>
      <c r="F91" s="18">
        <v>3751</v>
      </c>
      <c r="G91" s="20" t="str">
        <f t="shared" si="13"/>
        <v>Viáticos nac p Serv pub Desemp funciones ofic</v>
      </c>
      <c r="H91" s="21"/>
      <c r="I91" s="22">
        <v>150000</v>
      </c>
    </row>
    <row r="92" spans="1:9" ht="51" x14ac:dyDescent="0.25">
      <c r="A92" s="18">
        <v>1100122</v>
      </c>
      <c r="B92" s="18" t="s">
        <v>35</v>
      </c>
      <c r="C92" s="18" t="s">
        <v>36</v>
      </c>
      <c r="D92" s="18" t="s">
        <v>37</v>
      </c>
      <c r="E92" s="19" t="s">
        <v>16</v>
      </c>
      <c r="F92" s="18">
        <v>3761</v>
      </c>
      <c r="G92" s="20" t="str">
        <f t="shared" si="13"/>
        <v>Viáticos en extranjero p Serv pub funciones ofic</v>
      </c>
      <c r="H92" s="21"/>
      <c r="I92" s="22">
        <v>24000</v>
      </c>
    </row>
    <row r="93" spans="1:9" ht="38.25" x14ac:dyDescent="0.25">
      <c r="A93" s="18">
        <v>1100122</v>
      </c>
      <c r="B93" s="18" t="s">
        <v>35</v>
      </c>
      <c r="C93" s="18" t="s">
        <v>36</v>
      </c>
      <c r="D93" s="18" t="s">
        <v>37</v>
      </c>
      <c r="E93" s="19" t="s">
        <v>16</v>
      </c>
      <c r="F93" s="18">
        <v>3791</v>
      </c>
      <c r="G93" s="20" t="str">
        <f t="shared" si="13"/>
        <v>Otros servicios de traslado y hospedaje</v>
      </c>
      <c r="H93" s="21"/>
      <c r="I93" s="22">
        <v>36000</v>
      </c>
    </row>
    <row r="94" spans="1:9" x14ac:dyDescent="0.25">
      <c r="A94" s="18">
        <v>1500522</v>
      </c>
      <c r="B94" s="18" t="s">
        <v>35</v>
      </c>
      <c r="C94" s="18" t="s">
        <v>36</v>
      </c>
      <c r="D94" s="18" t="s">
        <v>37</v>
      </c>
      <c r="E94" s="19" t="s">
        <v>16</v>
      </c>
      <c r="F94" s="18">
        <v>1131</v>
      </c>
      <c r="G94" s="20" t="str">
        <f t="shared" si="13"/>
        <v>Sueldos Base</v>
      </c>
      <c r="H94" s="21"/>
      <c r="I94" s="22">
        <v>1101000</v>
      </c>
    </row>
    <row r="95" spans="1:9" ht="25.5" x14ac:dyDescent="0.25">
      <c r="A95" s="18">
        <v>1500522</v>
      </c>
      <c r="B95" s="18" t="s">
        <v>35</v>
      </c>
      <c r="C95" s="18" t="s">
        <v>36</v>
      </c>
      <c r="D95" s="18" t="s">
        <v>37</v>
      </c>
      <c r="E95" s="19" t="s">
        <v>16</v>
      </c>
      <c r="F95" s="18">
        <v>1321</v>
      </c>
      <c r="G95" s="20" t="str">
        <f t="shared" si="13"/>
        <v>Prima Vacacional</v>
      </c>
      <c r="H95" s="21"/>
      <c r="I95" s="22">
        <v>20151</v>
      </c>
    </row>
    <row r="96" spans="1:9" ht="25.5" x14ac:dyDescent="0.25">
      <c r="A96" s="18">
        <v>1500522</v>
      </c>
      <c r="B96" s="18" t="s">
        <v>35</v>
      </c>
      <c r="C96" s="18" t="s">
        <v>36</v>
      </c>
      <c r="D96" s="18" t="s">
        <v>37</v>
      </c>
      <c r="E96" s="19" t="s">
        <v>16</v>
      </c>
      <c r="F96" s="18">
        <v>1323</v>
      </c>
      <c r="G96" s="20" t="str">
        <f t="shared" si="13"/>
        <v>Gratificación de fin de año</v>
      </c>
      <c r="H96" s="21"/>
      <c r="I96" s="22">
        <v>167916</v>
      </c>
    </row>
    <row r="97" spans="1:9" x14ac:dyDescent="0.25">
      <c r="A97" s="18">
        <v>1500522</v>
      </c>
      <c r="B97" s="18" t="s">
        <v>35</v>
      </c>
      <c r="C97" s="18" t="s">
        <v>36</v>
      </c>
      <c r="D97" s="18" t="s">
        <v>37</v>
      </c>
      <c r="E97" s="19" t="s">
        <v>16</v>
      </c>
      <c r="F97" s="18">
        <v>1593</v>
      </c>
      <c r="G97" s="20" t="str">
        <f t="shared" si="13"/>
        <v>Despensa</v>
      </c>
      <c r="H97" s="21"/>
      <c r="I97" s="22">
        <v>108000</v>
      </c>
    </row>
    <row r="98" spans="1:9" x14ac:dyDescent="0.25">
      <c r="A98" s="9"/>
      <c r="B98" s="9"/>
      <c r="C98" s="9"/>
      <c r="D98" s="9"/>
      <c r="E98" s="24"/>
      <c r="F98" s="9"/>
      <c r="G98" s="25"/>
      <c r="H98" s="25"/>
      <c r="I98" s="26"/>
    </row>
    <row r="99" spans="1:9" ht="63.75" x14ac:dyDescent="0.25">
      <c r="A99" s="5"/>
      <c r="B99" s="5"/>
      <c r="C99" s="5"/>
      <c r="D99" s="5"/>
      <c r="E99" s="14"/>
      <c r="F99" s="15"/>
      <c r="G99" s="16" t="s">
        <v>38</v>
      </c>
      <c r="H99" s="6"/>
      <c r="I99" s="17">
        <f>SUBTOTAL(9,I100:I117)</f>
        <v>10050715</v>
      </c>
    </row>
    <row r="100" spans="1:9" ht="25.5" x14ac:dyDescent="0.25">
      <c r="A100" s="18">
        <v>1100122</v>
      </c>
      <c r="B100" s="18" t="s">
        <v>39</v>
      </c>
      <c r="C100" s="27" t="s">
        <v>40</v>
      </c>
      <c r="D100" s="18" t="s">
        <v>41</v>
      </c>
      <c r="E100" s="19" t="s">
        <v>16</v>
      </c>
      <c r="F100" s="18">
        <v>4415</v>
      </c>
      <c r="G100" s="20" t="str">
        <f t="shared" ref="G100:G117" si="14">VLOOKUP(F100,dCOG,3,FALSE)</f>
        <v>Ayudas y apoyos</v>
      </c>
      <c r="H100" s="21"/>
      <c r="I100" s="22">
        <v>3000000</v>
      </c>
    </row>
    <row r="101" spans="1:9" ht="38.25" x14ac:dyDescent="0.25">
      <c r="A101" s="18">
        <v>1100122</v>
      </c>
      <c r="B101" s="18" t="s">
        <v>39</v>
      </c>
      <c r="C101" s="27" t="s">
        <v>40</v>
      </c>
      <c r="D101" s="18" t="s">
        <v>41</v>
      </c>
      <c r="E101" s="19" t="s">
        <v>16</v>
      </c>
      <c r="F101" s="18">
        <v>4451</v>
      </c>
      <c r="G101" s="20" t="str">
        <f t="shared" si="14"/>
        <v>Donativos a instituciones sin fines de lucro</v>
      </c>
      <c r="H101" s="29"/>
      <c r="I101" s="22">
        <v>250000</v>
      </c>
    </row>
    <row r="102" spans="1:9" ht="38.25" x14ac:dyDescent="0.25">
      <c r="A102" s="18">
        <v>1100122</v>
      </c>
      <c r="B102" s="18" t="s">
        <v>39</v>
      </c>
      <c r="C102" s="27" t="s">
        <v>40</v>
      </c>
      <c r="D102" s="18" t="s">
        <v>41</v>
      </c>
      <c r="E102" s="19" t="s">
        <v>16</v>
      </c>
      <c r="F102" s="18">
        <v>4452</v>
      </c>
      <c r="G102" s="20" t="str">
        <f t="shared" si="14"/>
        <v>Ayuda social a instituciones de salud</v>
      </c>
      <c r="H102" s="21"/>
      <c r="I102" s="22">
        <v>120000</v>
      </c>
    </row>
    <row r="103" spans="1:9" ht="38.25" x14ac:dyDescent="0.25">
      <c r="A103" s="18">
        <v>1100122</v>
      </c>
      <c r="B103" s="18" t="s">
        <v>39</v>
      </c>
      <c r="C103" s="27" t="s">
        <v>40</v>
      </c>
      <c r="D103" s="18" t="s">
        <v>41</v>
      </c>
      <c r="E103" s="19" t="s">
        <v>16</v>
      </c>
      <c r="F103" s="18">
        <v>4457</v>
      </c>
      <c r="G103" s="20" t="str">
        <f t="shared" si="14"/>
        <v>Ayuda social inst benef bomberos</v>
      </c>
      <c r="H103" s="21"/>
      <c r="I103" s="22">
        <v>70000</v>
      </c>
    </row>
    <row r="104" spans="1:9" ht="25.5" x14ac:dyDescent="0.25">
      <c r="A104" s="18">
        <v>1500522</v>
      </c>
      <c r="B104" s="18" t="s">
        <v>39</v>
      </c>
      <c r="C104" s="18" t="s">
        <v>40</v>
      </c>
      <c r="D104" s="18" t="s">
        <v>41</v>
      </c>
      <c r="E104" s="19" t="s">
        <v>16</v>
      </c>
      <c r="F104" s="18">
        <v>4415</v>
      </c>
      <c r="G104" s="20" t="str">
        <f t="shared" si="14"/>
        <v>Ayudas y apoyos</v>
      </c>
      <c r="H104" s="21"/>
      <c r="I104" s="22">
        <v>3000000</v>
      </c>
    </row>
    <row r="105" spans="1:9" ht="38.25" x14ac:dyDescent="0.25">
      <c r="A105" s="18">
        <v>1100122</v>
      </c>
      <c r="B105" s="18" t="s">
        <v>39</v>
      </c>
      <c r="C105" s="18" t="s">
        <v>42</v>
      </c>
      <c r="D105" s="18" t="s">
        <v>37</v>
      </c>
      <c r="E105" s="19" t="s">
        <v>16</v>
      </c>
      <c r="F105" s="18">
        <v>2212</v>
      </c>
      <c r="G105" s="20" t="str">
        <f t="shared" si="14"/>
        <v>Prod Alim p pers en instalac de depend y ent</v>
      </c>
      <c r="H105" s="21"/>
      <c r="I105" s="22">
        <v>24000</v>
      </c>
    </row>
    <row r="106" spans="1:9" ht="38.25" x14ac:dyDescent="0.25">
      <c r="A106" s="18">
        <v>1100122</v>
      </c>
      <c r="B106" s="18" t="s">
        <v>39</v>
      </c>
      <c r="C106" s="18" t="s">
        <v>42</v>
      </c>
      <c r="D106" s="18" t="s">
        <v>37</v>
      </c>
      <c r="E106" s="19" t="s">
        <v>16</v>
      </c>
      <c r="F106" s="18">
        <v>2214</v>
      </c>
      <c r="G106" s="20" t="str">
        <f t="shared" si="14"/>
        <v>Productos alimenticios para personas</v>
      </c>
      <c r="H106" s="29"/>
      <c r="I106" s="22">
        <v>12000</v>
      </c>
    </row>
    <row r="107" spans="1:9" x14ac:dyDescent="0.25">
      <c r="A107" s="18">
        <v>1100122</v>
      </c>
      <c r="B107" s="18" t="s">
        <v>39</v>
      </c>
      <c r="C107" s="18" t="s">
        <v>42</v>
      </c>
      <c r="D107" s="18" t="s">
        <v>37</v>
      </c>
      <c r="E107" s="19" t="s">
        <v>16</v>
      </c>
      <c r="F107" s="18">
        <v>3832</v>
      </c>
      <c r="G107" s="20" t="str">
        <f t="shared" si="14"/>
        <v>Eventos</v>
      </c>
      <c r="H107" s="21"/>
      <c r="I107" s="22">
        <v>1000000</v>
      </c>
    </row>
    <row r="108" spans="1:9" ht="114.75" x14ac:dyDescent="0.25">
      <c r="A108" s="18">
        <v>1500522</v>
      </c>
      <c r="B108" s="18" t="s">
        <v>39</v>
      </c>
      <c r="C108" s="18" t="s">
        <v>43</v>
      </c>
      <c r="D108" s="18" t="s">
        <v>44</v>
      </c>
      <c r="E108" s="19" t="s">
        <v>16</v>
      </c>
      <c r="F108" s="18">
        <v>2161</v>
      </c>
      <c r="G108" s="20" t="str">
        <f t="shared" si="14"/>
        <v>Material de limpieza</v>
      </c>
      <c r="H108" s="21" t="s">
        <v>45</v>
      </c>
      <c r="I108" s="22">
        <v>100000</v>
      </c>
    </row>
    <row r="109" spans="1:9" ht="102" x14ac:dyDescent="0.25">
      <c r="A109" s="18">
        <v>1500522</v>
      </c>
      <c r="B109" s="18" t="s">
        <v>39</v>
      </c>
      <c r="C109" s="18" t="s">
        <v>43</v>
      </c>
      <c r="D109" s="18" t="s">
        <v>44</v>
      </c>
      <c r="E109" s="19" t="s">
        <v>16</v>
      </c>
      <c r="F109" s="18">
        <v>2721</v>
      </c>
      <c r="G109" s="20" t="str">
        <f t="shared" si="14"/>
        <v>Prendas de seguridad</v>
      </c>
      <c r="H109" s="21" t="s">
        <v>46</v>
      </c>
      <c r="I109" s="22">
        <v>100000</v>
      </c>
    </row>
    <row r="110" spans="1:9" ht="114.75" x14ac:dyDescent="0.25">
      <c r="A110" s="18">
        <v>1500522</v>
      </c>
      <c r="B110" s="18" t="s">
        <v>39</v>
      </c>
      <c r="C110" s="18" t="s">
        <v>43</v>
      </c>
      <c r="D110" s="18" t="s">
        <v>44</v>
      </c>
      <c r="E110" s="19" t="s">
        <v>16</v>
      </c>
      <c r="F110" s="18">
        <v>3832</v>
      </c>
      <c r="G110" s="20" t="str">
        <f t="shared" ref="G110" si="15">VLOOKUP(F110,dCOG,3,FALSE)</f>
        <v>Eventos</v>
      </c>
      <c r="H110" s="21" t="s">
        <v>47</v>
      </c>
      <c r="I110" s="22">
        <v>200000</v>
      </c>
    </row>
    <row r="111" spans="1:9" ht="102" x14ac:dyDescent="0.25">
      <c r="A111" s="18">
        <v>1500522</v>
      </c>
      <c r="B111" s="18" t="s">
        <v>39</v>
      </c>
      <c r="C111" s="18" t="s">
        <v>43</v>
      </c>
      <c r="D111" s="18" t="s">
        <v>44</v>
      </c>
      <c r="E111" s="19" t="s">
        <v>16</v>
      </c>
      <c r="F111" s="18">
        <v>4415</v>
      </c>
      <c r="G111" s="20" t="str">
        <f t="shared" si="14"/>
        <v>Ayudas y apoyos</v>
      </c>
      <c r="H111" s="21" t="s">
        <v>48</v>
      </c>
      <c r="I111" s="22">
        <v>100000</v>
      </c>
    </row>
    <row r="112" spans="1:9" ht="102" x14ac:dyDescent="0.25">
      <c r="A112" s="18">
        <v>1500522</v>
      </c>
      <c r="B112" s="18" t="s">
        <v>39</v>
      </c>
      <c r="C112" s="18" t="s">
        <v>43</v>
      </c>
      <c r="D112" s="18" t="s">
        <v>44</v>
      </c>
      <c r="E112" s="19" t="s">
        <v>16</v>
      </c>
      <c r="F112" s="18">
        <v>4417</v>
      </c>
      <c r="G112" s="20" t="str">
        <f t="shared" si="14"/>
        <v>Ayudas y Apoyos a Microempresas</v>
      </c>
      <c r="H112" s="21" t="s">
        <v>49</v>
      </c>
      <c r="I112" s="22">
        <v>100000</v>
      </c>
    </row>
    <row r="113" spans="1:9" ht="89.25" x14ac:dyDescent="0.25">
      <c r="A113" s="18">
        <v>1500522</v>
      </c>
      <c r="B113" s="18" t="s">
        <v>39</v>
      </c>
      <c r="C113" s="18" t="s">
        <v>43</v>
      </c>
      <c r="D113" s="18" t="s">
        <v>44</v>
      </c>
      <c r="E113" s="19" t="s">
        <v>50</v>
      </c>
      <c r="F113" s="18">
        <v>5311</v>
      </c>
      <c r="G113" s="20" t="str">
        <f t="shared" ref="G113" si="16">VLOOKUP(F113,dCOG,3,FALSE)</f>
        <v>Equipo para uso médico dental y para laboratorio</v>
      </c>
      <c r="H113" s="21" t="s">
        <v>51</v>
      </c>
      <c r="I113" s="22">
        <v>100000</v>
      </c>
    </row>
    <row r="114" spans="1:9" x14ac:dyDescent="0.25">
      <c r="A114" s="18">
        <v>1500522</v>
      </c>
      <c r="B114" s="18" t="s">
        <v>39</v>
      </c>
      <c r="C114" s="18" t="s">
        <v>42</v>
      </c>
      <c r="D114" s="18" t="s">
        <v>37</v>
      </c>
      <c r="E114" s="19" t="s">
        <v>16</v>
      </c>
      <c r="F114" s="18">
        <v>1131</v>
      </c>
      <c r="G114" s="20" t="str">
        <f t="shared" si="14"/>
        <v>Sueldos Base</v>
      </c>
      <c r="H114" s="21"/>
      <c r="I114" s="22">
        <v>1442352</v>
      </c>
    </row>
    <row r="115" spans="1:9" ht="25.5" x14ac:dyDescent="0.25">
      <c r="A115" s="18">
        <v>1500522</v>
      </c>
      <c r="B115" s="18" t="s">
        <v>39</v>
      </c>
      <c r="C115" s="18" t="s">
        <v>42</v>
      </c>
      <c r="D115" s="18" t="s">
        <v>37</v>
      </c>
      <c r="E115" s="19" t="s">
        <v>16</v>
      </c>
      <c r="F115" s="18">
        <v>1321</v>
      </c>
      <c r="G115" s="20" t="str">
        <f t="shared" si="14"/>
        <v>Prima Vacacional</v>
      </c>
      <c r="H115" s="21"/>
      <c r="I115" s="22">
        <v>27039</v>
      </c>
    </row>
    <row r="116" spans="1:9" ht="25.5" x14ac:dyDescent="0.25">
      <c r="A116" s="18">
        <v>1500522</v>
      </c>
      <c r="B116" s="18" t="s">
        <v>39</v>
      </c>
      <c r="C116" s="18" t="s">
        <v>42</v>
      </c>
      <c r="D116" s="18" t="s">
        <v>37</v>
      </c>
      <c r="E116" s="19" t="s">
        <v>16</v>
      </c>
      <c r="F116" s="18">
        <v>1323</v>
      </c>
      <c r="G116" s="20" t="str">
        <f t="shared" si="14"/>
        <v>Gratificación de fin de año</v>
      </c>
      <c r="H116" s="21"/>
      <c r="I116" s="22">
        <v>225324</v>
      </c>
    </row>
    <row r="117" spans="1:9" x14ac:dyDescent="0.25">
      <c r="A117" s="18">
        <v>1500522</v>
      </c>
      <c r="B117" s="18" t="s">
        <v>39</v>
      </c>
      <c r="C117" s="18" t="s">
        <v>42</v>
      </c>
      <c r="D117" s="18" t="s">
        <v>37</v>
      </c>
      <c r="E117" s="19" t="s">
        <v>16</v>
      </c>
      <c r="F117" s="18">
        <v>1593</v>
      </c>
      <c r="G117" s="20" t="str">
        <f t="shared" si="14"/>
        <v>Despensa</v>
      </c>
      <c r="H117" s="21"/>
      <c r="I117" s="22">
        <v>180000</v>
      </c>
    </row>
    <row r="118" spans="1:9" x14ac:dyDescent="0.25">
      <c r="A118" s="9"/>
      <c r="B118" s="9"/>
      <c r="C118" s="9"/>
      <c r="D118" s="9"/>
      <c r="E118" s="24"/>
      <c r="F118" s="9"/>
      <c r="G118" s="25"/>
      <c r="H118" s="25"/>
      <c r="I118" s="26"/>
    </row>
    <row r="119" spans="1:9" ht="38.25" x14ac:dyDescent="0.25">
      <c r="A119" s="5"/>
      <c r="B119" s="5"/>
      <c r="C119" s="5"/>
      <c r="D119" s="5"/>
      <c r="E119" s="14"/>
      <c r="F119" s="15"/>
      <c r="G119" s="16" t="s">
        <v>52</v>
      </c>
      <c r="H119" s="6"/>
      <c r="I119" s="17">
        <f>SUBTOTAL(9,I120:I130)</f>
        <v>4469400</v>
      </c>
    </row>
    <row r="120" spans="1:9" ht="38.25" x14ac:dyDescent="0.25">
      <c r="A120" s="18">
        <v>1100122</v>
      </c>
      <c r="B120" s="18" t="s">
        <v>53</v>
      </c>
      <c r="C120" s="18" t="s">
        <v>54</v>
      </c>
      <c r="D120" s="18" t="s">
        <v>55</v>
      </c>
      <c r="E120" s="19" t="s">
        <v>16</v>
      </c>
      <c r="F120" s="18">
        <v>2151</v>
      </c>
      <c r="G120" s="20" t="str">
        <f t="shared" ref="G120:G130" si="17">VLOOKUP(F120,dCOG,3,FALSE)</f>
        <v>Material impreso e información digital</v>
      </c>
      <c r="H120" s="21"/>
      <c r="I120" s="22">
        <v>250000</v>
      </c>
    </row>
    <row r="121" spans="1:9" ht="38.25" x14ac:dyDescent="0.25">
      <c r="A121" s="18">
        <v>1100122</v>
      </c>
      <c r="B121" s="18" t="s">
        <v>53</v>
      </c>
      <c r="C121" s="18" t="s">
        <v>54</v>
      </c>
      <c r="D121" s="18" t="s">
        <v>55</v>
      </c>
      <c r="E121" s="19" t="s">
        <v>16</v>
      </c>
      <c r="F121" s="18">
        <v>2941</v>
      </c>
      <c r="G121" s="20" t="str">
        <f t="shared" si="17"/>
        <v>Ref y Acces men Eq cómputo y tecn de la Info</v>
      </c>
      <c r="H121" s="21"/>
      <c r="I121" s="22">
        <v>6000</v>
      </c>
    </row>
    <row r="122" spans="1:9" ht="38.25" x14ac:dyDescent="0.25">
      <c r="A122" s="18">
        <v>1100122</v>
      </c>
      <c r="B122" s="18" t="s">
        <v>53</v>
      </c>
      <c r="C122" s="18" t="s">
        <v>54</v>
      </c>
      <c r="D122" s="18" t="s">
        <v>55</v>
      </c>
      <c r="E122" s="19" t="s">
        <v>16</v>
      </c>
      <c r="F122" s="18">
        <v>3171</v>
      </c>
      <c r="G122" s="20" t="str">
        <f t="shared" si="17"/>
        <v>Servicios de acceso de internet</v>
      </c>
      <c r="H122" s="21"/>
      <c r="I122" s="22">
        <v>150000</v>
      </c>
    </row>
    <row r="123" spans="1:9" ht="38.25" x14ac:dyDescent="0.25">
      <c r="A123" s="18">
        <v>1100122</v>
      </c>
      <c r="B123" s="18" t="s">
        <v>53</v>
      </c>
      <c r="C123" s="18" t="s">
        <v>54</v>
      </c>
      <c r="D123" s="18" t="s">
        <v>55</v>
      </c>
      <c r="E123" s="19" t="s">
        <v>16</v>
      </c>
      <c r="F123" s="18">
        <v>3614</v>
      </c>
      <c r="G123" s="20" t="str">
        <f t="shared" si="17"/>
        <v>Ins y pubpropias operdependy entque no formen</v>
      </c>
      <c r="H123" s="32"/>
      <c r="I123" s="22">
        <v>2500000</v>
      </c>
    </row>
    <row r="124" spans="1:9" ht="51" x14ac:dyDescent="0.25">
      <c r="A124" s="18">
        <v>1100122</v>
      </c>
      <c r="B124" s="18" t="s">
        <v>53</v>
      </c>
      <c r="C124" s="18" t="s">
        <v>54</v>
      </c>
      <c r="D124" s="18" t="s">
        <v>55</v>
      </c>
      <c r="E124" s="19" t="s">
        <v>16</v>
      </c>
      <c r="F124" s="18">
        <v>3631</v>
      </c>
      <c r="G124" s="20" t="str">
        <f t="shared" si="17"/>
        <v>Serv de creatividad preproducción y producción d</v>
      </c>
      <c r="H124" s="21"/>
      <c r="I124" s="22">
        <v>120000</v>
      </c>
    </row>
    <row r="125" spans="1:9" x14ac:dyDescent="0.25">
      <c r="A125" s="18">
        <v>1100122</v>
      </c>
      <c r="B125" s="18" t="s">
        <v>53</v>
      </c>
      <c r="C125" s="18" t="s">
        <v>54</v>
      </c>
      <c r="D125" s="18" t="s">
        <v>55</v>
      </c>
      <c r="E125" s="19" t="s">
        <v>16</v>
      </c>
      <c r="F125" s="18">
        <v>3832</v>
      </c>
      <c r="G125" s="20" t="str">
        <f t="shared" si="17"/>
        <v>Eventos</v>
      </c>
      <c r="H125" s="21"/>
      <c r="I125" s="22">
        <v>100000</v>
      </c>
    </row>
    <row r="126" spans="1:9" x14ac:dyDescent="0.25">
      <c r="A126" s="18">
        <v>1500522</v>
      </c>
      <c r="B126" s="18" t="s">
        <v>53</v>
      </c>
      <c r="C126" s="18" t="s">
        <v>54</v>
      </c>
      <c r="D126" s="18" t="s">
        <v>55</v>
      </c>
      <c r="E126" s="19" t="s">
        <v>16</v>
      </c>
      <c r="F126" s="18">
        <v>1131</v>
      </c>
      <c r="G126" s="20" t="str">
        <f t="shared" si="17"/>
        <v>Sueldos Base</v>
      </c>
      <c r="H126" s="21"/>
      <c r="I126" s="22">
        <v>639864</v>
      </c>
    </row>
    <row r="127" spans="1:9" ht="25.5" x14ac:dyDescent="0.25">
      <c r="A127" s="18">
        <v>1500522</v>
      </c>
      <c r="B127" s="18" t="s">
        <v>53</v>
      </c>
      <c r="C127" s="18" t="s">
        <v>54</v>
      </c>
      <c r="D127" s="18" t="s">
        <v>55</v>
      </c>
      <c r="E127" s="19" t="s">
        <v>16</v>
      </c>
      <c r="F127" s="18">
        <v>1321</v>
      </c>
      <c r="G127" s="20" t="str">
        <f t="shared" si="17"/>
        <v>Prima Vacacional</v>
      </c>
      <c r="H127" s="21"/>
      <c r="I127" s="22">
        <v>12165</v>
      </c>
    </row>
    <row r="128" spans="1:9" ht="25.5" x14ac:dyDescent="0.25">
      <c r="A128" s="18">
        <v>1500522</v>
      </c>
      <c r="B128" s="18" t="s">
        <v>53</v>
      </c>
      <c r="C128" s="18" t="s">
        <v>54</v>
      </c>
      <c r="D128" s="18" t="s">
        <v>55</v>
      </c>
      <c r="E128" s="19" t="s">
        <v>16</v>
      </c>
      <c r="F128" s="18">
        <v>1323</v>
      </c>
      <c r="G128" s="20" t="str">
        <f t="shared" si="17"/>
        <v>Gratificación de fin de año</v>
      </c>
      <c r="H128" s="21"/>
      <c r="I128" s="22">
        <v>101371</v>
      </c>
    </row>
    <row r="129" spans="1:9" x14ac:dyDescent="0.25">
      <c r="A129" s="18">
        <v>1500522</v>
      </c>
      <c r="B129" s="18" t="s">
        <v>53</v>
      </c>
      <c r="C129" s="18" t="s">
        <v>54</v>
      </c>
      <c r="D129" s="18" t="s">
        <v>55</v>
      </c>
      <c r="E129" s="19" t="s">
        <v>16</v>
      </c>
      <c r="F129" s="18">
        <v>1593</v>
      </c>
      <c r="G129" s="20" t="str">
        <f t="shared" si="17"/>
        <v>Despensa</v>
      </c>
      <c r="H129" s="21"/>
      <c r="I129" s="22">
        <v>90000</v>
      </c>
    </row>
    <row r="130" spans="1:9" x14ac:dyDescent="0.25">
      <c r="A130" s="18">
        <v>1500522</v>
      </c>
      <c r="B130" s="18" t="s">
        <v>53</v>
      </c>
      <c r="C130" s="18" t="s">
        <v>54</v>
      </c>
      <c r="D130" s="18" t="s">
        <v>55</v>
      </c>
      <c r="E130" s="19" t="s">
        <v>16</v>
      </c>
      <c r="F130" s="18">
        <v>3832</v>
      </c>
      <c r="G130" s="20" t="str">
        <f t="shared" si="17"/>
        <v>Eventos</v>
      </c>
      <c r="H130" s="21"/>
      <c r="I130" s="22">
        <v>500000</v>
      </c>
    </row>
    <row r="131" spans="1:9" x14ac:dyDescent="0.25">
      <c r="A131" s="9"/>
      <c r="B131" s="9"/>
      <c r="C131" s="9"/>
      <c r="D131" s="9"/>
      <c r="E131" s="24"/>
      <c r="F131" s="9"/>
      <c r="G131" s="25"/>
      <c r="H131" s="25"/>
      <c r="I131" s="26"/>
    </row>
    <row r="132" spans="1:9" ht="89.25" x14ac:dyDescent="0.25">
      <c r="A132" s="5"/>
      <c r="B132" s="5"/>
      <c r="C132" s="5"/>
      <c r="D132" s="5"/>
      <c r="E132" s="14"/>
      <c r="F132" s="15"/>
      <c r="G132" s="16" t="s">
        <v>56</v>
      </c>
      <c r="H132" s="6"/>
      <c r="I132" s="17">
        <f>SUBTOTAL(9,I133:I142)</f>
        <v>2066938</v>
      </c>
    </row>
    <row r="133" spans="1:9" ht="38.25" x14ac:dyDescent="0.25">
      <c r="A133" s="18">
        <v>1100122</v>
      </c>
      <c r="B133" s="18" t="s">
        <v>57</v>
      </c>
      <c r="C133" s="18" t="s">
        <v>58</v>
      </c>
      <c r="D133" s="18" t="s">
        <v>15</v>
      </c>
      <c r="E133" s="19" t="s">
        <v>16</v>
      </c>
      <c r="F133" s="18">
        <v>2212</v>
      </c>
      <c r="G133" s="20" t="str">
        <f t="shared" ref="G133:G142" si="18">VLOOKUP(F133,dCOG,3,FALSE)</f>
        <v>Prod Alim p pers en instalac de depend y ent</v>
      </c>
      <c r="H133" s="21"/>
      <c r="I133" s="22">
        <v>9000</v>
      </c>
    </row>
    <row r="134" spans="1:9" ht="51" x14ac:dyDescent="0.25">
      <c r="A134" s="18">
        <v>1100122</v>
      </c>
      <c r="B134" s="18" t="s">
        <v>57</v>
      </c>
      <c r="C134" s="18" t="s">
        <v>58</v>
      </c>
      <c r="D134" s="18" t="s">
        <v>15</v>
      </c>
      <c r="E134" s="19" t="s">
        <v>16</v>
      </c>
      <c r="F134" s="18">
        <v>2612</v>
      </c>
      <c r="G134" s="20" t="str">
        <f t="shared" si="18"/>
        <v>Combus Lub y aditivos vehículos Serv Pub</v>
      </c>
      <c r="H134" s="21"/>
      <c r="I134" s="22">
        <v>15000</v>
      </c>
    </row>
    <row r="135" spans="1:9" ht="38.25" x14ac:dyDescent="0.25">
      <c r="A135" s="18">
        <v>1100122</v>
      </c>
      <c r="B135" s="18" t="s">
        <v>57</v>
      </c>
      <c r="C135" s="18" t="s">
        <v>58</v>
      </c>
      <c r="D135" s="18" t="s">
        <v>15</v>
      </c>
      <c r="E135" s="19" t="s">
        <v>16</v>
      </c>
      <c r="F135" s="18">
        <v>2941</v>
      </c>
      <c r="G135" s="20" t="str">
        <f t="shared" ref="G135" si="19">VLOOKUP(F135,dCOG,3,FALSE)</f>
        <v>Ref y Acces men Eq cómputo y tecn de la Info</v>
      </c>
      <c r="H135" s="21"/>
      <c r="I135" s="22">
        <v>6000</v>
      </c>
    </row>
    <row r="136" spans="1:9" x14ac:dyDescent="0.25">
      <c r="A136" s="18">
        <v>1100122</v>
      </c>
      <c r="B136" s="18" t="s">
        <v>57</v>
      </c>
      <c r="C136" s="18" t="s">
        <v>58</v>
      </c>
      <c r="D136" s="18" t="s">
        <v>15</v>
      </c>
      <c r="E136" s="19" t="s">
        <v>16</v>
      </c>
      <c r="F136" s="18">
        <v>3181</v>
      </c>
      <c r="G136" s="20" t="str">
        <f t="shared" si="18"/>
        <v>Servicio postal</v>
      </c>
      <c r="H136" s="21"/>
      <c r="I136" s="22">
        <v>1500</v>
      </c>
    </row>
    <row r="137" spans="1:9" ht="51" x14ac:dyDescent="0.25">
      <c r="A137" s="18">
        <v>1100122</v>
      </c>
      <c r="B137" s="18" t="s">
        <v>57</v>
      </c>
      <c r="C137" s="18" t="s">
        <v>58</v>
      </c>
      <c r="D137" s="18" t="s">
        <v>15</v>
      </c>
      <c r="E137" s="19" t="s">
        <v>16</v>
      </c>
      <c r="F137" s="18">
        <v>3751</v>
      </c>
      <c r="G137" s="20" t="str">
        <f t="shared" si="18"/>
        <v>Viáticos nac p Serv pub Desemp funciones ofic</v>
      </c>
      <c r="H137" s="21"/>
      <c r="I137" s="22">
        <v>9000</v>
      </c>
    </row>
    <row r="138" spans="1:9" ht="38.25" x14ac:dyDescent="0.25">
      <c r="A138" s="18">
        <v>1100122</v>
      </c>
      <c r="B138" s="18" t="s">
        <v>57</v>
      </c>
      <c r="C138" s="18" t="s">
        <v>58</v>
      </c>
      <c r="D138" s="18" t="s">
        <v>15</v>
      </c>
      <c r="E138" s="19" t="s">
        <v>16</v>
      </c>
      <c r="F138" s="18">
        <v>3791</v>
      </c>
      <c r="G138" s="20" t="str">
        <f t="shared" si="18"/>
        <v>Otros servicios de traslado y hospedaje</v>
      </c>
      <c r="H138" s="21"/>
      <c r="I138" s="22">
        <v>3000</v>
      </c>
    </row>
    <row r="139" spans="1:9" x14ac:dyDescent="0.25">
      <c r="A139" s="18">
        <v>1500522</v>
      </c>
      <c r="B139" s="18" t="s">
        <v>57</v>
      </c>
      <c r="C139" s="18" t="s">
        <v>58</v>
      </c>
      <c r="D139" s="18" t="s">
        <v>15</v>
      </c>
      <c r="E139" s="19" t="s">
        <v>16</v>
      </c>
      <c r="F139" s="18">
        <v>1131</v>
      </c>
      <c r="G139" s="20" t="str">
        <f t="shared" si="18"/>
        <v>Sueldos Base</v>
      </c>
      <c r="H139" s="21"/>
      <c r="I139" s="22">
        <v>1571052</v>
      </c>
    </row>
    <row r="140" spans="1:9" ht="25.5" x14ac:dyDescent="0.25">
      <c r="A140" s="18">
        <v>1500522</v>
      </c>
      <c r="B140" s="18" t="s">
        <v>57</v>
      </c>
      <c r="C140" s="18" t="s">
        <v>58</v>
      </c>
      <c r="D140" s="18" t="s">
        <v>15</v>
      </c>
      <c r="E140" s="19" t="s">
        <v>16</v>
      </c>
      <c r="F140" s="18">
        <v>1321</v>
      </c>
      <c r="G140" s="20" t="str">
        <f t="shared" si="18"/>
        <v>Prima Vacacional</v>
      </c>
      <c r="H140" s="21"/>
      <c r="I140" s="22">
        <v>29185</v>
      </c>
    </row>
    <row r="141" spans="1:9" ht="25.5" x14ac:dyDescent="0.25">
      <c r="A141" s="18">
        <v>1500522</v>
      </c>
      <c r="B141" s="18" t="s">
        <v>57</v>
      </c>
      <c r="C141" s="18" t="s">
        <v>58</v>
      </c>
      <c r="D141" s="18" t="s">
        <v>15</v>
      </c>
      <c r="E141" s="19" t="s">
        <v>16</v>
      </c>
      <c r="F141" s="18">
        <v>1323</v>
      </c>
      <c r="G141" s="20" t="str">
        <f t="shared" si="18"/>
        <v>Gratificación de fin de año</v>
      </c>
      <c r="H141" s="21"/>
      <c r="I141" s="22">
        <v>243201</v>
      </c>
    </row>
    <row r="142" spans="1:9" x14ac:dyDescent="0.25">
      <c r="A142" s="18">
        <v>1500522</v>
      </c>
      <c r="B142" s="18" t="s">
        <v>57</v>
      </c>
      <c r="C142" s="18" t="s">
        <v>58</v>
      </c>
      <c r="D142" s="18" t="s">
        <v>15</v>
      </c>
      <c r="E142" s="19" t="s">
        <v>16</v>
      </c>
      <c r="F142" s="18">
        <v>1593</v>
      </c>
      <c r="G142" s="20" t="str">
        <f t="shared" si="18"/>
        <v>Despensa</v>
      </c>
      <c r="H142" s="21"/>
      <c r="I142" s="22">
        <v>180000</v>
      </c>
    </row>
    <row r="143" spans="1:9" x14ac:dyDescent="0.25">
      <c r="A143" s="9"/>
      <c r="B143" s="9"/>
      <c r="C143" s="9"/>
      <c r="D143" s="9"/>
      <c r="E143" s="24"/>
      <c r="F143" s="9"/>
      <c r="G143" s="25"/>
      <c r="H143" s="25"/>
      <c r="I143" s="26"/>
    </row>
    <row r="144" spans="1:9" ht="63.75" x14ac:dyDescent="0.25">
      <c r="A144" s="5"/>
      <c r="B144" s="5"/>
      <c r="C144" s="5"/>
      <c r="D144" s="5"/>
      <c r="E144" s="14"/>
      <c r="F144" s="15"/>
      <c r="G144" s="16" t="s">
        <v>59</v>
      </c>
      <c r="H144" s="6"/>
      <c r="I144" s="17">
        <f>SUBTOTAL(9,I145:I150)</f>
        <v>3713242</v>
      </c>
    </row>
    <row r="145" spans="1:9" ht="38.25" x14ac:dyDescent="0.25">
      <c r="A145" s="18">
        <v>1100122</v>
      </c>
      <c r="B145" s="18" t="s">
        <v>60</v>
      </c>
      <c r="C145" s="18" t="s">
        <v>61</v>
      </c>
      <c r="D145" s="18" t="s">
        <v>62</v>
      </c>
      <c r="E145" s="19" t="s">
        <v>16</v>
      </c>
      <c r="F145" s="18">
        <v>2151</v>
      </c>
      <c r="G145" s="20" t="str">
        <f t="shared" ref="G145:G150" si="20">VLOOKUP(F145,dCOG,3,FALSE)</f>
        <v>Material impreso e información digital</v>
      </c>
      <c r="H145" s="21"/>
      <c r="I145" s="22">
        <v>9000</v>
      </c>
    </row>
    <row r="146" spans="1:9" ht="38.25" x14ac:dyDescent="0.25">
      <c r="A146" s="18">
        <v>1100122</v>
      </c>
      <c r="B146" s="18" t="s">
        <v>60</v>
      </c>
      <c r="C146" s="18" t="s">
        <v>61</v>
      </c>
      <c r="D146" s="18" t="s">
        <v>62</v>
      </c>
      <c r="E146" s="19" t="s">
        <v>16</v>
      </c>
      <c r="F146" s="18">
        <v>2212</v>
      </c>
      <c r="G146" s="20" t="str">
        <f t="shared" si="20"/>
        <v>Prod Alim p pers en instalac de depend y ent</v>
      </c>
      <c r="H146" s="21"/>
      <c r="I146" s="22">
        <v>6000</v>
      </c>
    </row>
    <row r="147" spans="1:9" x14ac:dyDescent="0.25">
      <c r="A147" s="18">
        <v>1500522</v>
      </c>
      <c r="B147" s="18" t="s">
        <v>60</v>
      </c>
      <c r="C147" s="18" t="s">
        <v>61</v>
      </c>
      <c r="D147" s="18" t="s">
        <v>62</v>
      </c>
      <c r="E147" s="19" t="s">
        <v>16</v>
      </c>
      <c r="F147" s="18">
        <v>1131</v>
      </c>
      <c r="G147" s="20" t="str">
        <f t="shared" si="20"/>
        <v>Sueldos Base</v>
      </c>
      <c r="H147" s="21"/>
      <c r="I147" s="22">
        <v>2822400</v>
      </c>
    </row>
    <row r="148" spans="1:9" ht="25.5" x14ac:dyDescent="0.25">
      <c r="A148" s="18">
        <v>1500522</v>
      </c>
      <c r="B148" s="18" t="s">
        <v>60</v>
      </c>
      <c r="C148" s="18" t="s">
        <v>61</v>
      </c>
      <c r="D148" s="18" t="s">
        <v>62</v>
      </c>
      <c r="E148" s="19" t="s">
        <v>16</v>
      </c>
      <c r="F148" s="18">
        <v>1321</v>
      </c>
      <c r="G148" s="20" t="str">
        <f t="shared" si="20"/>
        <v>Prima Vacacional</v>
      </c>
      <c r="H148" s="21"/>
      <c r="I148" s="22">
        <v>53344</v>
      </c>
    </row>
    <row r="149" spans="1:9" ht="25.5" x14ac:dyDescent="0.25">
      <c r="A149" s="18">
        <v>1500522</v>
      </c>
      <c r="B149" s="18" t="s">
        <v>60</v>
      </c>
      <c r="C149" s="18" t="s">
        <v>61</v>
      </c>
      <c r="D149" s="18" t="s">
        <v>62</v>
      </c>
      <c r="E149" s="19" t="s">
        <v>16</v>
      </c>
      <c r="F149" s="18">
        <v>1323</v>
      </c>
      <c r="G149" s="20" t="str">
        <f t="shared" si="20"/>
        <v>Gratificación de fin de año</v>
      </c>
      <c r="H149" s="21"/>
      <c r="I149" s="22">
        <v>444498</v>
      </c>
    </row>
    <row r="150" spans="1:9" x14ac:dyDescent="0.25">
      <c r="A150" s="18">
        <v>1500522</v>
      </c>
      <c r="B150" s="18" t="s">
        <v>60</v>
      </c>
      <c r="C150" s="18" t="s">
        <v>61</v>
      </c>
      <c r="D150" s="18" t="s">
        <v>62</v>
      </c>
      <c r="E150" s="19" t="s">
        <v>16</v>
      </c>
      <c r="F150" s="18">
        <v>1593</v>
      </c>
      <c r="G150" s="20" t="str">
        <f t="shared" si="20"/>
        <v>Despensa</v>
      </c>
      <c r="H150" s="21"/>
      <c r="I150" s="22">
        <v>378000</v>
      </c>
    </row>
    <row r="151" spans="1:9" x14ac:dyDescent="0.25">
      <c r="A151" s="9"/>
      <c r="B151" s="9"/>
      <c r="C151" s="9"/>
      <c r="D151" s="9"/>
      <c r="E151" s="10"/>
      <c r="F151" s="9"/>
      <c r="G151" s="33"/>
      <c r="H151" s="34"/>
      <c r="I151" s="26"/>
    </row>
    <row r="152" spans="1:9" ht="38.25" x14ac:dyDescent="0.25">
      <c r="A152" s="5"/>
      <c r="B152" s="5"/>
      <c r="C152" s="5"/>
      <c r="D152" s="5"/>
      <c r="E152" s="14"/>
      <c r="F152" s="15"/>
      <c r="G152" s="16" t="s">
        <v>63</v>
      </c>
      <c r="H152" s="6"/>
      <c r="I152" s="17">
        <f>SUBTOTAL(9,I153:I167)</f>
        <v>1919015</v>
      </c>
    </row>
    <row r="153" spans="1:9" ht="38.25" x14ac:dyDescent="0.25">
      <c r="A153" s="18">
        <v>1100122</v>
      </c>
      <c r="B153" s="18" t="s">
        <v>64</v>
      </c>
      <c r="C153" s="18" t="s">
        <v>65</v>
      </c>
      <c r="D153" s="18" t="s">
        <v>66</v>
      </c>
      <c r="E153" s="19" t="s">
        <v>16</v>
      </c>
      <c r="F153" s="18">
        <v>2151</v>
      </c>
      <c r="G153" s="20" t="str">
        <f t="shared" ref="G153:G167" si="21">VLOOKUP(F153,dCOG,3,FALSE)</f>
        <v>Material impreso e información digital</v>
      </c>
      <c r="H153" s="21"/>
      <c r="I153" s="22">
        <v>1500</v>
      </c>
    </row>
    <row r="154" spans="1:9" ht="38.25" x14ac:dyDescent="0.25">
      <c r="A154" s="18">
        <v>1100122</v>
      </c>
      <c r="B154" s="18" t="s">
        <v>64</v>
      </c>
      <c r="C154" s="18" t="s">
        <v>65</v>
      </c>
      <c r="D154" s="18" t="s">
        <v>66</v>
      </c>
      <c r="E154" s="19" t="s">
        <v>16</v>
      </c>
      <c r="F154" s="18">
        <v>2212</v>
      </c>
      <c r="G154" s="20" t="str">
        <f t="shared" si="21"/>
        <v>Prod Alim p pers en instalac de depend y ent</v>
      </c>
      <c r="H154" s="21"/>
      <c r="I154" s="22">
        <v>9000</v>
      </c>
    </row>
    <row r="155" spans="1:9" x14ac:dyDescent="0.25">
      <c r="A155" s="18">
        <v>1100122</v>
      </c>
      <c r="B155" s="18" t="s">
        <v>64</v>
      </c>
      <c r="C155" s="18" t="s">
        <v>65</v>
      </c>
      <c r="D155" s="18" t="s">
        <v>66</v>
      </c>
      <c r="E155" s="19" t="s">
        <v>16</v>
      </c>
      <c r="F155" s="18">
        <v>3181</v>
      </c>
      <c r="G155" s="20" t="str">
        <f t="shared" si="21"/>
        <v>Servicio postal</v>
      </c>
      <c r="H155" s="21"/>
      <c r="I155" s="22">
        <v>3000</v>
      </c>
    </row>
    <row r="156" spans="1:9" ht="25.5" x14ac:dyDescent="0.25">
      <c r="A156" s="18">
        <v>1100122</v>
      </c>
      <c r="B156" s="18" t="s">
        <v>64</v>
      </c>
      <c r="C156" s="18" t="s">
        <v>65</v>
      </c>
      <c r="D156" s="18" t="s">
        <v>66</v>
      </c>
      <c r="E156" s="19" t="s">
        <v>16</v>
      </c>
      <c r="F156" s="18">
        <v>3311</v>
      </c>
      <c r="G156" s="20" t="str">
        <f t="shared" si="21"/>
        <v>Servicios legales</v>
      </c>
      <c r="H156" s="21"/>
      <c r="I156" s="22">
        <v>250000</v>
      </c>
    </row>
    <row r="157" spans="1:9" ht="38.25" x14ac:dyDescent="0.25">
      <c r="A157" s="18">
        <v>1100122</v>
      </c>
      <c r="B157" s="18" t="s">
        <v>64</v>
      </c>
      <c r="C157" s="18" t="s">
        <v>65</v>
      </c>
      <c r="D157" s="18" t="s">
        <v>66</v>
      </c>
      <c r="E157" s="19" t="s">
        <v>16</v>
      </c>
      <c r="F157" s="18">
        <v>3361</v>
      </c>
      <c r="G157" s="20" t="str">
        <f t="shared" si="21"/>
        <v>Impresiones doc ofic p prestación de Serv pub</v>
      </c>
      <c r="H157" s="21"/>
      <c r="I157" s="22">
        <v>3000</v>
      </c>
    </row>
    <row r="158" spans="1:9" ht="51" x14ac:dyDescent="0.25">
      <c r="A158" s="18">
        <v>1100122</v>
      </c>
      <c r="B158" s="18" t="s">
        <v>64</v>
      </c>
      <c r="C158" s="18" t="s">
        <v>65</v>
      </c>
      <c r="D158" s="18" t="s">
        <v>66</v>
      </c>
      <c r="E158" s="19" t="s">
        <v>16</v>
      </c>
      <c r="F158" s="18">
        <v>3751</v>
      </c>
      <c r="G158" s="20" t="str">
        <f t="shared" si="21"/>
        <v>Viáticos nac p Serv pub Desemp funciones ofic</v>
      </c>
      <c r="H158" s="21"/>
      <c r="I158" s="22">
        <v>12000</v>
      </c>
    </row>
    <row r="159" spans="1:9" ht="38.25" x14ac:dyDescent="0.25">
      <c r="A159" s="18">
        <v>1100122</v>
      </c>
      <c r="B159" s="18" t="s">
        <v>64</v>
      </c>
      <c r="C159" s="18" t="s">
        <v>65</v>
      </c>
      <c r="D159" s="18" t="s">
        <v>66</v>
      </c>
      <c r="E159" s="19" t="s">
        <v>16</v>
      </c>
      <c r="F159" s="18">
        <v>3791</v>
      </c>
      <c r="G159" s="20" t="str">
        <f t="shared" si="21"/>
        <v>Otros servicios de traslado y hospedaje</v>
      </c>
      <c r="H159" s="21"/>
      <c r="I159" s="22">
        <v>12000</v>
      </c>
    </row>
    <row r="160" spans="1:9" ht="25.5" x14ac:dyDescent="0.25">
      <c r="A160" s="18">
        <v>1100122</v>
      </c>
      <c r="B160" s="18" t="s">
        <v>64</v>
      </c>
      <c r="C160" s="18" t="s">
        <v>65</v>
      </c>
      <c r="D160" s="18" t="s">
        <v>66</v>
      </c>
      <c r="E160" s="19" t="s">
        <v>16</v>
      </c>
      <c r="F160" s="18">
        <v>3921</v>
      </c>
      <c r="G160" s="20" t="str">
        <f t="shared" si="21"/>
        <v>Otros impuestos y derechos</v>
      </c>
      <c r="H160" s="21"/>
      <c r="I160" s="22">
        <v>9000</v>
      </c>
    </row>
    <row r="161" spans="1:9" ht="38.25" x14ac:dyDescent="0.25">
      <c r="A161" s="18">
        <v>1100122</v>
      </c>
      <c r="B161" s="18" t="s">
        <v>64</v>
      </c>
      <c r="C161" s="18" t="s">
        <v>65</v>
      </c>
      <c r="D161" s="18" t="s">
        <v>66</v>
      </c>
      <c r="E161" s="19" t="s">
        <v>16</v>
      </c>
      <c r="F161" s="18">
        <v>3941</v>
      </c>
      <c r="G161" s="20" t="str">
        <f t="shared" si="21"/>
        <v>Sentencias y resoluciones judiciales</v>
      </c>
      <c r="H161" s="21"/>
      <c r="I161" s="22">
        <v>50000</v>
      </c>
    </row>
    <row r="162" spans="1:9" ht="38.25" x14ac:dyDescent="0.25">
      <c r="A162" s="18">
        <v>1100122</v>
      </c>
      <c r="B162" s="18" t="s">
        <v>64</v>
      </c>
      <c r="C162" s="18" t="s">
        <v>65</v>
      </c>
      <c r="D162" s="18" t="s">
        <v>66</v>
      </c>
      <c r="E162" s="19" t="s">
        <v>16</v>
      </c>
      <c r="F162" s="18">
        <v>3951</v>
      </c>
      <c r="G162" s="20" t="str">
        <f t="shared" si="21"/>
        <v>Penas multas accesorios y actualizaciones</v>
      </c>
      <c r="H162" s="21"/>
      <c r="I162" s="22">
        <v>30000</v>
      </c>
    </row>
    <row r="163" spans="1:9" ht="38.25" x14ac:dyDescent="0.25">
      <c r="A163" s="18">
        <v>1100122</v>
      </c>
      <c r="B163" s="18" t="s">
        <v>64</v>
      </c>
      <c r="C163" s="18" t="s">
        <v>65</v>
      </c>
      <c r="D163" s="18" t="s">
        <v>66</v>
      </c>
      <c r="E163" s="19" t="s">
        <v>16</v>
      </c>
      <c r="F163" s="18">
        <v>3961</v>
      </c>
      <c r="G163" s="20" t="str">
        <f t="shared" si="21"/>
        <v>Otros gastos por responsabilidades</v>
      </c>
      <c r="H163" s="21"/>
      <c r="I163" s="22">
        <v>50000</v>
      </c>
    </row>
    <row r="164" spans="1:9" x14ac:dyDescent="0.25">
      <c r="A164" s="18">
        <v>1500522</v>
      </c>
      <c r="B164" s="18" t="s">
        <v>64</v>
      </c>
      <c r="C164" s="18" t="s">
        <v>65</v>
      </c>
      <c r="D164" s="18" t="s">
        <v>66</v>
      </c>
      <c r="E164" s="19" t="s">
        <v>16</v>
      </c>
      <c r="F164" s="18">
        <v>1131</v>
      </c>
      <c r="G164" s="20" t="str">
        <f t="shared" si="21"/>
        <v>Sueldos Base</v>
      </c>
      <c r="H164" s="21"/>
      <c r="I164" s="22">
        <v>1163004</v>
      </c>
    </row>
    <row r="165" spans="1:9" ht="25.5" x14ac:dyDescent="0.25">
      <c r="A165" s="18">
        <v>1500522</v>
      </c>
      <c r="B165" s="18" t="s">
        <v>64</v>
      </c>
      <c r="C165" s="18" t="s">
        <v>65</v>
      </c>
      <c r="D165" s="18" t="s">
        <v>66</v>
      </c>
      <c r="E165" s="19" t="s">
        <v>16</v>
      </c>
      <c r="F165" s="18">
        <v>1321</v>
      </c>
      <c r="G165" s="20" t="str">
        <f t="shared" si="21"/>
        <v>Prima Vacacional</v>
      </c>
      <c r="H165" s="21"/>
      <c r="I165" s="22">
        <v>21483</v>
      </c>
    </row>
    <row r="166" spans="1:9" ht="25.5" x14ac:dyDescent="0.25">
      <c r="A166" s="18">
        <v>1500522</v>
      </c>
      <c r="B166" s="18" t="s">
        <v>64</v>
      </c>
      <c r="C166" s="18" t="s">
        <v>65</v>
      </c>
      <c r="D166" s="18" t="s">
        <v>66</v>
      </c>
      <c r="E166" s="19" t="s">
        <v>16</v>
      </c>
      <c r="F166" s="18">
        <v>1323</v>
      </c>
      <c r="G166" s="20" t="str">
        <f t="shared" si="21"/>
        <v>Gratificación de fin de año</v>
      </c>
      <c r="H166" s="21"/>
      <c r="I166" s="22">
        <v>179028</v>
      </c>
    </row>
    <row r="167" spans="1:9" x14ac:dyDescent="0.25">
      <c r="A167" s="18">
        <v>1500522</v>
      </c>
      <c r="B167" s="18" t="s">
        <v>64</v>
      </c>
      <c r="C167" s="18" t="s">
        <v>65</v>
      </c>
      <c r="D167" s="18" t="s">
        <v>66</v>
      </c>
      <c r="E167" s="19" t="s">
        <v>16</v>
      </c>
      <c r="F167" s="18">
        <v>1593</v>
      </c>
      <c r="G167" s="20" t="str">
        <f t="shared" si="21"/>
        <v>Despensa</v>
      </c>
      <c r="H167" s="21"/>
      <c r="I167" s="22">
        <v>126000</v>
      </c>
    </row>
    <row r="168" spans="1:9" x14ac:dyDescent="0.25">
      <c r="A168" s="9"/>
      <c r="B168" s="9"/>
      <c r="C168" s="9"/>
      <c r="D168" s="9"/>
      <c r="E168" s="24"/>
      <c r="F168" s="9"/>
      <c r="G168" s="25"/>
      <c r="H168" s="25"/>
      <c r="I168" s="26"/>
    </row>
    <row r="169" spans="1:9" ht="51" x14ac:dyDescent="0.25">
      <c r="A169" s="5"/>
      <c r="B169" s="5"/>
      <c r="C169" s="5"/>
      <c r="D169" s="5"/>
      <c r="E169" s="14"/>
      <c r="F169" s="15"/>
      <c r="G169" s="16" t="s">
        <v>67</v>
      </c>
      <c r="H169" s="6"/>
      <c r="I169" s="17">
        <f>SUBTOTAL(9,I170:I174)</f>
        <v>617181</v>
      </c>
    </row>
    <row r="170" spans="1:9" ht="38.25" x14ac:dyDescent="0.25">
      <c r="A170" s="18">
        <v>1100122</v>
      </c>
      <c r="B170" s="18" t="s">
        <v>68</v>
      </c>
      <c r="C170" s="18" t="s">
        <v>69</v>
      </c>
      <c r="D170" s="18" t="s">
        <v>70</v>
      </c>
      <c r="E170" s="19" t="s">
        <v>16</v>
      </c>
      <c r="F170" s="18">
        <v>2212</v>
      </c>
      <c r="G170" s="20" t="str">
        <f t="shared" ref="G170:G174" si="22">VLOOKUP(F170,dCOG,3,FALSE)</f>
        <v>Prod Alim p pers en instalac de depend y ent</v>
      </c>
      <c r="H170" s="21"/>
      <c r="I170" s="22">
        <v>2000</v>
      </c>
    </row>
    <row r="171" spans="1:9" x14ac:dyDescent="0.25">
      <c r="A171" s="18">
        <v>1500522</v>
      </c>
      <c r="B171" s="18" t="s">
        <v>68</v>
      </c>
      <c r="C171" s="18" t="s">
        <v>69</v>
      </c>
      <c r="D171" s="18" t="s">
        <v>70</v>
      </c>
      <c r="E171" s="19" t="s">
        <v>16</v>
      </c>
      <c r="F171" s="18">
        <v>1131</v>
      </c>
      <c r="G171" s="20" t="str">
        <f t="shared" si="22"/>
        <v>Sueldos Base</v>
      </c>
      <c r="H171" s="21"/>
      <c r="I171" s="22">
        <v>460368</v>
      </c>
    </row>
    <row r="172" spans="1:9" ht="25.5" x14ac:dyDescent="0.25">
      <c r="A172" s="18">
        <v>1500522</v>
      </c>
      <c r="B172" s="18" t="s">
        <v>68</v>
      </c>
      <c r="C172" s="18" t="s">
        <v>69</v>
      </c>
      <c r="D172" s="18" t="s">
        <v>70</v>
      </c>
      <c r="E172" s="19" t="s">
        <v>16</v>
      </c>
      <c r="F172" s="18">
        <v>1321</v>
      </c>
      <c r="G172" s="20" t="str">
        <f t="shared" si="22"/>
        <v>Prima Vacacional</v>
      </c>
      <c r="H172" s="21"/>
      <c r="I172" s="22">
        <v>8873</v>
      </c>
    </row>
    <row r="173" spans="1:9" ht="25.5" x14ac:dyDescent="0.25">
      <c r="A173" s="18">
        <v>1500522</v>
      </c>
      <c r="B173" s="18" t="s">
        <v>68</v>
      </c>
      <c r="C173" s="18" t="s">
        <v>69</v>
      </c>
      <c r="D173" s="18" t="s">
        <v>70</v>
      </c>
      <c r="E173" s="19" t="s">
        <v>16</v>
      </c>
      <c r="F173" s="18">
        <v>1323</v>
      </c>
      <c r="G173" s="20" t="str">
        <f t="shared" si="22"/>
        <v>Gratificación de fin de año</v>
      </c>
      <c r="H173" s="21"/>
      <c r="I173" s="22">
        <v>73940</v>
      </c>
    </row>
    <row r="174" spans="1:9" x14ac:dyDescent="0.25">
      <c r="A174" s="18">
        <v>1500522</v>
      </c>
      <c r="B174" s="18" t="s">
        <v>68</v>
      </c>
      <c r="C174" s="18" t="s">
        <v>69</v>
      </c>
      <c r="D174" s="18" t="s">
        <v>70</v>
      </c>
      <c r="E174" s="19" t="s">
        <v>16</v>
      </c>
      <c r="F174" s="18">
        <v>1593</v>
      </c>
      <c r="G174" s="20" t="str">
        <f t="shared" si="22"/>
        <v>Despensa</v>
      </c>
      <c r="H174" s="21"/>
      <c r="I174" s="22">
        <v>72000</v>
      </c>
    </row>
    <row r="175" spans="1:9" x14ac:dyDescent="0.25">
      <c r="A175" s="9"/>
      <c r="B175" s="9"/>
      <c r="C175" s="9"/>
      <c r="D175" s="9"/>
      <c r="E175" s="24"/>
      <c r="F175" s="9"/>
      <c r="G175" s="25"/>
      <c r="H175" s="25"/>
      <c r="I175" s="26"/>
    </row>
    <row r="176" spans="1:9" ht="25.5" x14ac:dyDescent="0.25">
      <c r="A176" s="5"/>
      <c r="B176" s="5"/>
      <c r="C176" s="5"/>
      <c r="D176" s="5"/>
      <c r="E176" s="14"/>
      <c r="F176" s="15"/>
      <c r="G176" s="16" t="s">
        <v>71</v>
      </c>
      <c r="H176" s="6"/>
      <c r="I176" s="17">
        <f>SUBTOTAL(9,I177:I182)</f>
        <v>287103</v>
      </c>
    </row>
    <row r="177" spans="1:9" ht="38.25" x14ac:dyDescent="0.25">
      <c r="A177" s="18">
        <v>1100122</v>
      </c>
      <c r="B177" s="18" t="s">
        <v>72</v>
      </c>
      <c r="C177" s="18" t="s">
        <v>73</v>
      </c>
      <c r="D177" s="18" t="s">
        <v>74</v>
      </c>
      <c r="E177" s="19" t="s">
        <v>16</v>
      </c>
      <c r="F177" s="18">
        <v>2212</v>
      </c>
      <c r="G177" s="20" t="str">
        <f t="shared" ref="G177:G182" si="23">VLOOKUP(F177,dCOG,3,FALSE)</f>
        <v>Prod Alim p pers en instalac de depend y ent</v>
      </c>
      <c r="H177" s="21"/>
      <c r="I177" s="22">
        <v>1500</v>
      </c>
    </row>
    <row r="178" spans="1:9" ht="25.5" x14ac:dyDescent="0.25">
      <c r="A178" s="18">
        <v>1100122</v>
      </c>
      <c r="B178" s="18" t="s">
        <v>72</v>
      </c>
      <c r="C178" s="18" t="s">
        <v>73</v>
      </c>
      <c r="D178" s="18" t="s">
        <v>74</v>
      </c>
      <c r="E178" s="19" t="s">
        <v>16</v>
      </c>
      <c r="F178" s="18">
        <v>2522</v>
      </c>
      <c r="G178" s="20" t="str">
        <f t="shared" si="23"/>
        <v>Plaguicidas y pesticidas</v>
      </c>
      <c r="H178" s="21"/>
      <c r="I178" s="22">
        <v>3000</v>
      </c>
    </row>
    <row r="179" spans="1:9" x14ac:dyDescent="0.25">
      <c r="A179" s="18">
        <v>1500522</v>
      </c>
      <c r="B179" s="18" t="s">
        <v>72</v>
      </c>
      <c r="C179" s="18" t="s">
        <v>73</v>
      </c>
      <c r="D179" s="18" t="s">
        <v>74</v>
      </c>
      <c r="E179" s="19" t="s">
        <v>16</v>
      </c>
      <c r="F179" s="18">
        <v>1131</v>
      </c>
      <c r="G179" s="20" t="str">
        <f t="shared" si="23"/>
        <v>Sueldos Base</v>
      </c>
      <c r="H179" s="21"/>
      <c r="I179" s="22">
        <v>208560</v>
      </c>
    </row>
    <row r="180" spans="1:9" ht="25.5" x14ac:dyDescent="0.25">
      <c r="A180" s="18">
        <v>1500522</v>
      </c>
      <c r="B180" s="18" t="s">
        <v>72</v>
      </c>
      <c r="C180" s="18" t="s">
        <v>73</v>
      </c>
      <c r="D180" s="18" t="s">
        <v>74</v>
      </c>
      <c r="E180" s="19" t="s">
        <v>16</v>
      </c>
      <c r="F180" s="18">
        <v>1321</v>
      </c>
      <c r="G180" s="20" t="str">
        <f t="shared" si="23"/>
        <v>Prima Vacacional</v>
      </c>
      <c r="H180" s="21"/>
      <c r="I180" s="22">
        <v>4076</v>
      </c>
    </row>
    <row r="181" spans="1:9" ht="25.5" x14ac:dyDescent="0.25">
      <c r="A181" s="18">
        <v>1500522</v>
      </c>
      <c r="B181" s="18" t="s">
        <v>72</v>
      </c>
      <c r="C181" s="18" t="s">
        <v>73</v>
      </c>
      <c r="D181" s="18" t="s">
        <v>74</v>
      </c>
      <c r="E181" s="19" t="s">
        <v>16</v>
      </c>
      <c r="F181" s="18">
        <v>1323</v>
      </c>
      <c r="G181" s="20" t="str">
        <f t="shared" si="23"/>
        <v>Gratificación de fin de año</v>
      </c>
      <c r="H181" s="21"/>
      <c r="I181" s="22">
        <v>33967</v>
      </c>
    </row>
    <row r="182" spans="1:9" x14ac:dyDescent="0.25">
      <c r="A182" s="18">
        <v>1500522</v>
      </c>
      <c r="B182" s="18" t="s">
        <v>72</v>
      </c>
      <c r="C182" s="18" t="s">
        <v>73</v>
      </c>
      <c r="D182" s="18" t="s">
        <v>74</v>
      </c>
      <c r="E182" s="19" t="s">
        <v>16</v>
      </c>
      <c r="F182" s="18">
        <v>1593</v>
      </c>
      <c r="G182" s="20" t="str">
        <f t="shared" si="23"/>
        <v>Despensa</v>
      </c>
      <c r="H182" s="21"/>
      <c r="I182" s="22">
        <v>36000</v>
      </c>
    </row>
    <row r="183" spans="1:9" x14ac:dyDescent="0.25">
      <c r="A183" s="9"/>
      <c r="B183" s="9"/>
      <c r="C183" s="9"/>
      <c r="D183" s="9"/>
      <c r="E183" s="24"/>
      <c r="F183" s="9"/>
      <c r="G183" s="25"/>
      <c r="H183" s="25"/>
      <c r="I183" s="26"/>
    </row>
    <row r="184" spans="1:9" ht="38.25" x14ac:dyDescent="0.25">
      <c r="A184" s="5"/>
      <c r="B184" s="5"/>
      <c r="C184" s="5"/>
      <c r="D184" s="5"/>
      <c r="E184" s="14"/>
      <c r="F184" s="15"/>
      <c r="G184" s="16" t="s">
        <v>75</v>
      </c>
      <c r="H184" s="6"/>
      <c r="I184" s="17">
        <f>SUBTOTAL(9,I185:I188)</f>
        <v>595685</v>
      </c>
    </row>
    <row r="185" spans="1:9" x14ac:dyDescent="0.25">
      <c r="A185" s="18">
        <v>1500522</v>
      </c>
      <c r="B185" s="18" t="s">
        <v>76</v>
      </c>
      <c r="C185" s="18" t="s">
        <v>77</v>
      </c>
      <c r="D185" s="18" t="s">
        <v>78</v>
      </c>
      <c r="E185" s="19" t="s">
        <v>16</v>
      </c>
      <c r="F185" s="18">
        <v>1131</v>
      </c>
      <c r="G185" s="20" t="str">
        <f t="shared" ref="G185:G188" si="24">VLOOKUP(F185,dCOG,3,FALSE)</f>
        <v>Sueldos Base</v>
      </c>
      <c r="H185" s="21"/>
      <c r="I185" s="22">
        <v>461496</v>
      </c>
    </row>
    <row r="186" spans="1:9" ht="25.5" x14ac:dyDescent="0.25">
      <c r="A186" s="18">
        <v>1500522</v>
      </c>
      <c r="B186" s="18" t="s">
        <v>76</v>
      </c>
      <c r="C186" s="18" t="s">
        <v>77</v>
      </c>
      <c r="D186" s="18" t="s">
        <v>78</v>
      </c>
      <c r="E186" s="19" t="s">
        <v>16</v>
      </c>
      <c r="F186" s="18">
        <v>1321</v>
      </c>
      <c r="G186" s="20" t="str">
        <f t="shared" si="24"/>
        <v>Prima Vacacional</v>
      </c>
      <c r="H186" s="21"/>
      <c r="I186" s="22">
        <v>8592</v>
      </c>
    </row>
    <row r="187" spans="1:9" ht="25.5" x14ac:dyDescent="0.25">
      <c r="A187" s="18">
        <v>1500522</v>
      </c>
      <c r="B187" s="18" t="s">
        <v>76</v>
      </c>
      <c r="C187" s="18" t="s">
        <v>77</v>
      </c>
      <c r="D187" s="18" t="s">
        <v>78</v>
      </c>
      <c r="E187" s="19" t="s">
        <v>16</v>
      </c>
      <c r="F187" s="18">
        <v>1323</v>
      </c>
      <c r="G187" s="20" t="str">
        <f t="shared" si="24"/>
        <v>Gratificación de fin de año</v>
      </c>
      <c r="H187" s="21"/>
      <c r="I187" s="22">
        <v>71597</v>
      </c>
    </row>
    <row r="188" spans="1:9" x14ac:dyDescent="0.25">
      <c r="A188" s="18">
        <v>1500522</v>
      </c>
      <c r="B188" s="18" t="s">
        <v>76</v>
      </c>
      <c r="C188" s="18" t="s">
        <v>77</v>
      </c>
      <c r="D188" s="18" t="s">
        <v>78</v>
      </c>
      <c r="E188" s="19" t="s">
        <v>16</v>
      </c>
      <c r="F188" s="18">
        <v>1593</v>
      </c>
      <c r="G188" s="20" t="str">
        <f t="shared" si="24"/>
        <v>Despensa</v>
      </c>
      <c r="H188" s="21"/>
      <c r="I188" s="22">
        <v>54000</v>
      </c>
    </row>
    <row r="189" spans="1:9" x14ac:dyDescent="0.25">
      <c r="A189" s="9"/>
      <c r="B189" s="9"/>
      <c r="C189" s="9"/>
      <c r="D189" s="9"/>
      <c r="E189" s="24"/>
      <c r="F189" s="9"/>
      <c r="G189" s="25"/>
      <c r="H189" s="25"/>
      <c r="I189" s="26"/>
    </row>
    <row r="190" spans="1:9" ht="38.25" x14ac:dyDescent="0.25">
      <c r="A190" s="5"/>
      <c r="B190" s="5"/>
      <c r="C190" s="5"/>
      <c r="D190" s="5"/>
      <c r="E190" s="14"/>
      <c r="F190" s="15"/>
      <c r="G190" s="16" t="s">
        <v>79</v>
      </c>
      <c r="H190" s="6"/>
      <c r="I190" s="17">
        <f>SUBTOTAL(9,I191:I231)</f>
        <v>73894326.310000002</v>
      </c>
    </row>
    <row r="191" spans="1:9" ht="25.5" x14ac:dyDescent="0.25">
      <c r="A191" s="18">
        <v>2510222</v>
      </c>
      <c r="B191" s="18" t="s">
        <v>80</v>
      </c>
      <c r="C191" s="18" t="s">
        <v>81</v>
      </c>
      <c r="D191" s="18" t="s">
        <v>82</v>
      </c>
      <c r="E191" s="19" t="s">
        <v>83</v>
      </c>
      <c r="F191" s="18">
        <v>9111</v>
      </c>
      <c r="G191" s="20" t="s">
        <v>84</v>
      </c>
      <c r="H191" s="29"/>
      <c r="I191" s="22">
        <v>1607142.84</v>
      </c>
    </row>
    <row r="192" spans="1:9" ht="38.25" x14ac:dyDescent="0.25">
      <c r="A192" s="18">
        <v>2510222</v>
      </c>
      <c r="B192" s="18" t="s">
        <v>80</v>
      </c>
      <c r="C192" s="18" t="s">
        <v>81</v>
      </c>
      <c r="D192" s="18" t="s">
        <v>82</v>
      </c>
      <c r="E192" s="19" t="s">
        <v>16</v>
      </c>
      <c r="F192" s="18">
        <v>9211</v>
      </c>
      <c r="G192" s="20" t="str">
        <f t="shared" ref="G192:G230" si="25">VLOOKUP(F192,dCOG,3,FALSE)</f>
        <v>Int de la deuda interna con instit de crédito</v>
      </c>
      <c r="H192" s="29"/>
      <c r="I192" s="22">
        <v>600000</v>
      </c>
    </row>
    <row r="193" spans="1:9" ht="25.5" x14ac:dyDescent="0.25">
      <c r="A193" s="18">
        <v>1100122</v>
      </c>
      <c r="B193" s="18" t="s">
        <v>80</v>
      </c>
      <c r="C193" s="18" t="s">
        <v>85</v>
      </c>
      <c r="D193" s="18" t="s">
        <v>86</v>
      </c>
      <c r="E193" s="19" t="s">
        <v>16</v>
      </c>
      <c r="F193" s="18">
        <v>2111</v>
      </c>
      <c r="G193" s="20" t="str">
        <f t="shared" si="25"/>
        <v>Materiales y útiles de oficina</v>
      </c>
      <c r="H193" s="21"/>
      <c r="I193" s="22">
        <v>50000</v>
      </c>
    </row>
    <row r="194" spans="1:9" ht="38.25" x14ac:dyDescent="0.25">
      <c r="A194" s="18">
        <v>1100122</v>
      </c>
      <c r="B194" s="18" t="s">
        <v>80</v>
      </c>
      <c r="C194" s="18" t="s">
        <v>85</v>
      </c>
      <c r="D194" s="18" t="s">
        <v>86</v>
      </c>
      <c r="E194" s="19" t="s">
        <v>16</v>
      </c>
      <c r="F194" s="18">
        <v>2141</v>
      </c>
      <c r="G194" s="20" t="str">
        <f t="shared" si="25"/>
        <v>Mat y útiles de tecnologías de la Info y Com</v>
      </c>
      <c r="H194" s="21"/>
      <c r="I194" s="22">
        <v>50000</v>
      </c>
    </row>
    <row r="195" spans="1:9" ht="25.5" x14ac:dyDescent="0.25">
      <c r="A195" s="18">
        <v>1100122</v>
      </c>
      <c r="B195" s="18" t="s">
        <v>80</v>
      </c>
      <c r="C195" s="18" t="s">
        <v>85</v>
      </c>
      <c r="D195" s="18" t="s">
        <v>86</v>
      </c>
      <c r="E195" s="19" t="s">
        <v>16</v>
      </c>
      <c r="F195" s="18">
        <v>2161</v>
      </c>
      <c r="G195" s="20" t="str">
        <f t="shared" si="25"/>
        <v>Material de limpieza</v>
      </c>
      <c r="H195" s="21"/>
      <c r="I195" s="22">
        <v>30000</v>
      </c>
    </row>
    <row r="196" spans="1:9" ht="38.25" x14ac:dyDescent="0.25">
      <c r="A196" s="18">
        <v>1100122</v>
      </c>
      <c r="B196" s="18" t="s">
        <v>80</v>
      </c>
      <c r="C196" s="18" t="s">
        <v>85</v>
      </c>
      <c r="D196" s="18" t="s">
        <v>86</v>
      </c>
      <c r="E196" s="19" t="s">
        <v>16</v>
      </c>
      <c r="F196" s="18">
        <v>2212</v>
      </c>
      <c r="G196" s="20" t="str">
        <f t="shared" si="25"/>
        <v>Prod Alim p pers en instalac de depend y ent</v>
      </c>
      <c r="H196" s="21"/>
      <c r="I196" s="22">
        <v>30000</v>
      </c>
    </row>
    <row r="197" spans="1:9" ht="51" x14ac:dyDescent="0.25">
      <c r="A197" s="18">
        <v>1100122</v>
      </c>
      <c r="B197" s="18" t="s">
        <v>80</v>
      </c>
      <c r="C197" s="18" t="s">
        <v>85</v>
      </c>
      <c r="D197" s="18" t="s">
        <v>86</v>
      </c>
      <c r="E197" s="19" t="s">
        <v>16</v>
      </c>
      <c r="F197" s="18">
        <v>2351</v>
      </c>
      <c r="G197" s="20" t="str">
        <f t="shared" si="25"/>
        <v>Productos químicos farmacéuticos y de laboratorio</v>
      </c>
      <c r="H197" s="21"/>
      <c r="I197" s="22">
        <v>9000</v>
      </c>
    </row>
    <row r="198" spans="1:9" ht="38.25" x14ac:dyDescent="0.25">
      <c r="A198" s="18">
        <v>1100122</v>
      </c>
      <c r="B198" s="18" t="s">
        <v>80</v>
      </c>
      <c r="C198" s="18" t="s">
        <v>85</v>
      </c>
      <c r="D198" s="18" t="s">
        <v>86</v>
      </c>
      <c r="E198" s="19" t="s">
        <v>16</v>
      </c>
      <c r="F198" s="18">
        <v>2531</v>
      </c>
      <c r="G198" s="20" t="str">
        <f t="shared" ref="G198:G199" si="26">VLOOKUP(F198,dCOG,3,FALSE)</f>
        <v>Medicinas y productos farmacéuticos</v>
      </c>
      <c r="H198" s="21"/>
      <c r="I198" s="22">
        <v>9000</v>
      </c>
    </row>
    <row r="199" spans="1:9" ht="51" x14ac:dyDescent="0.25">
      <c r="A199" s="18">
        <v>1100122</v>
      </c>
      <c r="B199" s="18" t="s">
        <v>80</v>
      </c>
      <c r="C199" s="18" t="s">
        <v>85</v>
      </c>
      <c r="D199" s="18" t="s">
        <v>86</v>
      </c>
      <c r="E199" s="19" t="s">
        <v>16</v>
      </c>
      <c r="F199" s="18">
        <v>2541</v>
      </c>
      <c r="G199" s="20" t="str">
        <f t="shared" si="26"/>
        <v>Materiales accesorios y suministros médicos</v>
      </c>
      <c r="H199" s="21"/>
      <c r="I199" s="22">
        <v>9000</v>
      </c>
    </row>
    <row r="200" spans="1:9" ht="51" x14ac:dyDescent="0.25">
      <c r="A200" s="18">
        <v>1100122</v>
      </c>
      <c r="B200" s="18" t="s">
        <v>80</v>
      </c>
      <c r="C200" s="18" t="s">
        <v>85</v>
      </c>
      <c r="D200" s="18" t="s">
        <v>86</v>
      </c>
      <c r="E200" s="19" t="s">
        <v>16</v>
      </c>
      <c r="F200" s="18">
        <v>2612</v>
      </c>
      <c r="G200" s="20" t="str">
        <f t="shared" si="25"/>
        <v>Combus Lub y aditivos vehículos Serv Pub</v>
      </c>
      <c r="H200" s="21"/>
      <c r="I200" s="22">
        <v>24000</v>
      </c>
    </row>
    <row r="201" spans="1:9" ht="76.5" x14ac:dyDescent="0.25">
      <c r="A201" s="18">
        <v>1100122</v>
      </c>
      <c r="B201" s="18" t="s">
        <v>80</v>
      </c>
      <c r="C201" s="35" t="s">
        <v>87</v>
      </c>
      <c r="D201" s="18" t="s">
        <v>88</v>
      </c>
      <c r="E201" s="19" t="s">
        <v>16</v>
      </c>
      <c r="F201" s="18">
        <v>3111</v>
      </c>
      <c r="G201" s="20" t="str">
        <f t="shared" si="25"/>
        <v>Servicio de energía eléctrica</v>
      </c>
      <c r="H201" s="21" t="s">
        <v>89</v>
      </c>
      <c r="I201" s="22">
        <v>14400000</v>
      </c>
    </row>
    <row r="202" spans="1:9" ht="102" x14ac:dyDescent="0.25">
      <c r="A202" s="18">
        <v>1500522</v>
      </c>
      <c r="B202" s="18" t="s">
        <v>80</v>
      </c>
      <c r="C202" s="35" t="s">
        <v>87</v>
      </c>
      <c r="D202" s="18" t="s">
        <v>88</v>
      </c>
      <c r="E202" s="19" t="s">
        <v>16</v>
      </c>
      <c r="F202" s="18">
        <v>3991</v>
      </c>
      <c r="G202" s="20" t="str">
        <f t="shared" ref="G202" si="27">VLOOKUP(F202,dCOG,3,FALSE)</f>
        <v>Deficiente Alumbrado Publico</v>
      </c>
      <c r="H202" s="21" t="s">
        <v>90</v>
      </c>
      <c r="I202" s="22">
        <v>10800000</v>
      </c>
    </row>
    <row r="203" spans="1:9" ht="38.25" x14ac:dyDescent="0.25">
      <c r="A203" s="18">
        <v>1100122</v>
      </c>
      <c r="B203" s="18" t="s">
        <v>80</v>
      </c>
      <c r="C203" s="18" t="s">
        <v>85</v>
      </c>
      <c r="D203" s="18" t="s">
        <v>86</v>
      </c>
      <c r="E203" s="19" t="s">
        <v>16</v>
      </c>
      <c r="F203" s="18">
        <v>3171</v>
      </c>
      <c r="G203" s="20" t="str">
        <f t="shared" si="25"/>
        <v>Servicios de acceso de internet</v>
      </c>
      <c r="H203" s="21"/>
      <c r="I203" s="22">
        <v>9000</v>
      </c>
    </row>
    <row r="204" spans="1:9" ht="25.5" x14ac:dyDescent="0.25">
      <c r="A204" s="18">
        <v>1100122</v>
      </c>
      <c r="B204" s="18" t="s">
        <v>80</v>
      </c>
      <c r="C204" s="18" t="s">
        <v>85</v>
      </c>
      <c r="D204" s="18" t="s">
        <v>86</v>
      </c>
      <c r="E204" s="19" t="s">
        <v>16</v>
      </c>
      <c r="F204" s="18">
        <v>3312</v>
      </c>
      <c r="G204" s="20" t="str">
        <f t="shared" si="25"/>
        <v>Servicios de contabilidad</v>
      </c>
      <c r="H204" s="21"/>
      <c r="I204" s="22">
        <v>130000</v>
      </c>
    </row>
    <row r="205" spans="1:9" ht="25.5" x14ac:dyDescent="0.25">
      <c r="A205" s="18">
        <v>1100122</v>
      </c>
      <c r="B205" s="18" t="s">
        <v>80</v>
      </c>
      <c r="C205" s="18" t="s">
        <v>85</v>
      </c>
      <c r="D205" s="18" t="s">
        <v>86</v>
      </c>
      <c r="E205" s="19" t="s">
        <v>16</v>
      </c>
      <c r="F205" s="18">
        <v>3313</v>
      </c>
      <c r="G205" s="20" t="str">
        <f t="shared" si="25"/>
        <v>Servicios de auditoría</v>
      </c>
      <c r="H205" s="21"/>
      <c r="I205" s="22">
        <v>90000</v>
      </c>
    </row>
    <row r="206" spans="1:9" ht="38.25" x14ac:dyDescent="0.25">
      <c r="A206" s="18">
        <v>1100122</v>
      </c>
      <c r="B206" s="18" t="s">
        <v>80</v>
      </c>
      <c r="C206" s="18" t="s">
        <v>85</v>
      </c>
      <c r="D206" s="18" t="s">
        <v>86</v>
      </c>
      <c r="E206" s="19" t="s">
        <v>16</v>
      </c>
      <c r="F206" s="18">
        <v>3331</v>
      </c>
      <c r="G206" s="20" t="str">
        <f t="shared" si="25"/>
        <v>Servicios de consultoría administrativa</v>
      </c>
      <c r="H206" s="21"/>
      <c r="I206" s="22">
        <v>300000</v>
      </c>
    </row>
    <row r="207" spans="1:9" ht="38.25" x14ac:dyDescent="0.25">
      <c r="A207" s="18">
        <v>1100122</v>
      </c>
      <c r="B207" s="18" t="s">
        <v>80</v>
      </c>
      <c r="C207" s="18" t="s">
        <v>85</v>
      </c>
      <c r="D207" s="18" t="s">
        <v>86</v>
      </c>
      <c r="E207" s="19" t="s">
        <v>16</v>
      </c>
      <c r="F207" s="18">
        <v>3411</v>
      </c>
      <c r="G207" s="20" t="str">
        <f t="shared" si="25"/>
        <v>Servicios financieros y bancarios</v>
      </c>
      <c r="H207" s="21"/>
      <c r="I207" s="22">
        <v>200000</v>
      </c>
    </row>
    <row r="208" spans="1:9" ht="38.25" x14ac:dyDescent="0.25">
      <c r="A208" s="18">
        <v>1100122</v>
      </c>
      <c r="B208" s="18" t="s">
        <v>80</v>
      </c>
      <c r="C208" s="18" t="s">
        <v>85</v>
      </c>
      <c r="D208" s="18" t="s">
        <v>86</v>
      </c>
      <c r="E208" s="19" t="s">
        <v>16</v>
      </c>
      <c r="F208" s="18">
        <v>3721</v>
      </c>
      <c r="G208" s="20" t="str">
        <f t="shared" si="25"/>
        <v>Pasajes terr nac p  Serv pub en comisiones</v>
      </c>
      <c r="H208" s="21"/>
      <c r="I208" s="22">
        <v>12000</v>
      </c>
    </row>
    <row r="209" spans="1:9" ht="51" x14ac:dyDescent="0.25">
      <c r="A209" s="18">
        <v>1100122</v>
      </c>
      <c r="B209" s="18" t="s">
        <v>80</v>
      </c>
      <c r="C209" s="18" t="s">
        <v>85</v>
      </c>
      <c r="D209" s="18" t="s">
        <v>86</v>
      </c>
      <c r="E209" s="19" t="s">
        <v>16</v>
      </c>
      <c r="F209" s="18">
        <v>3751</v>
      </c>
      <c r="G209" s="20" t="str">
        <f t="shared" si="25"/>
        <v>Viáticos nac p Serv pub Desemp funciones ofic</v>
      </c>
      <c r="H209" s="21"/>
      <c r="I209" s="22">
        <v>12000</v>
      </c>
    </row>
    <row r="210" spans="1:9" ht="38.25" x14ac:dyDescent="0.25">
      <c r="A210" s="18">
        <v>1100122</v>
      </c>
      <c r="B210" s="18" t="s">
        <v>80</v>
      </c>
      <c r="C210" s="18" t="s">
        <v>85</v>
      </c>
      <c r="D210" s="18" t="s">
        <v>86</v>
      </c>
      <c r="E210" s="19" t="s">
        <v>16</v>
      </c>
      <c r="F210" s="18">
        <v>3791</v>
      </c>
      <c r="G210" s="20" t="str">
        <f t="shared" si="25"/>
        <v>Otros servicios de traslado y hospedaje</v>
      </c>
      <c r="H210" s="21"/>
      <c r="I210" s="22">
        <v>12000</v>
      </c>
    </row>
    <row r="211" spans="1:9" x14ac:dyDescent="0.25">
      <c r="A211" s="18">
        <v>1100122</v>
      </c>
      <c r="B211" s="18" t="s">
        <v>80</v>
      </c>
      <c r="C211" s="18" t="s">
        <v>85</v>
      </c>
      <c r="D211" s="18" t="s">
        <v>86</v>
      </c>
      <c r="E211" s="19" t="s">
        <v>16</v>
      </c>
      <c r="F211" s="18">
        <v>3832</v>
      </c>
      <c r="G211" s="20" t="str">
        <f t="shared" si="25"/>
        <v>Eventos</v>
      </c>
      <c r="H211" s="21"/>
      <c r="I211" s="22">
        <v>50000</v>
      </c>
    </row>
    <row r="212" spans="1:9" ht="38.25" x14ac:dyDescent="0.25">
      <c r="A212" s="18">
        <v>1100122</v>
      </c>
      <c r="B212" s="18" t="s">
        <v>80</v>
      </c>
      <c r="C212" s="18" t="s">
        <v>85</v>
      </c>
      <c r="D212" s="18" t="s">
        <v>86</v>
      </c>
      <c r="E212" s="19" t="s">
        <v>16</v>
      </c>
      <c r="F212" s="18">
        <v>3951</v>
      </c>
      <c r="G212" s="20" t="str">
        <f t="shared" si="25"/>
        <v>Penas multas accesorios y actualizaciones</v>
      </c>
      <c r="H212" s="21"/>
      <c r="I212" s="22">
        <v>100000</v>
      </c>
    </row>
    <row r="213" spans="1:9" ht="25.5" x14ac:dyDescent="0.25">
      <c r="A213" s="18">
        <v>1500522</v>
      </c>
      <c r="B213" s="18" t="s">
        <v>80</v>
      </c>
      <c r="C213" s="18" t="s">
        <v>85</v>
      </c>
      <c r="D213" s="18" t="s">
        <v>86</v>
      </c>
      <c r="E213" s="19" t="s">
        <v>16</v>
      </c>
      <c r="F213" s="18">
        <v>3981</v>
      </c>
      <c r="G213" s="20" t="str">
        <f t="shared" si="25"/>
        <v>Impuesto sobre nóminas</v>
      </c>
      <c r="H213" s="21"/>
      <c r="I213" s="22">
        <v>1030000</v>
      </c>
    </row>
    <row r="214" spans="1:9" ht="38.25" x14ac:dyDescent="0.25">
      <c r="A214" s="18">
        <v>1100122</v>
      </c>
      <c r="B214" s="18" t="s">
        <v>80</v>
      </c>
      <c r="C214" s="18" t="s">
        <v>85</v>
      </c>
      <c r="D214" s="18" t="s">
        <v>86</v>
      </c>
      <c r="E214" s="19" t="s">
        <v>16</v>
      </c>
      <c r="F214" s="18">
        <v>4211</v>
      </c>
      <c r="G214" s="20" t="str">
        <f t="shared" si="25"/>
        <v>Tranferencias otorgadas DIF Municipal</v>
      </c>
      <c r="H214" s="21"/>
      <c r="I214" s="22">
        <v>5526036.1900000004</v>
      </c>
    </row>
    <row r="215" spans="1:9" ht="38.25" x14ac:dyDescent="0.25">
      <c r="A215" s="18">
        <v>1100122</v>
      </c>
      <c r="B215" s="18" t="s">
        <v>80</v>
      </c>
      <c r="C215" s="18" t="s">
        <v>85</v>
      </c>
      <c r="D215" s="18" t="s">
        <v>86</v>
      </c>
      <c r="E215" s="19" t="s">
        <v>16</v>
      </c>
      <c r="F215" s="18">
        <v>4212</v>
      </c>
      <c r="G215" s="20" t="str">
        <f t="shared" si="25"/>
        <v>Transferencias, subsidio casa de la cultura</v>
      </c>
      <c r="H215" s="21"/>
      <c r="I215" s="22">
        <v>2494620</v>
      </c>
    </row>
    <row r="216" spans="1:9" ht="25.5" x14ac:dyDescent="0.25">
      <c r="A216" s="18">
        <v>1100122</v>
      </c>
      <c r="B216" s="18" t="s">
        <v>80</v>
      </c>
      <c r="C216" s="18" t="s">
        <v>85</v>
      </c>
      <c r="D216" s="18" t="s">
        <v>86</v>
      </c>
      <c r="E216" s="19" t="s">
        <v>50</v>
      </c>
      <c r="F216" s="18">
        <v>6121</v>
      </c>
      <c r="G216" s="20" t="str">
        <f t="shared" si="25"/>
        <v>Edificación no habitacional</v>
      </c>
      <c r="H216" s="21"/>
      <c r="I216" s="22">
        <v>6500000</v>
      </c>
    </row>
    <row r="217" spans="1:9" ht="25.5" x14ac:dyDescent="0.25">
      <c r="A217" s="18">
        <v>1500522</v>
      </c>
      <c r="B217" s="18" t="s">
        <v>80</v>
      </c>
      <c r="C217" s="18" t="s">
        <v>85</v>
      </c>
      <c r="D217" s="18" t="s">
        <v>86</v>
      </c>
      <c r="E217" s="19" t="s">
        <v>50</v>
      </c>
      <c r="F217" s="18">
        <v>6121</v>
      </c>
      <c r="G217" s="20" t="str">
        <f t="shared" ref="G217" si="28">VLOOKUP(F217,dCOG,3,FALSE)</f>
        <v>Edificación no habitacional</v>
      </c>
      <c r="H217" s="21"/>
      <c r="I217" s="22">
        <v>6000000</v>
      </c>
    </row>
    <row r="218" spans="1:9" ht="51" x14ac:dyDescent="0.25">
      <c r="A218" s="18">
        <v>1100122</v>
      </c>
      <c r="B218" s="18" t="s">
        <v>80</v>
      </c>
      <c r="C218" s="18" t="s">
        <v>85</v>
      </c>
      <c r="D218" s="18" t="s">
        <v>86</v>
      </c>
      <c r="E218" s="19" t="s">
        <v>50</v>
      </c>
      <c r="F218" s="18">
        <v>6141</v>
      </c>
      <c r="G218" s="20" t="str">
        <f t="shared" si="25"/>
        <v>División de terrenos y Constr de obras de urbaniz</v>
      </c>
      <c r="H218" s="21" t="s">
        <v>91</v>
      </c>
      <c r="I218" s="22">
        <v>8000000</v>
      </c>
    </row>
    <row r="219" spans="1:9" x14ac:dyDescent="0.25">
      <c r="A219" s="18">
        <v>1500522</v>
      </c>
      <c r="B219" s="18" t="s">
        <v>80</v>
      </c>
      <c r="C219" s="18" t="s">
        <v>85</v>
      </c>
      <c r="D219" s="18" t="s">
        <v>86</v>
      </c>
      <c r="E219" s="19" t="s">
        <v>16</v>
      </c>
      <c r="F219" s="18">
        <v>1131</v>
      </c>
      <c r="G219" s="20" t="str">
        <f t="shared" si="25"/>
        <v>Sueldos Base</v>
      </c>
      <c r="H219" s="21"/>
      <c r="I219" s="22">
        <v>807252</v>
      </c>
    </row>
    <row r="220" spans="1:9" ht="25.5" x14ac:dyDescent="0.25">
      <c r="A220" s="18">
        <v>1500522</v>
      </c>
      <c r="B220" s="18" t="s">
        <v>80</v>
      </c>
      <c r="C220" s="18" t="s">
        <v>85</v>
      </c>
      <c r="D220" s="18" t="s">
        <v>86</v>
      </c>
      <c r="E220" s="19" t="s">
        <v>16</v>
      </c>
      <c r="F220" s="18">
        <v>1321</v>
      </c>
      <c r="G220" s="20" t="str">
        <f t="shared" si="25"/>
        <v>Prima Vacacional</v>
      </c>
      <c r="H220" s="21"/>
      <c r="I220" s="22">
        <v>14054</v>
      </c>
    </row>
    <row r="221" spans="1:9" ht="25.5" x14ac:dyDescent="0.25">
      <c r="A221" s="18">
        <v>1500522</v>
      </c>
      <c r="B221" s="18" t="s">
        <v>80</v>
      </c>
      <c r="C221" s="18" t="s">
        <v>85</v>
      </c>
      <c r="D221" s="18" t="s">
        <v>86</v>
      </c>
      <c r="E221" s="19" t="s">
        <v>16</v>
      </c>
      <c r="F221" s="18">
        <v>1323</v>
      </c>
      <c r="G221" s="20" t="str">
        <f t="shared" si="25"/>
        <v>Gratificación de fin de año</v>
      </c>
      <c r="H221" s="21"/>
      <c r="I221" s="22">
        <v>117118</v>
      </c>
    </row>
    <row r="222" spans="1:9" ht="25.5" x14ac:dyDescent="0.25">
      <c r="A222" s="18">
        <v>1500522</v>
      </c>
      <c r="B222" s="18" t="s">
        <v>80</v>
      </c>
      <c r="C222" s="18" t="s">
        <v>85</v>
      </c>
      <c r="D222" s="18" t="s">
        <v>86</v>
      </c>
      <c r="E222" s="19" t="s">
        <v>16</v>
      </c>
      <c r="F222" s="18">
        <v>1413</v>
      </c>
      <c r="G222" s="20" t="str">
        <f t="shared" si="25"/>
        <v>Aportaciones IMSS</v>
      </c>
      <c r="H222" s="21"/>
      <c r="I222" s="22">
        <v>5300000</v>
      </c>
    </row>
    <row r="223" spans="1:9" x14ac:dyDescent="0.25">
      <c r="A223" s="18">
        <v>1500522</v>
      </c>
      <c r="B223" s="18" t="s">
        <v>80</v>
      </c>
      <c r="C223" s="18" t="s">
        <v>85</v>
      </c>
      <c r="D223" s="18" t="s">
        <v>86</v>
      </c>
      <c r="E223" s="19" t="s">
        <v>16</v>
      </c>
      <c r="F223" s="18">
        <v>1593</v>
      </c>
      <c r="G223" s="20" t="str">
        <f t="shared" si="25"/>
        <v>Despensa</v>
      </c>
      <c r="H223" s="21"/>
      <c r="I223" s="22">
        <v>36000</v>
      </c>
    </row>
    <row r="224" spans="1:9" ht="25.5" x14ac:dyDescent="0.25">
      <c r="A224" s="18">
        <v>1500522</v>
      </c>
      <c r="B224" s="18" t="s">
        <v>80</v>
      </c>
      <c r="C224" s="18" t="s">
        <v>85</v>
      </c>
      <c r="D224" s="18" t="s">
        <v>86</v>
      </c>
      <c r="E224" s="19" t="s">
        <v>16</v>
      </c>
      <c r="F224" s="18">
        <v>3291</v>
      </c>
      <c r="G224" s="20" t="str">
        <f t="shared" si="25"/>
        <v>Otros Arrendamientos</v>
      </c>
      <c r="H224" s="21"/>
      <c r="I224" s="22">
        <v>16115</v>
      </c>
    </row>
    <row r="225" spans="1:9" ht="38.25" x14ac:dyDescent="0.25">
      <c r="A225" s="18">
        <v>1500522</v>
      </c>
      <c r="B225" s="18" t="s">
        <v>80</v>
      </c>
      <c r="C225" s="18" t="s">
        <v>85</v>
      </c>
      <c r="D225" s="18" t="s">
        <v>86</v>
      </c>
      <c r="E225" s="19" t="s">
        <v>16</v>
      </c>
      <c r="F225" s="18">
        <v>3331</v>
      </c>
      <c r="G225" s="20" t="str">
        <f t="shared" si="25"/>
        <v>Servicios de consultoría administrativa</v>
      </c>
      <c r="H225" s="21"/>
      <c r="I225" s="22">
        <v>300000</v>
      </c>
    </row>
    <row r="226" spans="1:9" ht="38.25" x14ac:dyDescent="0.25">
      <c r="A226" s="18">
        <v>1500522</v>
      </c>
      <c r="B226" s="18" t="s">
        <v>80</v>
      </c>
      <c r="C226" s="18" t="s">
        <v>85</v>
      </c>
      <c r="D226" s="18" t="s">
        <v>86</v>
      </c>
      <c r="E226" s="19" t="s">
        <v>16</v>
      </c>
      <c r="F226" s="18">
        <v>3411</v>
      </c>
      <c r="G226" s="20" t="str">
        <f t="shared" si="25"/>
        <v>Servicios financieros y bancarios</v>
      </c>
      <c r="H226" s="29"/>
      <c r="I226" s="22">
        <v>250000</v>
      </c>
    </row>
    <row r="227" spans="1:9" ht="25.5" x14ac:dyDescent="0.25">
      <c r="A227" s="18">
        <v>1500522</v>
      </c>
      <c r="B227" s="18" t="s">
        <v>80</v>
      </c>
      <c r="C227" s="18" t="s">
        <v>85</v>
      </c>
      <c r="D227" s="18" t="s">
        <v>86</v>
      </c>
      <c r="E227" s="19" t="s">
        <v>16</v>
      </c>
      <c r="F227" s="18">
        <v>3921</v>
      </c>
      <c r="G227" s="20" t="str">
        <f t="shared" si="25"/>
        <v>Otros impuestos y derechos</v>
      </c>
      <c r="H227" s="29"/>
      <c r="I227" s="22">
        <v>250000</v>
      </c>
    </row>
    <row r="228" spans="1:9" ht="38.25" x14ac:dyDescent="0.25">
      <c r="A228" s="18">
        <v>1500522</v>
      </c>
      <c r="B228" s="18" t="s">
        <v>80</v>
      </c>
      <c r="C228" s="18" t="s">
        <v>85</v>
      </c>
      <c r="D228" s="18" t="s">
        <v>86</v>
      </c>
      <c r="E228" s="19" t="s">
        <v>16</v>
      </c>
      <c r="F228" s="18">
        <v>4211</v>
      </c>
      <c r="G228" s="20" t="str">
        <f t="shared" si="25"/>
        <v>Tranferencias otorgadas DIF Municipal</v>
      </c>
      <c r="H228" s="21"/>
      <c r="I228" s="22">
        <v>8000000</v>
      </c>
    </row>
    <row r="229" spans="1:9" ht="38.25" x14ac:dyDescent="0.25">
      <c r="A229" s="18">
        <v>2510222</v>
      </c>
      <c r="B229" s="18" t="s">
        <v>80</v>
      </c>
      <c r="C229" s="18" t="s">
        <v>85</v>
      </c>
      <c r="D229" s="18" t="s">
        <v>86</v>
      </c>
      <c r="E229" s="19" t="s">
        <v>16</v>
      </c>
      <c r="F229" s="18">
        <v>3411</v>
      </c>
      <c r="G229" s="20" t="str">
        <f t="shared" si="25"/>
        <v>Servicios financieros y bancarios</v>
      </c>
      <c r="H229" s="29"/>
      <c r="I229" s="22">
        <v>600000</v>
      </c>
    </row>
    <row r="230" spans="1:9" ht="25.5" x14ac:dyDescent="0.25">
      <c r="A230" s="18">
        <v>2510222</v>
      </c>
      <c r="B230" s="18" t="s">
        <v>80</v>
      </c>
      <c r="C230" s="18" t="s">
        <v>85</v>
      </c>
      <c r="D230" s="18" t="s">
        <v>86</v>
      </c>
      <c r="E230" s="19" t="s">
        <v>16</v>
      </c>
      <c r="F230" s="18">
        <v>3921</v>
      </c>
      <c r="G230" s="20" t="str">
        <f t="shared" si="25"/>
        <v>Otros impuestos y derechos</v>
      </c>
      <c r="H230" s="29"/>
      <c r="I230" s="22">
        <f>120000-11.72</f>
        <v>119988.28</v>
      </c>
    </row>
    <row r="231" spans="1:9" x14ac:dyDescent="0.25">
      <c r="A231" s="9"/>
      <c r="B231" s="9"/>
      <c r="C231" s="9"/>
      <c r="D231" s="9"/>
      <c r="E231" s="10"/>
      <c r="F231" s="9"/>
      <c r="G231" s="36"/>
      <c r="H231" s="36"/>
      <c r="I231" s="26"/>
    </row>
    <row r="232" spans="1:9" ht="25.5" x14ac:dyDescent="0.25">
      <c r="A232" s="5"/>
      <c r="B232" s="5"/>
      <c r="C232" s="5"/>
      <c r="D232" s="5"/>
      <c r="E232" s="14"/>
      <c r="F232" s="15"/>
      <c r="G232" s="16" t="s">
        <v>92</v>
      </c>
      <c r="H232" s="6"/>
      <c r="I232" s="17">
        <f>SUBTOTAL(9,I233:I251)</f>
        <v>5862602</v>
      </c>
    </row>
    <row r="233" spans="1:9" ht="25.5" x14ac:dyDescent="0.25">
      <c r="A233" s="18">
        <v>1100122</v>
      </c>
      <c r="B233" s="18" t="s">
        <v>93</v>
      </c>
      <c r="C233" s="18" t="s">
        <v>94</v>
      </c>
      <c r="D233" s="18" t="s">
        <v>95</v>
      </c>
      <c r="E233" s="19" t="s">
        <v>16</v>
      </c>
      <c r="F233" s="18">
        <v>2111</v>
      </c>
      <c r="G233" s="20" t="str">
        <f t="shared" ref="G233:G251" si="29">VLOOKUP(F233,dCOG,3,FALSE)</f>
        <v>Materiales y útiles de oficina</v>
      </c>
      <c r="H233" s="21"/>
      <c r="I233" s="22">
        <v>50000</v>
      </c>
    </row>
    <row r="234" spans="1:9" ht="38.25" x14ac:dyDescent="0.25">
      <c r="A234" s="18">
        <v>1100122</v>
      </c>
      <c r="B234" s="18" t="s">
        <v>93</v>
      </c>
      <c r="C234" s="18" t="s">
        <v>94</v>
      </c>
      <c r="D234" s="18" t="s">
        <v>95</v>
      </c>
      <c r="E234" s="19" t="s">
        <v>16</v>
      </c>
      <c r="F234" s="18">
        <v>2141</v>
      </c>
      <c r="G234" s="20" t="str">
        <f t="shared" si="29"/>
        <v>Mat y útiles de tecnologías de la Info y Com</v>
      </c>
      <c r="H234" s="21"/>
      <c r="I234" s="22">
        <v>50000</v>
      </c>
    </row>
    <row r="235" spans="1:9" ht="38.25" x14ac:dyDescent="0.25">
      <c r="A235" s="18">
        <v>1100122</v>
      </c>
      <c r="B235" s="18" t="s">
        <v>93</v>
      </c>
      <c r="C235" s="18" t="s">
        <v>94</v>
      </c>
      <c r="D235" s="18" t="s">
        <v>95</v>
      </c>
      <c r="E235" s="19" t="s">
        <v>16</v>
      </c>
      <c r="F235" s="18">
        <v>2151</v>
      </c>
      <c r="G235" s="20" t="str">
        <f t="shared" si="29"/>
        <v>Material impreso e información digital</v>
      </c>
      <c r="H235" s="21"/>
      <c r="I235" s="22">
        <v>120000</v>
      </c>
    </row>
    <row r="236" spans="1:9" ht="38.25" x14ac:dyDescent="0.25">
      <c r="A236" s="18">
        <v>1100122</v>
      </c>
      <c r="B236" s="18" t="s">
        <v>93</v>
      </c>
      <c r="C236" s="18" t="s">
        <v>94</v>
      </c>
      <c r="D236" s="18" t="s">
        <v>95</v>
      </c>
      <c r="E236" s="19" t="s">
        <v>16</v>
      </c>
      <c r="F236" s="18">
        <v>2212</v>
      </c>
      <c r="G236" s="20" t="str">
        <f t="shared" si="29"/>
        <v>Prod Alim p pers en instalac de depend y ent</v>
      </c>
      <c r="H236" s="21"/>
      <c r="I236" s="22">
        <v>30000</v>
      </c>
    </row>
    <row r="237" spans="1:9" ht="51" x14ac:dyDescent="0.25">
      <c r="A237" s="18">
        <v>1100122</v>
      </c>
      <c r="B237" s="18" t="s">
        <v>93</v>
      </c>
      <c r="C237" s="18" t="s">
        <v>94</v>
      </c>
      <c r="D237" s="18" t="s">
        <v>95</v>
      </c>
      <c r="E237" s="19" t="s">
        <v>16</v>
      </c>
      <c r="F237" s="18">
        <v>2931</v>
      </c>
      <c r="G237" s="20" t="str">
        <f t="shared" si="29"/>
        <v>Refacciones y accesorios menores de mobiliario</v>
      </c>
      <c r="H237" s="21"/>
      <c r="I237" s="22">
        <v>24000</v>
      </c>
    </row>
    <row r="238" spans="1:9" ht="38.25" x14ac:dyDescent="0.25">
      <c r="A238" s="18">
        <v>1100122</v>
      </c>
      <c r="B238" s="18" t="s">
        <v>93</v>
      </c>
      <c r="C238" s="18" t="s">
        <v>94</v>
      </c>
      <c r="D238" s="18" t="s">
        <v>95</v>
      </c>
      <c r="E238" s="19" t="s">
        <v>16</v>
      </c>
      <c r="F238" s="18">
        <v>2941</v>
      </c>
      <c r="G238" s="20" t="str">
        <f t="shared" si="29"/>
        <v>Ref y Acces men Eq cómputo y tecn de la Info</v>
      </c>
      <c r="H238" s="21"/>
      <c r="I238" s="22">
        <v>60000</v>
      </c>
    </row>
    <row r="239" spans="1:9" x14ac:dyDescent="0.25">
      <c r="A239" s="18">
        <v>1100122</v>
      </c>
      <c r="B239" s="18" t="s">
        <v>93</v>
      </c>
      <c r="C239" s="18" t="s">
        <v>94</v>
      </c>
      <c r="D239" s="18" t="s">
        <v>95</v>
      </c>
      <c r="E239" s="19" t="s">
        <v>16</v>
      </c>
      <c r="F239" s="18">
        <v>3181</v>
      </c>
      <c r="G239" s="20" t="str">
        <f t="shared" si="29"/>
        <v>Servicio postal</v>
      </c>
      <c r="H239" s="21"/>
      <c r="I239" s="22">
        <v>6000</v>
      </c>
    </row>
    <row r="240" spans="1:9" ht="38.25" x14ac:dyDescent="0.25">
      <c r="A240" s="18">
        <v>1100122</v>
      </c>
      <c r="B240" s="18" t="s">
        <v>93</v>
      </c>
      <c r="C240" s="18" t="s">
        <v>94</v>
      </c>
      <c r="D240" s="18" t="s">
        <v>95</v>
      </c>
      <c r="E240" s="19" t="s">
        <v>16</v>
      </c>
      <c r="F240" s="18">
        <v>3271</v>
      </c>
      <c r="G240" s="20" t="str">
        <f t="shared" ref="G240" si="30">VLOOKUP(F240,dCOG,3,FALSE)</f>
        <v>Arrendamiento de activos intangibles</v>
      </c>
      <c r="H240" s="21"/>
      <c r="I240" s="22">
        <v>30000</v>
      </c>
    </row>
    <row r="241" spans="1:9" ht="38.25" x14ac:dyDescent="0.25">
      <c r="A241" s="18">
        <v>1100122</v>
      </c>
      <c r="B241" s="18" t="s">
        <v>93</v>
      </c>
      <c r="C241" s="18" t="s">
        <v>94</v>
      </c>
      <c r="D241" s="18" t="s">
        <v>95</v>
      </c>
      <c r="E241" s="19" t="s">
        <v>16</v>
      </c>
      <c r="F241" s="18">
        <v>3411</v>
      </c>
      <c r="G241" s="20" t="str">
        <f t="shared" ref="G241" si="31">VLOOKUP(F241,dCOG,3,FALSE)</f>
        <v>Servicios financieros y bancarios</v>
      </c>
      <c r="H241" s="21"/>
      <c r="I241" s="22">
        <v>150000</v>
      </c>
    </row>
    <row r="242" spans="1:9" ht="38.25" x14ac:dyDescent="0.25">
      <c r="A242" s="18">
        <v>1100122</v>
      </c>
      <c r="B242" s="18" t="s">
        <v>93</v>
      </c>
      <c r="C242" s="18" t="s">
        <v>94</v>
      </c>
      <c r="D242" s="18" t="s">
        <v>95</v>
      </c>
      <c r="E242" s="19" t="s">
        <v>16</v>
      </c>
      <c r="F242" s="18">
        <v>3451</v>
      </c>
      <c r="G242" s="20" t="str">
        <f t="shared" ref="G242" si="32">VLOOKUP(F242,dCOG,3,FALSE)</f>
        <v>Seguro de bienes patrimoniales</v>
      </c>
      <c r="H242" s="21"/>
      <c r="I242" s="22">
        <v>850000</v>
      </c>
    </row>
    <row r="243" spans="1:9" ht="38.25" x14ac:dyDescent="0.25">
      <c r="A243" s="18">
        <v>1100122</v>
      </c>
      <c r="B243" s="18" t="s">
        <v>93</v>
      </c>
      <c r="C243" s="18" t="s">
        <v>94</v>
      </c>
      <c r="D243" s="18" t="s">
        <v>95</v>
      </c>
      <c r="E243" s="19" t="s">
        <v>16</v>
      </c>
      <c r="F243" s="18">
        <v>3521</v>
      </c>
      <c r="G243" s="20" t="str">
        <f t="shared" si="29"/>
        <v>Instal Rep y mantto  de Mobil y Eq de admon</v>
      </c>
      <c r="H243" s="21"/>
      <c r="I243" s="22">
        <v>30000</v>
      </c>
    </row>
    <row r="244" spans="1:9" ht="25.5" x14ac:dyDescent="0.25">
      <c r="A244" s="18">
        <v>1100122</v>
      </c>
      <c r="B244" s="18" t="s">
        <v>93</v>
      </c>
      <c r="C244" s="18" t="s">
        <v>94</v>
      </c>
      <c r="D244" s="18" t="s">
        <v>95</v>
      </c>
      <c r="E244" s="19" t="s">
        <v>16</v>
      </c>
      <c r="F244" s="18">
        <v>3921</v>
      </c>
      <c r="G244" s="20" t="str">
        <f t="shared" ref="G244" si="33">VLOOKUP(F244,dCOG,3,FALSE)</f>
        <v>Otros impuestos y derechos</v>
      </c>
      <c r="H244" s="21"/>
      <c r="I244" s="22">
        <v>250000</v>
      </c>
    </row>
    <row r="245" spans="1:9" ht="25.5" x14ac:dyDescent="0.25">
      <c r="A245" s="18">
        <v>1100122</v>
      </c>
      <c r="B245" s="18" t="s">
        <v>93</v>
      </c>
      <c r="C245" s="18" t="s">
        <v>94</v>
      </c>
      <c r="D245" s="18" t="s">
        <v>95</v>
      </c>
      <c r="E245" s="19" t="s">
        <v>50</v>
      </c>
      <c r="F245" s="18">
        <v>5151</v>
      </c>
      <c r="G245" s="20" t="str">
        <f t="shared" si="29"/>
        <v>Computadoras y equipo periférico</v>
      </c>
      <c r="H245" s="21"/>
      <c r="I245" s="22">
        <v>20000</v>
      </c>
    </row>
    <row r="246" spans="1:9" ht="38.25" x14ac:dyDescent="0.25">
      <c r="A246" s="18">
        <v>1100122</v>
      </c>
      <c r="B246" s="18" t="s">
        <v>93</v>
      </c>
      <c r="C246" s="18" t="s">
        <v>94</v>
      </c>
      <c r="D246" s="18" t="s">
        <v>95</v>
      </c>
      <c r="E246" s="19" t="s">
        <v>50</v>
      </c>
      <c r="F246" s="18">
        <v>5191</v>
      </c>
      <c r="G246" s="20" t="str">
        <f t="shared" si="29"/>
        <v>Otros mobiliarios y equipos de administración</v>
      </c>
      <c r="H246" s="21"/>
      <c r="I246" s="22">
        <v>15000</v>
      </c>
    </row>
    <row r="247" spans="1:9" ht="38.25" x14ac:dyDescent="0.25">
      <c r="A247" s="18">
        <v>1100122</v>
      </c>
      <c r="B247" s="18" t="s">
        <v>93</v>
      </c>
      <c r="C247" s="18" t="s">
        <v>94</v>
      </c>
      <c r="D247" s="18" t="s">
        <v>95</v>
      </c>
      <c r="E247" s="19" t="s">
        <v>50</v>
      </c>
      <c r="F247" s="18">
        <v>5641</v>
      </c>
      <c r="G247" s="20" t="str">
        <f t="shared" si="29"/>
        <v>Sistemas de aire acondicionado calefacción y refr</v>
      </c>
      <c r="H247" s="21"/>
      <c r="I247" s="22">
        <v>15000</v>
      </c>
    </row>
    <row r="248" spans="1:9" x14ac:dyDescent="0.25">
      <c r="A248" s="18">
        <v>1500522</v>
      </c>
      <c r="B248" s="18" t="s">
        <v>93</v>
      </c>
      <c r="C248" s="18" t="s">
        <v>94</v>
      </c>
      <c r="D248" s="18" t="s">
        <v>95</v>
      </c>
      <c r="E248" s="19" t="s">
        <v>16</v>
      </c>
      <c r="F248" s="18">
        <v>1131</v>
      </c>
      <c r="G248" s="20" t="str">
        <f t="shared" si="29"/>
        <v>Sueldos Base</v>
      </c>
      <c r="H248" s="21"/>
      <c r="I248" s="22">
        <v>3188256</v>
      </c>
    </row>
    <row r="249" spans="1:9" ht="25.5" x14ac:dyDescent="0.25">
      <c r="A249" s="18">
        <v>1500522</v>
      </c>
      <c r="B249" s="18" t="s">
        <v>93</v>
      </c>
      <c r="C249" s="18" t="s">
        <v>94</v>
      </c>
      <c r="D249" s="18" t="s">
        <v>95</v>
      </c>
      <c r="E249" s="19" t="s">
        <v>16</v>
      </c>
      <c r="F249" s="18">
        <v>1321</v>
      </c>
      <c r="G249" s="20" t="str">
        <f t="shared" si="29"/>
        <v>Prima Vacacional</v>
      </c>
      <c r="H249" s="21"/>
      <c r="I249" s="22">
        <v>60039</v>
      </c>
    </row>
    <row r="250" spans="1:9" ht="25.5" x14ac:dyDescent="0.25">
      <c r="A250" s="18">
        <v>1500522</v>
      </c>
      <c r="B250" s="18" t="s">
        <v>93</v>
      </c>
      <c r="C250" s="18" t="s">
        <v>94</v>
      </c>
      <c r="D250" s="18" t="s">
        <v>95</v>
      </c>
      <c r="E250" s="19" t="s">
        <v>16</v>
      </c>
      <c r="F250" s="18">
        <v>1323</v>
      </c>
      <c r="G250" s="20" t="str">
        <f t="shared" si="29"/>
        <v>Gratificación de fin de año</v>
      </c>
      <c r="H250" s="21"/>
      <c r="I250" s="22">
        <v>500307</v>
      </c>
    </row>
    <row r="251" spans="1:9" x14ac:dyDescent="0.25">
      <c r="A251" s="18">
        <v>1500522</v>
      </c>
      <c r="B251" s="18" t="s">
        <v>93</v>
      </c>
      <c r="C251" s="18" t="s">
        <v>94</v>
      </c>
      <c r="D251" s="18" t="s">
        <v>95</v>
      </c>
      <c r="E251" s="19" t="s">
        <v>16</v>
      </c>
      <c r="F251" s="18">
        <v>1593</v>
      </c>
      <c r="G251" s="20" t="str">
        <f t="shared" si="29"/>
        <v>Despensa</v>
      </c>
      <c r="H251" s="21"/>
      <c r="I251" s="22">
        <v>414000</v>
      </c>
    </row>
    <row r="252" spans="1:9" x14ac:dyDescent="0.25">
      <c r="A252" s="9"/>
      <c r="B252" s="9"/>
      <c r="C252" s="9"/>
      <c r="D252" s="9"/>
      <c r="E252" s="24"/>
      <c r="F252" s="9"/>
      <c r="G252" s="25"/>
      <c r="H252" s="25"/>
      <c r="I252" s="26"/>
    </row>
    <row r="253" spans="1:9" ht="38.25" x14ac:dyDescent="0.25">
      <c r="A253" s="5"/>
      <c r="B253" s="5"/>
      <c r="C253" s="5"/>
      <c r="D253" s="5"/>
      <c r="E253" s="14"/>
      <c r="F253" s="15"/>
      <c r="G253" s="16" t="s">
        <v>96</v>
      </c>
      <c r="H253" s="6"/>
      <c r="I253" s="17">
        <f>SUBTOTAL(9,I254:I262)</f>
        <v>3278765</v>
      </c>
    </row>
    <row r="254" spans="1:9" ht="38.25" x14ac:dyDescent="0.25">
      <c r="A254" s="18">
        <v>1100122</v>
      </c>
      <c r="B254" s="18" t="s">
        <v>97</v>
      </c>
      <c r="C254" s="18" t="s">
        <v>98</v>
      </c>
      <c r="D254" s="18" t="s">
        <v>95</v>
      </c>
      <c r="E254" s="19" t="s">
        <v>16</v>
      </c>
      <c r="F254" s="18">
        <v>2212</v>
      </c>
      <c r="G254" s="20" t="str">
        <f t="shared" ref="G254:G262" si="34">VLOOKUP(F254,dCOG,3,FALSE)</f>
        <v>Prod Alim p pers en instalac de depend y ent</v>
      </c>
      <c r="H254" s="21"/>
      <c r="I254" s="22">
        <v>6000</v>
      </c>
    </row>
    <row r="255" spans="1:9" ht="25.5" x14ac:dyDescent="0.25">
      <c r="A255" s="18">
        <v>1100122</v>
      </c>
      <c r="B255" s="18" t="s">
        <v>97</v>
      </c>
      <c r="C255" s="18" t="s">
        <v>98</v>
      </c>
      <c r="D255" s="18" t="s">
        <v>95</v>
      </c>
      <c r="E255" s="19" t="s">
        <v>16</v>
      </c>
      <c r="F255" s="18">
        <v>3312</v>
      </c>
      <c r="G255" s="20" t="str">
        <f t="shared" si="34"/>
        <v>Servicios de contabilidad</v>
      </c>
      <c r="H255" s="21"/>
      <c r="I255" s="22">
        <v>100000</v>
      </c>
    </row>
    <row r="256" spans="1:9" ht="25.5" x14ac:dyDescent="0.25">
      <c r="A256" s="18">
        <v>1100122</v>
      </c>
      <c r="B256" s="18" t="s">
        <v>97</v>
      </c>
      <c r="C256" s="18" t="s">
        <v>98</v>
      </c>
      <c r="D256" s="18" t="s">
        <v>95</v>
      </c>
      <c r="E256" s="19" t="s">
        <v>16</v>
      </c>
      <c r="F256" s="18">
        <v>4424</v>
      </c>
      <c r="G256" s="20" t="str">
        <f t="shared" ref="G256" si="35">VLOOKUP(F256,dCOG,3,FALSE)</f>
        <v>Estimulos a contribuyentes</v>
      </c>
      <c r="H256" s="21"/>
      <c r="I256" s="22">
        <v>100000</v>
      </c>
    </row>
    <row r="257" spans="1:9" ht="25.5" x14ac:dyDescent="0.25">
      <c r="A257" s="18">
        <v>1500522</v>
      </c>
      <c r="B257" s="18" t="s">
        <v>97</v>
      </c>
      <c r="C257" s="18" t="s">
        <v>98</v>
      </c>
      <c r="D257" s="18" t="s">
        <v>95</v>
      </c>
      <c r="E257" s="19" t="s">
        <v>16</v>
      </c>
      <c r="F257" s="18">
        <v>3311</v>
      </c>
      <c r="G257" s="20" t="str">
        <f t="shared" ref="G257" si="36">VLOOKUP(F257,dCOG,3,FALSE)</f>
        <v>Servicios legales</v>
      </c>
      <c r="H257" s="21"/>
      <c r="I257" s="22">
        <v>300000</v>
      </c>
    </row>
    <row r="258" spans="1:9" ht="38.25" x14ac:dyDescent="0.25">
      <c r="A258" s="18">
        <v>1500522</v>
      </c>
      <c r="B258" s="18" t="s">
        <v>97</v>
      </c>
      <c r="C258" s="18" t="s">
        <v>98</v>
      </c>
      <c r="D258" s="18" t="s">
        <v>95</v>
      </c>
      <c r="E258" s="19" t="s">
        <v>16</v>
      </c>
      <c r="F258" s="18">
        <v>3321</v>
      </c>
      <c r="G258" s="20" t="str">
        <f t="shared" si="34"/>
        <v>Serv de diseño arquitectura ing y activ relac</v>
      </c>
      <c r="H258" s="21"/>
      <c r="I258" s="22">
        <v>1500000</v>
      </c>
    </row>
    <row r="259" spans="1:9" x14ac:dyDescent="0.25">
      <c r="A259" s="18">
        <v>1500522</v>
      </c>
      <c r="B259" s="18" t="s">
        <v>97</v>
      </c>
      <c r="C259" s="18" t="s">
        <v>98</v>
      </c>
      <c r="D259" s="18" t="s">
        <v>95</v>
      </c>
      <c r="E259" s="19" t="s">
        <v>16</v>
      </c>
      <c r="F259" s="18">
        <v>1131</v>
      </c>
      <c r="G259" s="20" t="str">
        <f t="shared" si="34"/>
        <v>Sueldos Base</v>
      </c>
      <c r="H259" s="21"/>
      <c r="I259" s="22">
        <v>957432</v>
      </c>
    </row>
    <row r="260" spans="1:9" ht="25.5" x14ac:dyDescent="0.25">
      <c r="A260" s="18">
        <v>1500522</v>
      </c>
      <c r="B260" s="18" t="s">
        <v>97</v>
      </c>
      <c r="C260" s="18" t="s">
        <v>98</v>
      </c>
      <c r="D260" s="18" t="s">
        <v>95</v>
      </c>
      <c r="E260" s="19" t="s">
        <v>16</v>
      </c>
      <c r="F260" s="18">
        <v>1321</v>
      </c>
      <c r="G260" s="20" t="str">
        <f t="shared" si="34"/>
        <v>Prima Vacacional</v>
      </c>
      <c r="H260" s="21"/>
      <c r="I260" s="22">
        <v>18358</v>
      </c>
    </row>
    <row r="261" spans="1:9" ht="25.5" x14ac:dyDescent="0.25">
      <c r="A261" s="18">
        <v>1500522</v>
      </c>
      <c r="B261" s="18" t="s">
        <v>97</v>
      </c>
      <c r="C261" s="18" t="s">
        <v>98</v>
      </c>
      <c r="D261" s="18" t="s">
        <v>95</v>
      </c>
      <c r="E261" s="19" t="s">
        <v>16</v>
      </c>
      <c r="F261" s="18">
        <v>1323</v>
      </c>
      <c r="G261" s="20" t="str">
        <f t="shared" si="34"/>
        <v>Gratificación de fin de año</v>
      </c>
      <c r="H261" s="21"/>
      <c r="I261" s="22">
        <v>152975</v>
      </c>
    </row>
    <row r="262" spans="1:9" x14ac:dyDescent="0.25">
      <c r="A262" s="18">
        <v>1500522</v>
      </c>
      <c r="B262" s="18" t="s">
        <v>97</v>
      </c>
      <c r="C262" s="18" t="s">
        <v>98</v>
      </c>
      <c r="D262" s="18" t="s">
        <v>95</v>
      </c>
      <c r="E262" s="19" t="s">
        <v>16</v>
      </c>
      <c r="F262" s="18">
        <v>1593</v>
      </c>
      <c r="G262" s="20" t="str">
        <f t="shared" si="34"/>
        <v>Despensa</v>
      </c>
      <c r="H262" s="21"/>
      <c r="I262" s="22">
        <v>144000</v>
      </c>
    </row>
    <row r="263" spans="1:9" x14ac:dyDescent="0.25">
      <c r="A263" s="9"/>
      <c r="B263" s="9"/>
      <c r="C263" s="9"/>
      <c r="D263" s="9"/>
      <c r="E263" s="24"/>
      <c r="F263" s="9"/>
      <c r="G263" s="25"/>
      <c r="H263" s="25"/>
      <c r="I263" s="26"/>
    </row>
    <row r="264" spans="1:9" ht="51" x14ac:dyDescent="0.25">
      <c r="A264" s="5"/>
      <c r="B264" s="5"/>
      <c r="C264" s="5"/>
      <c r="D264" s="5"/>
      <c r="E264" s="14"/>
      <c r="F264" s="15"/>
      <c r="G264" s="16" t="s">
        <v>99</v>
      </c>
      <c r="H264" s="6"/>
      <c r="I264" s="17">
        <f>SUBTOTAL(9,I265:I271)</f>
        <v>502725</v>
      </c>
    </row>
    <row r="265" spans="1:9" ht="38.25" x14ac:dyDescent="0.25">
      <c r="A265" s="18">
        <v>1100122</v>
      </c>
      <c r="B265" s="18" t="s">
        <v>100</v>
      </c>
      <c r="C265" s="18" t="s">
        <v>101</v>
      </c>
      <c r="D265" s="18" t="s">
        <v>102</v>
      </c>
      <c r="E265" s="19" t="s">
        <v>16</v>
      </c>
      <c r="F265" s="18">
        <v>2214</v>
      </c>
      <c r="G265" s="20" t="str">
        <f t="shared" ref="G265:G271" si="37">VLOOKUP(F265,dCOG,3,FALSE)</f>
        <v>Productos alimenticios para personas</v>
      </c>
      <c r="H265" s="29"/>
      <c r="I265" s="22">
        <v>3000</v>
      </c>
    </row>
    <row r="266" spans="1:9" x14ac:dyDescent="0.25">
      <c r="A266" s="18">
        <v>1100122</v>
      </c>
      <c r="B266" s="18" t="s">
        <v>100</v>
      </c>
      <c r="C266" s="18" t="s">
        <v>101</v>
      </c>
      <c r="D266" s="18" t="s">
        <v>102</v>
      </c>
      <c r="E266" s="19" t="s">
        <v>16</v>
      </c>
      <c r="F266" s="18">
        <v>3181</v>
      </c>
      <c r="G266" s="20" t="str">
        <f t="shared" si="37"/>
        <v>Servicio postal</v>
      </c>
      <c r="H266" s="21"/>
      <c r="I266" s="22">
        <v>2000</v>
      </c>
    </row>
    <row r="267" spans="1:9" ht="51" x14ac:dyDescent="0.25">
      <c r="A267" s="18">
        <v>1100122</v>
      </c>
      <c r="B267" s="18" t="s">
        <v>100</v>
      </c>
      <c r="C267" s="18" t="s">
        <v>101</v>
      </c>
      <c r="D267" s="18" t="s">
        <v>102</v>
      </c>
      <c r="E267" s="19" t="s">
        <v>16</v>
      </c>
      <c r="F267" s="18">
        <v>3751</v>
      </c>
      <c r="G267" s="20" t="str">
        <f t="shared" si="37"/>
        <v>Viáticos nac p Serv pub Desemp funciones ofic</v>
      </c>
      <c r="H267" s="21"/>
      <c r="I267" s="22">
        <v>6000</v>
      </c>
    </row>
    <row r="268" spans="1:9" x14ac:dyDescent="0.25">
      <c r="A268" s="18">
        <v>1500522</v>
      </c>
      <c r="B268" s="18" t="s">
        <v>100</v>
      </c>
      <c r="C268" s="18" t="s">
        <v>101</v>
      </c>
      <c r="D268" s="18" t="s">
        <v>102</v>
      </c>
      <c r="E268" s="19" t="s">
        <v>16</v>
      </c>
      <c r="F268" s="18">
        <v>1131</v>
      </c>
      <c r="G268" s="20" t="str">
        <f t="shared" si="37"/>
        <v>Sueldos Base</v>
      </c>
      <c r="H268" s="21"/>
      <c r="I268" s="22">
        <v>389532</v>
      </c>
    </row>
    <row r="269" spans="1:9" ht="25.5" x14ac:dyDescent="0.25">
      <c r="A269" s="18">
        <v>1500522</v>
      </c>
      <c r="B269" s="18" t="s">
        <v>100</v>
      </c>
      <c r="C269" s="18" t="s">
        <v>101</v>
      </c>
      <c r="D269" s="18" t="s">
        <v>102</v>
      </c>
      <c r="E269" s="19" t="s">
        <v>16</v>
      </c>
      <c r="F269" s="18">
        <v>1321</v>
      </c>
      <c r="G269" s="20" t="str">
        <f t="shared" si="37"/>
        <v>Prima Vacacional</v>
      </c>
      <c r="H269" s="21"/>
      <c r="I269" s="22">
        <v>7092</v>
      </c>
    </row>
    <row r="270" spans="1:9" ht="25.5" x14ac:dyDescent="0.25">
      <c r="A270" s="18">
        <v>1500522</v>
      </c>
      <c r="B270" s="18" t="s">
        <v>100</v>
      </c>
      <c r="C270" s="18" t="s">
        <v>101</v>
      </c>
      <c r="D270" s="18" t="s">
        <v>102</v>
      </c>
      <c r="E270" s="19" t="s">
        <v>16</v>
      </c>
      <c r="F270" s="18">
        <v>1323</v>
      </c>
      <c r="G270" s="20" t="str">
        <f t="shared" si="37"/>
        <v>Gratificación de fin de año</v>
      </c>
      <c r="H270" s="21"/>
      <c r="I270" s="22">
        <v>59101</v>
      </c>
    </row>
    <row r="271" spans="1:9" x14ac:dyDescent="0.25">
      <c r="A271" s="18">
        <v>1500522</v>
      </c>
      <c r="B271" s="18" t="s">
        <v>100</v>
      </c>
      <c r="C271" s="18" t="s">
        <v>101</v>
      </c>
      <c r="D271" s="18" t="s">
        <v>102</v>
      </c>
      <c r="E271" s="19" t="s">
        <v>16</v>
      </c>
      <c r="F271" s="18">
        <v>1593</v>
      </c>
      <c r="G271" s="20" t="str">
        <f t="shared" si="37"/>
        <v>Despensa</v>
      </c>
      <c r="H271" s="21"/>
      <c r="I271" s="22">
        <v>36000</v>
      </c>
    </row>
    <row r="272" spans="1:9" x14ac:dyDescent="0.25">
      <c r="A272" s="9"/>
      <c r="B272" s="9"/>
      <c r="C272" s="9"/>
      <c r="D272" s="9"/>
      <c r="E272" s="24"/>
      <c r="F272" s="9"/>
      <c r="G272" s="25"/>
      <c r="H272" s="25"/>
      <c r="I272" s="26"/>
    </row>
    <row r="273" spans="1:9" ht="25.5" x14ac:dyDescent="0.25">
      <c r="A273" s="5"/>
      <c r="B273" s="5"/>
      <c r="C273" s="5"/>
      <c r="D273" s="5"/>
      <c r="E273" s="14"/>
      <c r="F273" s="15"/>
      <c r="G273" s="16" t="s">
        <v>103</v>
      </c>
      <c r="H273" s="6"/>
      <c r="I273" s="17">
        <f>SUBTOTAL(9,I274:I277)</f>
        <v>537376</v>
      </c>
    </row>
    <row r="274" spans="1:9" x14ac:dyDescent="0.25">
      <c r="A274" s="18">
        <v>1500522</v>
      </c>
      <c r="B274" s="18" t="s">
        <v>104</v>
      </c>
      <c r="C274" s="18" t="s">
        <v>105</v>
      </c>
      <c r="D274" s="18" t="s">
        <v>102</v>
      </c>
      <c r="E274" s="19" t="s">
        <v>16</v>
      </c>
      <c r="F274" s="18">
        <v>1131</v>
      </c>
      <c r="G274" s="20" t="str">
        <f t="shared" ref="G274:G277" si="38">VLOOKUP(F274,dCOG,3,FALSE)</f>
        <v>Sueldos Base</v>
      </c>
      <c r="H274" s="21"/>
      <c r="I274" s="22">
        <v>411036</v>
      </c>
    </row>
    <row r="275" spans="1:9" ht="25.5" x14ac:dyDescent="0.25">
      <c r="A275" s="18">
        <v>1500522</v>
      </c>
      <c r="B275" s="18" t="s">
        <v>104</v>
      </c>
      <c r="C275" s="18" t="s">
        <v>105</v>
      </c>
      <c r="D275" s="18" t="s">
        <v>102</v>
      </c>
      <c r="E275" s="19" t="s">
        <v>16</v>
      </c>
      <c r="F275" s="18">
        <v>1321</v>
      </c>
      <c r="G275" s="20" t="str">
        <f t="shared" si="38"/>
        <v>Prima Vacacional</v>
      </c>
      <c r="H275" s="21"/>
      <c r="I275" s="22">
        <v>7751</v>
      </c>
    </row>
    <row r="276" spans="1:9" ht="25.5" x14ac:dyDescent="0.25">
      <c r="A276" s="18">
        <v>1500522</v>
      </c>
      <c r="B276" s="18" t="s">
        <v>104</v>
      </c>
      <c r="C276" s="18" t="s">
        <v>105</v>
      </c>
      <c r="D276" s="18" t="s">
        <v>102</v>
      </c>
      <c r="E276" s="19" t="s">
        <v>16</v>
      </c>
      <c r="F276" s="18">
        <v>1323</v>
      </c>
      <c r="G276" s="20" t="str">
        <f t="shared" si="38"/>
        <v>Gratificación de fin de año</v>
      </c>
      <c r="H276" s="21"/>
      <c r="I276" s="22">
        <v>64589</v>
      </c>
    </row>
    <row r="277" spans="1:9" x14ac:dyDescent="0.25">
      <c r="A277" s="18">
        <v>1500522</v>
      </c>
      <c r="B277" s="18" t="s">
        <v>104</v>
      </c>
      <c r="C277" s="18" t="s">
        <v>105</v>
      </c>
      <c r="D277" s="18" t="s">
        <v>102</v>
      </c>
      <c r="E277" s="19" t="s">
        <v>16</v>
      </c>
      <c r="F277" s="18">
        <v>1593</v>
      </c>
      <c r="G277" s="20" t="str">
        <f t="shared" si="38"/>
        <v>Despensa</v>
      </c>
      <c r="H277" s="21"/>
      <c r="I277" s="22">
        <v>54000</v>
      </c>
    </row>
    <row r="278" spans="1:9" x14ac:dyDescent="0.25">
      <c r="A278" s="9"/>
      <c r="B278" s="9"/>
      <c r="C278" s="9"/>
      <c r="D278" s="9"/>
      <c r="E278" s="24"/>
      <c r="F278" s="9"/>
      <c r="G278" s="25"/>
      <c r="H278" s="25"/>
      <c r="I278" s="26"/>
    </row>
    <row r="279" spans="1:9" ht="51" x14ac:dyDescent="0.25">
      <c r="A279" s="5"/>
      <c r="B279" s="5"/>
      <c r="C279" s="5"/>
      <c r="D279" s="5"/>
      <c r="E279" s="14"/>
      <c r="F279" s="15"/>
      <c r="G279" s="16" t="s">
        <v>106</v>
      </c>
      <c r="H279" s="6"/>
      <c r="I279" s="17">
        <f>SUBTOTAL(9,I280:I283)</f>
        <v>356859</v>
      </c>
    </row>
    <row r="280" spans="1:9" x14ac:dyDescent="0.25">
      <c r="A280" s="18">
        <v>1500522</v>
      </c>
      <c r="B280" s="18" t="s">
        <v>107</v>
      </c>
      <c r="C280" s="18" t="s">
        <v>108</v>
      </c>
      <c r="D280" s="18" t="s">
        <v>102</v>
      </c>
      <c r="E280" s="19" t="s">
        <v>16</v>
      </c>
      <c r="F280" s="18">
        <v>1131</v>
      </c>
      <c r="G280" s="20" t="str">
        <f t="shared" ref="G280:G283" si="39">VLOOKUP(F280,dCOG,3,FALSE)</f>
        <v>Sueldos Base</v>
      </c>
      <c r="H280" s="21"/>
      <c r="I280" s="22">
        <v>272820</v>
      </c>
    </row>
    <row r="281" spans="1:9" ht="25.5" x14ac:dyDescent="0.25">
      <c r="A281" s="18">
        <v>1500522</v>
      </c>
      <c r="B281" s="18" t="s">
        <v>107</v>
      </c>
      <c r="C281" s="18" t="s">
        <v>108</v>
      </c>
      <c r="D281" s="18" t="s">
        <v>102</v>
      </c>
      <c r="E281" s="19" t="s">
        <v>16</v>
      </c>
      <c r="F281" s="18">
        <v>1321</v>
      </c>
      <c r="G281" s="20" t="str">
        <f t="shared" si="39"/>
        <v>Prima Vacacional</v>
      </c>
      <c r="H281" s="21"/>
      <c r="I281" s="22">
        <v>5147</v>
      </c>
    </row>
    <row r="282" spans="1:9" ht="25.5" x14ac:dyDescent="0.25">
      <c r="A282" s="18">
        <v>1500522</v>
      </c>
      <c r="B282" s="18" t="s">
        <v>107</v>
      </c>
      <c r="C282" s="18" t="s">
        <v>108</v>
      </c>
      <c r="D282" s="18" t="s">
        <v>102</v>
      </c>
      <c r="E282" s="19" t="s">
        <v>16</v>
      </c>
      <c r="F282" s="18">
        <v>1323</v>
      </c>
      <c r="G282" s="20" t="str">
        <f t="shared" si="39"/>
        <v>Gratificación de fin de año</v>
      </c>
      <c r="H282" s="21"/>
      <c r="I282" s="22">
        <v>42892</v>
      </c>
    </row>
    <row r="283" spans="1:9" x14ac:dyDescent="0.25">
      <c r="A283" s="18">
        <v>1500522</v>
      </c>
      <c r="B283" s="18" t="s">
        <v>107</v>
      </c>
      <c r="C283" s="18" t="s">
        <v>108</v>
      </c>
      <c r="D283" s="18" t="s">
        <v>102</v>
      </c>
      <c r="E283" s="19" t="s">
        <v>16</v>
      </c>
      <c r="F283" s="18">
        <v>1593</v>
      </c>
      <c r="G283" s="20" t="str">
        <f t="shared" si="39"/>
        <v>Despensa</v>
      </c>
      <c r="H283" s="21"/>
      <c r="I283" s="22">
        <v>36000</v>
      </c>
    </row>
    <row r="284" spans="1:9" x14ac:dyDescent="0.25">
      <c r="A284" s="9"/>
      <c r="B284" s="9"/>
      <c r="C284" s="9"/>
      <c r="D284" s="9"/>
      <c r="E284" s="24"/>
      <c r="F284" s="9"/>
      <c r="G284" s="25"/>
      <c r="H284" s="25"/>
      <c r="I284" s="26"/>
    </row>
    <row r="285" spans="1:9" ht="63.75" x14ac:dyDescent="0.25">
      <c r="A285" s="5"/>
      <c r="B285" s="5"/>
      <c r="C285" s="5"/>
      <c r="D285" s="5"/>
      <c r="E285" s="14"/>
      <c r="F285" s="15"/>
      <c r="G285" s="16" t="s">
        <v>109</v>
      </c>
      <c r="H285" s="6"/>
      <c r="I285" s="17">
        <f>SUBTOTAL(9,I286:I290)</f>
        <v>375893</v>
      </c>
    </row>
    <row r="286" spans="1:9" ht="25.5" x14ac:dyDescent="0.25">
      <c r="A286" s="18">
        <v>1100122</v>
      </c>
      <c r="B286" s="18" t="s">
        <v>110</v>
      </c>
      <c r="C286" s="18" t="s">
        <v>111</v>
      </c>
      <c r="D286" s="18" t="s">
        <v>102</v>
      </c>
      <c r="E286" s="19" t="s">
        <v>16</v>
      </c>
      <c r="F286" s="18">
        <v>2911</v>
      </c>
      <c r="G286" s="20" t="str">
        <f t="shared" ref="G286:G290" si="40">VLOOKUP(F286,dCOG,3,FALSE)</f>
        <v>Herramientas menores</v>
      </c>
      <c r="H286" s="21"/>
      <c r="I286" s="22">
        <v>6000</v>
      </c>
    </row>
    <row r="287" spans="1:9" x14ac:dyDescent="0.25">
      <c r="A287" s="18">
        <v>1500522</v>
      </c>
      <c r="B287" s="18" t="s">
        <v>110</v>
      </c>
      <c r="C287" s="18" t="s">
        <v>111</v>
      </c>
      <c r="D287" s="18" t="s">
        <v>102</v>
      </c>
      <c r="E287" s="19" t="s">
        <v>16</v>
      </c>
      <c r="F287" s="18">
        <v>1131</v>
      </c>
      <c r="G287" s="20" t="str">
        <f t="shared" si="40"/>
        <v>Sueldos Base</v>
      </c>
      <c r="H287" s="21"/>
      <c r="I287" s="22">
        <v>284100</v>
      </c>
    </row>
    <row r="288" spans="1:9" ht="25.5" x14ac:dyDescent="0.25">
      <c r="A288" s="18">
        <v>1500522</v>
      </c>
      <c r="B288" s="18" t="s">
        <v>110</v>
      </c>
      <c r="C288" s="18" t="s">
        <v>111</v>
      </c>
      <c r="D288" s="18" t="s">
        <v>102</v>
      </c>
      <c r="E288" s="19" t="s">
        <v>16</v>
      </c>
      <c r="F288" s="18">
        <v>1321</v>
      </c>
      <c r="G288" s="20" t="str">
        <f t="shared" si="40"/>
        <v>Prima Vacacional</v>
      </c>
      <c r="H288" s="21"/>
      <c r="I288" s="22">
        <v>5335</v>
      </c>
    </row>
    <row r="289" spans="1:9" ht="25.5" x14ac:dyDescent="0.25">
      <c r="A289" s="18">
        <v>1500522</v>
      </c>
      <c r="B289" s="18" t="s">
        <v>110</v>
      </c>
      <c r="C289" s="18" t="s">
        <v>111</v>
      </c>
      <c r="D289" s="18" t="s">
        <v>102</v>
      </c>
      <c r="E289" s="19" t="s">
        <v>16</v>
      </c>
      <c r="F289" s="18">
        <v>1323</v>
      </c>
      <c r="G289" s="20" t="str">
        <f t="shared" si="40"/>
        <v>Gratificación de fin de año</v>
      </c>
      <c r="H289" s="21"/>
      <c r="I289" s="22">
        <v>44458</v>
      </c>
    </row>
    <row r="290" spans="1:9" x14ac:dyDescent="0.25">
      <c r="A290" s="18">
        <v>1500522</v>
      </c>
      <c r="B290" s="18" t="s">
        <v>110</v>
      </c>
      <c r="C290" s="18" t="s">
        <v>111</v>
      </c>
      <c r="D290" s="18" t="s">
        <v>102</v>
      </c>
      <c r="E290" s="19" t="s">
        <v>16</v>
      </c>
      <c r="F290" s="18">
        <v>1593</v>
      </c>
      <c r="G290" s="20" t="str">
        <f t="shared" si="40"/>
        <v>Despensa</v>
      </c>
      <c r="H290" s="21"/>
      <c r="I290" s="22">
        <v>36000</v>
      </c>
    </row>
    <row r="291" spans="1:9" x14ac:dyDescent="0.25">
      <c r="A291" s="9"/>
      <c r="B291" s="9"/>
      <c r="C291" s="9"/>
      <c r="D291" s="9"/>
      <c r="E291" s="24"/>
      <c r="F291" s="9"/>
      <c r="G291" s="25"/>
      <c r="H291" s="25"/>
      <c r="I291" s="26"/>
    </row>
    <row r="292" spans="1:9" ht="38.25" x14ac:dyDescent="0.25">
      <c r="A292" s="5"/>
      <c r="B292" s="5"/>
      <c r="C292" s="5"/>
      <c r="D292" s="5"/>
      <c r="E292" s="14"/>
      <c r="F292" s="15"/>
      <c r="G292" s="16" t="s">
        <v>112</v>
      </c>
      <c r="H292" s="6"/>
      <c r="I292" s="17">
        <f t="shared" ref="I292" si="41">SUBTOTAL(9,I293:I296)</f>
        <v>369893</v>
      </c>
    </row>
    <row r="293" spans="1:9" x14ac:dyDescent="0.25">
      <c r="A293" s="18">
        <v>1500522</v>
      </c>
      <c r="B293" s="18" t="s">
        <v>113</v>
      </c>
      <c r="C293" s="18" t="s">
        <v>114</v>
      </c>
      <c r="D293" s="18" t="s">
        <v>102</v>
      </c>
      <c r="E293" s="19" t="s">
        <v>16</v>
      </c>
      <c r="F293" s="18">
        <v>1131</v>
      </c>
      <c r="G293" s="20" t="str">
        <f>VLOOKUP(F293,dCOG,3,FALSE)</f>
        <v>Sueldos Base</v>
      </c>
      <c r="H293" s="21"/>
      <c r="I293" s="22">
        <v>284100</v>
      </c>
    </row>
    <row r="294" spans="1:9" ht="25.5" x14ac:dyDescent="0.25">
      <c r="A294" s="18">
        <v>1500522</v>
      </c>
      <c r="B294" s="18" t="s">
        <v>113</v>
      </c>
      <c r="C294" s="18" t="s">
        <v>114</v>
      </c>
      <c r="D294" s="18" t="s">
        <v>102</v>
      </c>
      <c r="E294" s="19" t="s">
        <v>16</v>
      </c>
      <c r="F294" s="18">
        <v>1321</v>
      </c>
      <c r="G294" s="20" t="str">
        <f>VLOOKUP(F294,dCOG,3,FALSE)</f>
        <v>Prima Vacacional</v>
      </c>
      <c r="H294" s="21"/>
      <c r="I294" s="22">
        <v>5335</v>
      </c>
    </row>
    <row r="295" spans="1:9" ht="25.5" x14ac:dyDescent="0.25">
      <c r="A295" s="18">
        <v>1500522</v>
      </c>
      <c r="B295" s="18" t="s">
        <v>113</v>
      </c>
      <c r="C295" s="18" t="s">
        <v>114</v>
      </c>
      <c r="D295" s="18" t="s">
        <v>102</v>
      </c>
      <c r="E295" s="19" t="s">
        <v>16</v>
      </c>
      <c r="F295" s="18">
        <v>1323</v>
      </c>
      <c r="G295" s="20" t="str">
        <f>VLOOKUP(F295,dCOG,3,FALSE)</f>
        <v>Gratificación de fin de año</v>
      </c>
      <c r="H295" s="21"/>
      <c r="I295" s="22">
        <v>44458</v>
      </c>
    </row>
    <row r="296" spans="1:9" x14ac:dyDescent="0.25">
      <c r="A296" s="18">
        <v>1500522</v>
      </c>
      <c r="B296" s="18" t="s">
        <v>113</v>
      </c>
      <c r="C296" s="18" t="s">
        <v>114</v>
      </c>
      <c r="D296" s="18" t="s">
        <v>102</v>
      </c>
      <c r="E296" s="19" t="s">
        <v>16</v>
      </c>
      <c r="F296" s="18">
        <v>1593</v>
      </c>
      <c r="G296" s="20" t="str">
        <f>VLOOKUP(F296,dCOG,3,FALSE)</f>
        <v>Despensa</v>
      </c>
      <c r="H296" s="21"/>
      <c r="I296" s="22">
        <v>36000</v>
      </c>
    </row>
    <row r="297" spans="1:9" x14ac:dyDescent="0.25">
      <c r="A297" s="9"/>
      <c r="B297" s="9"/>
      <c r="C297" s="9"/>
      <c r="D297" s="9"/>
      <c r="E297" s="24"/>
      <c r="F297" s="9"/>
      <c r="G297" s="25"/>
      <c r="H297" s="25"/>
      <c r="I297" s="26"/>
    </row>
    <row r="298" spans="1:9" ht="63.75" x14ac:dyDescent="0.25">
      <c r="A298" s="5"/>
      <c r="B298" s="5"/>
      <c r="C298" s="5"/>
      <c r="D298" s="5"/>
      <c r="E298" s="14"/>
      <c r="F298" s="15"/>
      <c r="G298" s="16" t="s">
        <v>115</v>
      </c>
      <c r="H298" s="6"/>
      <c r="I298" s="17">
        <f>SUBTOTAL(9,I299:I307)</f>
        <v>1279479</v>
      </c>
    </row>
    <row r="299" spans="1:9" x14ac:dyDescent="0.25">
      <c r="A299" s="18">
        <v>1500522</v>
      </c>
      <c r="B299" s="18" t="s">
        <v>116</v>
      </c>
      <c r="C299" s="18" t="s">
        <v>117</v>
      </c>
      <c r="D299" s="18" t="s">
        <v>118</v>
      </c>
      <c r="E299" s="19" t="s">
        <v>16</v>
      </c>
      <c r="F299" s="18">
        <v>1131</v>
      </c>
      <c r="G299" s="20" t="str">
        <f t="shared" ref="G299:G307" si="42">VLOOKUP(F299,dCOG,3,FALSE)</f>
        <v>Sueldos Base</v>
      </c>
      <c r="H299" s="21"/>
      <c r="I299" s="22">
        <v>941952</v>
      </c>
    </row>
    <row r="300" spans="1:9" ht="25.5" x14ac:dyDescent="0.25">
      <c r="A300" s="18">
        <v>1500522</v>
      </c>
      <c r="B300" s="18" t="s">
        <v>116</v>
      </c>
      <c r="C300" s="18" t="s">
        <v>117</v>
      </c>
      <c r="D300" s="18" t="s">
        <v>118</v>
      </c>
      <c r="E300" s="19" t="s">
        <v>16</v>
      </c>
      <c r="F300" s="18">
        <v>1321</v>
      </c>
      <c r="G300" s="20" t="str">
        <f t="shared" si="42"/>
        <v>Prima Vacacional</v>
      </c>
      <c r="H300" s="21"/>
      <c r="I300" s="22">
        <v>17200</v>
      </c>
    </row>
    <row r="301" spans="1:9" ht="25.5" x14ac:dyDescent="0.25">
      <c r="A301" s="18">
        <v>1500522</v>
      </c>
      <c r="B301" s="18" t="s">
        <v>116</v>
      </c>
      <c r="C301" s="18" t="s">
        <v>117</v>
      </c>
      <c r="D301" s="18" t="s">
        <v>118</v>
      </c>
      <c r="E301" s="19" t="s">
        <v>16</v>
      </c>
      <c r="F301" s="18">
        <v>1323</v>
      </c>
      <c r="G301" s="20" t="str">
        <f t="shared" si="42"/>
        <v>Gratificación de fin de año</v>
      </c>
      <c r="H301" s="21"/>
      <c r="I301" s="22">
        <v>143327</v>
      </c>
    </row>
    <row r="302" spans="1:9" x14ac:dyDescent="0.25">
      <c r="A302" s="18">
        <v>1500522</v>
      </c>
      <c r="B302" s="18" t="s">
        <v>116</v>
      </c>
      <c r="C302" s="18" t="s">
        <v>117</v>
      </c>
      <c r="D302" s="18" t="s">
        <v>118</v>
      </c>
      <c r="E302" s="19" t="s">
        <v>16</v>
      </c>
      <c r="F302" s="18">
        <v>1593</v>
      </c>
      <c r="G302" s="20" t="str">
        <f t="shared" si="42"/>
        <v>Despensa</v>
      </c>
      <c r="H302" s="21"/>
      <c r="I302" s="22">
        <v>90000</v>
      </c>
    </row>
    <row r="303" spans="1:9" ht="25.5" x14ac:dyDescent="0.25">
      <c r="A303" s="18">
        <v>1500522</v>
      </c>
      <c r="B303" s="18" t="s">
        <v>116</v>
      </c>
      <c r="C303" s="18" t="s">
        <v>117</v>
      </c>
      <c r="D303" s="18" t="s">
        <v>118</v>
      </c>
      <c r="E303" s="19" t="s">
        <v>16</v>
      </c>
      <c r="F303" s="18">
        <v>2161</v>
      </c>
      <c r="G303" s="20" t="str">
        <f t="shared" si="42"/>
        <v>Material de limpieza</v>
      </c>
      <c r="H303" s="21"/>
      <c r="I303" s="22">
        <v>30000</v>
      </c>
    </row>
    <row r="304" spans="1:9" ht="38.25" x14ac:dyDescent="0.25">
      <c r="A304" s="18">
        <v>1500522</v>
      </c>
      <c r="B304" s="18" t="s">
        <v>116</v>
      </c>
      <c r="C304" s="18" t="s">
        <v>117</v>
      </c>
      <c r="D304" s="18" t="s">
        <v>118</v>
      </c>
      <c r="E304" s="19" t="s">
        <v>16</v>
      </c>
      <c r="F304" s="18">
        <v>2531</v>
      </c>
      <c r="G304" s="20" t="str">
        <f t="shared" si="42"/>
        <v>Medicinas y productos farmacéuticos</v>
      </c>
      <c r="H304" s="21"/>
      <c r="I304" s="22">
        <v>9000</v>
      </c>
    </row>
    <row r="305" spans="1:9" ht="51" x14ac:dyDescent="0.25">
      <c r="A305" s="18">
        <v>1500522</v>
      </c>
      <c r="B305" s="18" t="s">
        <v>116</v>
      </c>
      <c r="C305" s="18" t="s">
        <v>117</v>
      </c>
      <c r="D305" s="18" t="s">
        <v>118</v>
      </c>
      <c r="E305" s="19" t="s">
        <v>16</v>
      </c>
      <c r="F305" s="18">
        <v>2612</v>
      </c>
      <c r="G305" s="20" t="str">
        <f t="shared" si="42"/>
        <v>Combus Lub y aditivos vehículos Serv Pub</v>
      </c>
      <c r="H305" s="21"/>
      <c r="I305" s="22">
        <v>30000</v>
      </c>
    </row>
    <row r="306" spans="1:9" ht="38.25" x14ac:dyDescent="0.25">
      <c r="A306" s="18">
        <v>1500522</v>
      </c>
      <c r="B306" s="18" t="s">
        <v>116</v>
      </c>
      <c r="C306" s="18" t="s">
        <v>117</v>
      </c>
      <c r="D306" s="18" t="s">
        <v>118</v>
      </c>
      <c r="E306" s="19" t="s">
        <v>16</v>
      </c>
      <c r="F306" s="18">
        <v>2941</v>
      </c>
      <c r="G306" s="20" t="str">
        <f t="shared" si="42"/>
        <v>Ref y Acces men Eq cómputo y tecn de la Info</v>
      </c>
      <c r="H306" s="21"/>
      <c r="I306" s="22">
        <v>15000</v>
      </c>
    </row>
    <row r="307" spans="1:9" x14ac:dyDescent="0.25">
      <c r="A307" s="18">
        <v>1500522</v>
      </c>
      <c r="B307" s="18" t="s">
        <v>116</v>
      </c>
      <c r="C307" s="18" t="s">
        <v>117</v>
      </c>
      <c r="D307" s="18" t="s">
        <v>118</v>
      </c>
      <c r="E307" s="19" t="s">
        <v>16</v>
      </c>
      <c r="F307" s="18">
        <v>3181</v>
      </c>
      <c r="G307" s="20" t="str">
        <f t="shared" si="42"/>
        <v>Servicio postal</v>
      </c>
      <c r="H307" s="21"/>
      <c r="I307" s="22">
        <v>3000</v>
      </c>
    </row>
    <row r="308" spans="1:9" x14ac:dyDescent="0.25">
      <c r="A308" s="9"/>
      <c r="B308" s="9"/>
      <c r="C308" s="9"/>
      <c r="D308" s="9"/>
      <c r="E308" s="24"/>
      <c r="F308" s="9"/>
      <c r="G308" s="25"/>
      <c r="H308" s="25"/>
      <c r="I308" s="26"/>
    </row>
    <row r="309" spans="1:9" ht="51" x14ac:dyDescent="0.25">
      <c r="A309" s="5"/>
      <c r="B309" s="5"/>
      <c r="C309" s="5"/>
      <c r="D309" s="5"/>
      <c r="E309" s="14"/>
      <c r="F309" s="15"/>
      <c r="G309" s="16" t="s">
        <v>119</v>
      </c>
      <c r="H309" s="6"/>
      <c r="I309" s="17">
        <f>SUBTOTAL(9,I310:I313)</f>
        <v>1036075</v>
      </c>
    </row>
    <row r="310" spans="1:9" x14ac:dyDescent="0.25">
      <c r="A310" s="18">
        <v>1500522</v>
      </c>
      <c r="B310" s="18" t="s">
        <v>120</v>
      </c>
      <c r="C310" s="18" t="s">
        <v>121</v>
      </c>
      <c r="D310" s="18" t="s">
        <v>122</v>
      </c>
      <c r="E310" s="19" t="s">
        <v>16</v>
      </c>
      <c r="F310" s="18">
        <v>1131</v>
      </c>
      <c r="G310" s="20" t="str">
        <f t="shared" ref="G310:G313" si="43">VLOOKUP(F310,dCOG,3,FALSE)</f>
        <v>Sueldos Base</v>
      </c>
      <c r="H310" s="21"/>
      <c r="I310" s="22">
        <v>806604</v>
      </c>
    </row>
    <row r="311" spans="1:9" ht="25.5" x14ac:dyDescent="0.25">
      <c r="A311" s="18">
        <v>1500522</v>
      </c>
      <c r="B311" s="18" t="s">
        <v>120</v>
      </c>
      <c r="C311" s="18" t="s">
        <v>121</v>
      </c>
      <c r="D311" s="18" t="s">
        <v>122</v>
      </c>
      <c r="E311" s="19" t="s">
        <v>16</v>
      </c>
      <c r="F311" s="18">
        <v>1321</v>
      </c>
      <c r="G311" s="20" t="str">
        <f t="shared" si="43"/>
        <v>Prima Vacacional</v>
      </c>
      <c r="H311" s="21"/>
      <c r="I311" s="22">
        <v>14944</v>
      </c>
    </row>
    <row r="312" spans="1:9" ht="25.5" x14ac:dyDescent="0.25">
      <c r="A312" s="18">
        <v>1500522</v>
      </c>
      <c r="B312" s="18" t="s">
        <v>120</v>
      </c>
      <c r="C312" s="18" t="s">
        <v>121</v>
      </c>
      <c r="D312" s="18" t="s">
        <v>122</v>
      </c>
      <c r="E312" s="19" t="s">
        <v>16</v>
      </c>
      <c r="F312" s="18">
        <v>1323</v>
      </c>
      <c r="G312" s="20" t="str">
        <f t="shared" si="43"/>
        <v>Gratificación de fin de año</v>
      </c>
      <c r="H312" s="21"/>
      <c r="I312" s="22">
        <v>124527</v>
      </c>
    </row>
    <row r="313" spans="1:9" x14ac:dyDescent="0.25">
      <c r="A313" s="18">
        <v>1500522</v>
      </c>
      <c r="B313" s="18" t="s">
        <v>120</v>
      </c>
      <c r="C313" s="18" t="s">
        <v>121</v>
      </c>
      <c r="D313" s="18" t="s">
        <v>122</v>
      </c>
      <c r="E313" s="19" t="s">
        <v>16</v>
      </c>
      <c r="F313" s="18">
        <v>1593</v>
      </c>
      <c r="G313" s="20" t="str">
        <f t="shared" si="43"/>
        <v>Despensa</v>
      </c>
      <c r="H313" s="21"/>
      <c r="I313" s="22">
        <v>90000</v>
      </c>
    </row>
    <row r="314" spans="1:9" x14ac:dyDescent="0.25">
      <c r="A314" s="9"/>
      <c r="B314" s="9"/>
      <c r="C314" s="9"/>
      <c r="D314" s="9"/>
      <c r="E314" s="24"/>
      <c r="F314" s="9"/>
      <c r="G314" s="25"/>
      <c r="H314" s="25"/>
      <c r="I314" s="26"/>
    </row>
    <row r="315" spans="1:9" ht="25.5" x14ac:dyDescent="0.25">
      <c r="A315" s="5"/>
      <c r="B315" s="5"/>
      <c r="C315" s="5"/>
      <c r="D315" s="5"/>
      <c r="E315" s="14"/>
      <c r="F315" s="15"/>
      <c r="G315" s="16" t="s">
        <v>123</v>
      </c>
      <c r="H315" s="6"/>
      <c r="I315" s="17">
        <f>SUBTOTAL(9,I316:I358)</f>
        <v>167797228</v>
      </c>
    </row>
    <row r="316" spans="1:9" x14ac:dyDescent="0.25">
      <c r="A316" s="18">
        <v>1500522</v>
      </c>
      <c r="B316" s="18" t="s">
        <v>124</v>
      </c>
      <c r="C316" s="18" t="s">
        <v>125</v>
      </c>
      <c r="D316" s="18" t="s">
        <v>122</v>
      </c>
      <c r="E316" s="19" t="s">
        <v>16</v>
      </c>
      <c r="F316" s="18">
        <v>1131</v>
      </c>
      <c r="G316" s="20" t="str">
        <f t="shared" ref="G316:G327" si="44">VLOOKUP(F316,dCOG,3,FALSE)</f>
        <v>Sueldos Base</v>
      </c>
      <c r="H316" s="21"/>
      <c r="I316" s="22">
        <v>744600</v>
      </c>
    </row>
    <row r="317" spans="1:9" ht="25.5" x14ac:dyDescent="0.25">
      <c r="A317" s="18">
        <v>1500522</v>
      </c>
      <c r="B317" s="18" t="s">
        <v>124</v>
      </c>
      <c r="C317" s="18" t="s">
        <v>125</v>
      </c>
      <c r="D317" s="18" t="s">
        <v>122</v>
      </c>
      <c r="E317" s="19" t="s">
        <v>16</v>
      </c>
      <c r="F317" s="18">
        <v>1321</v>
      </c>
      <c r="G317" s="20" t="str">
        <f t="shared" si="44"/>
        <v>Prima Vacacional</v>
      </c>
      <c r="H317" s="21"/>
      <c r="I317" s="22">
        <v>14211</v>
      </c>
    </row>
    <row r="318" spans="1:9" ht="25.5" x14ac:dyDescent="0.25">
      <c r="A318" s="18">
        <v>1500522</v>
      </c>
      <c r="B318" s="18" t="s">
        <v>124</v>
      </c>
      <c r="C318" s="18" t="s">
        <v>125</v>
      </c>
      <c r="D318" s="18" t="s">
        <v>122</v>
      </c>
      <c r="E318" s="19" t="s">
        <v>16</v>
      </c>
      <c r="F318" s="18">
        <v>1323</v>
      </c>
      <c r="G318" s="20" t="str">
        <f t="shared" si="44"/>
        <v>Gratificación de fin de año</v>
      </c>
      <c r="H318" s="21"/>
      <c r="I318" s="22">
        <v>118417</v>
      </c>
    </row>
    <row r="319" spans="1:9" x14ac:dyDescent="0.25">
      <c r="A319" s="18">
        <v>1500522</v>
      </c>
      <c r="B319" s="18" t="s">
        <v>124</v>
      </c>
      <c r="C319" s="18" t="s">
        <v>125</v>
      </c>
      <c r="D319" s="18" t="s">
        <v>122</v>
      </c>
      <c r="E319" s="19" t="s">
        <v>16</v>
      </c>
      <c r="F319" s="18">
        <v>1593</v>
      </c>
      <c r="G319" s="20" t="str">
        <f t="shared" si="44"/>
        <v>Despensa</v>
      </c>
      <c r="H319" s="21"/>
      <c r="I319" s="22">
        <v>108000</v>
      </c>
    </row>
    <row r="320" spans="1:9" ht="25.5" x14ac:dyDescent="0.25">
      <c r="A320" s="18">
        <v>1500522</v>
      </c>
      <c r="B320" s="18" t="s">
        <v>124</v>
      </c>
      <c r="C320" s="18" t="s">
        <v>125</v>
      </c>
      <c r="D320" s="18" t="s">
        <v>122</v>
      </c>
      <c r="E320" s="19" t="s">
        <v>16</v>
      </c>
      <c r="F320" s="18">
        <v>2111</v>
      </c>
      <c r="G320" s="20" t="str">
        <f t="shared" si="44"/>
        <v>Materiales y útiles de oficina</v>
      </c>
      <c r="H320" s="21"/>
      <c r="I320" s="22">
        <v>50000</v>
      </c>
    </row>
    <row r="321" spans="1:9" ht="38.25" x14ac:dyDescent="0.25">
      <c r="A321" s="18">
        <v>1500522</v>
      </c>
      <c r="B321" s="18" t="s">
        <v>124</v>
      </c>
      <c r="C321" s="18" t="s">
        <v>125</v>
      </c>
      <c r="D321" s="18" t="s">
        <v>122</v>
      </c>
      <c r="E321" s="19" t="s">
        <v>16</v>
      </c>
      <c r="F321" s="18">
        <v>2141</v>
      </c>
      <c r="G321" s="20" t="str">
        <f t="shared" si="44"/>
        <v>Mat y útiles de tecnologías de la Info y Com</v>
      </c>
      <c r="H321" s="21"/>
      <c r="I321" s="22">
        <v>50000</v>
      </c>
    </row>
    <row r="322" spans="1:9" ht="38.25" x14ac:dyDescent="0.25">
      <c r="A322" s="18">
        <v>1500522</v>
      </c>
      <c r="B322" s="18" t="s">
        <v>124</v>
      </c>
      <c r="C322" s="18" t="s">
        <v>125</v>
      </c>
      <c r="D322" s="18" t="s">
        <v>122</v>
      </c>
      <c r="E322" s="19" t="s">
        <v>16</v>
      </c>
      <c r="F322" s="18">
        <v>2151</v>
      </c>
      <c r="G322" s="20" t="str">
        <f t="shared" si="44"/>
        <v>Material impreso e información digital</v>
      </c>
      <c r="H322" s="21"/>
      <c r="I322" s="22">
        <v>15000</v>
      </c>
    </row>
    <row r="323" spans="1:9" ht="38.25" x14ac:dyDescent="0.25">
      <c r="A323" s="18">
        <v>1500522</v>
      </c>
      <c r="B323" s="18" t="s">
        <v>124</v>
      </c>
      <c r="C323" s="18" t="s">
        <v>125</v>
      </c>
      <c r="D323" s="18" t="s">
        <v>122</v>
      </c>
      <c r="E323" s="19" t="s">
        <v>16</v>
      </c>
      <c r="F323" s="18">
        <v>2212</v>
      </c>
      <c r="G323" s="20" t="str">
        <f t="shared" si="44"/>
        <v>Prod Alim p pers en instalac de depend y ent</v>
      </c>
      <c r="H323" s="21"/>
      <c r="I323" s="22">
        <v>12000</v>
      </c>
    </row>
    <row r="324" spans="1:9" ht="51" x14ac:dyDescent="0.25">
      <c r="A324" s="18">
        <v>1500522</v>
      </c>
      <c r="B324" s="18" t="s">
        <v>124</v>
      </c>
      <c r="C324" s="18" t="s">
        <v>125</v>
      </c>
      <c r="D324" s="18" t="s">
        <v>122</v>
      </c>
      <c r="E324" s="19" t="s">
        <v>16</v>
      </c>
      <c r="F324" s="18">
        <v>2612</v>
      </c>
      <c r="G324" s="20" t="str">
        <f t="shared" si="44"/>
        <v>Combus Lub y aditivos vehículos Serv Pub</v>
      </c>
      <c r="H324" s="21"/>
      <c r="I324" s="22">
        <v>60000</v>
      </c>
    </row>
    <row r="325" spans="1:9" ht="25.5" x14ac:dyDescent="0.25">
      <c r="A325" s="18">
        <v>1500522</v>
      </c>
      <c r="B325" s="18" t="s">
        <v>124</v>
      </c>
      <c r="C325" s="18" t="s">
        <v>125</v>
      </c>
      <c r="D325" s="18" t="s">
        <v>122</v>
      </c>
      <c r="E325" s="19" t="s">
        <v>16</v>
      </c>
      <c r="F325" s="18">
        <v>2911</v>
      </c>
      <c r="G325" s="20" t="str">
        <f t="shared" si="44"/>
        <v>Herramientas menores</v>
      </c>
      <c r="H325" s="21"/>
      <c r="I325" s="22">
        <v>15000</v>
      </c>
    </row>
    <row r="326" spans="1:9" ht="25.5" x14ac:dyDescent="0.25">
      <c r="A326" s="18">
        <v>1500522</v>
      </c>
      <c r="B326" s="18" t="s">
        <v>124</v>
      </c>
      <c r="C326" s="18" t="s">
        <v>125</v>
      </c>
      <c r="D326" s="18" t="s">
        <v>122</v>
      </c>
      <c r="E326" s="19" t="s">
        <v>16</v>
      </c>
      <c r="F326" s="18">
        <v>3111</v>
      </c>
      <c r="G326" s="20" t="str">
        <f t="shared" si="44"/>
        <v>Servicio de energía eléctrica</v>
      </c>
      <c r="H326" s="21"/>
      <c r="I326" s="22">
        <v>130000</v>
      </c>
    </row>
    <row r="327" spans="1:9" ht="38.25" x14ac:dyDescent="0.25">
      <c r="A327" s="18">
        <v>1500522</v>
      </c>
      <c r="B327" s="18" t="s">
        <v>124</v>
      </c>
      <c r="C327" s="18" t="s">
        <v>125</v>
      </c>
      <c r="D327" s="18" t="s">
        <v>122</v>
      </c>
      <c r="E327" s="19" t="s">
        <v>16</v>
      </c>
      <c r="F327" s="18">
        <v>3521</v>
      </c>
      <c r="G327" s="20" t="str">
        <f t="shared" si="44"/>
        <v>Instal Rep y mantto  de Mobil y Eq de admon</v>
      </c>
      <c r="H327" s="21"/>
      <c r="I327" s="22">
        <v>15000</v>
      </c>
    </row>
    <row r="328" spans="1:9" ht="38.25" x14ac:dyDescent="0.25">
      <c r="A328" s="18">
        <v>1500522</v>
      </c>
      <c r="B328" s="18" t="s">
        <v>124</v>
      </c>
      <c r="C328" s="18" t="s">
        <v>125</v>
      </c>
      <c r="D328" s="18" t="s">
        <v>122</v>
      </c>
      <c r="E328" s="19" t="s">
        <v>16</v>
      </c>
      <c r="F328" s="18">
        <v>3591</v>
      </c>
      <c r="G328" s="20" t="str">
        <f t="shared" ref="G328" si="45">VLOOKUP(F328,dCOG,3,FALSE)</f>
        <v>Servicios de jardinería y fumigación</v>
      </c>
      <c r="H328" s="21"/>
      <c r="I328" s="22">
        <v>15000</v>
      </c>
    </row>
    <row r="329" spans="1:9" ht="51" x14ac:dyDescent="0.25">
      <c r="A329" s="18">
        <v>2510122</v>
      </c>
      <c r="B329" s="18" t="s">
        <v>124</v>
      </c>
      <c r="C329" s="18" t="s">
        <v>126</v>
      </c>
      <c r="D329" s="18" t="s">
        <v>122</v>
      </c>
      <c r="E329" s="37" t="s">
        <v>50</v>
      </c>
      <c r="F329" s="18">
        <v>6141</v>
      </c>
      <c r="G329" s="20" t="str">
        <f t="shared" ref="G329" si="46">VLOOKUP(F329,dCOG,3,FALSE)</f>
        <v>División de terrenos y Constr de obras de urbaniz</v>
      </c>
      <c r="H329" s="21" t="s">
        <v>127</v>
      </c>
      <c r="I329" s="22">
        <v>72510000</v>
      </c>
    </row>
    <row r="330" spans="1:9" ht="51" x14ac:dyDescent="0.25">
      <c r="A330" s="18">
        <v>1100122</v>
      </c>
      <c r="B330" s="18" t="s">
        <v>124</v>
      </c>
      <c r="C330" s="18" t="s">
        <v>128</v>
      </c>
      <c r="D330" s="18" t="s">
        <v>122</v>
      </c>
      <c r="E330" s="37" t="s">
        <v>50</v>
      </c>
      <c r="F330" s="18">
        <v>6141</v>
      </c>
      <c r="G330" s="20" t="str">
        <f t="shared" ref="G330" si="47">VLOOKUP(F330,dCOG,3,FALSE)</f>
        <v>División de terrenos y Constr de obras de urbaniz</v>
      </c>
      <c r="H330" s="21" t="s">
        <v>129</v>
      </c>
      <c r="I330" s="22">
        <v>1000000</v>
      </c>
    </row>
    <row r="331" spans="1:9" ht="51" x14ac:dyDescent="0.25">
      <c r="A331" s="18">
        <v>1500522</v>
      </c>
      <c r="B331" s="18" t="s">
        <v>124</v>
      </c>
      <c r="C331" s="18" t="s">
        <v>128</v>
      </c>
      <c r="D331" s="18" t="s">
        <v>122</v>
      </c>
      <c r="E331" s="37" t="s">
        <v>50</v>
      </c>
      <c r="F331" s="18">
        <v>6141</v>
      </c>
      <c r="G331" s="20" t="str">
        <f t="shared" ref="G331" si="48">VLOOKUP(F331,dCOG,3,FALSE)</f>
        <v>División de terrenos y Constr de obras de urbaniz</v>
      </c>
      <c r="H331" s="21" t="s">
        <v>129</v>
      </c>
      <c r="I331" s="22">
        <v>500000</v>
      </c>
    </row>
    <row r="332" spans="1:9" ht="25.5" x14ac:dyDescent="0.25">
      <c r="A332" s="18">
        <v>2520122</v>
      </c>
      <c r="B332" s="18" t="s">
        <v>124</v>
      </c>
      <c r="C332" s="18" t="s">
        <v>130</v>
      </c>
      <c r="D332" s="18" t="s">
        <v>122</v>
      </c>
      <c r="E332" s="37" t="s">
        <v>50</v>
      </c>
      <c r="F332" s="18">
        <v>6121</v>
      </c>
      <c r="G332" s="20" t="str">
        <f t="shared" ref="G332" si="49">VLOOKUP(F332,dCOG,3,FALSE)</f>
        <v>Edificación no habitacional</v>
      </c>
      <c r="H332" s="21" t="s">
        <v>131</v>
      </c>
      <c r="I332" s="22">
        <v>1000000</v>
      </c>
    </row>
    <row r="333" spans="1:9" ht="25.5" x14ac:dyDescent="0.25">
      <c r="A333" s="18">
        <v>2610122</v>
      </c>
      <c r="B333" s="18" t="s">
        <v>124</v>
      </c>
      <c r="C333" s="18" t="s">
        <v>130</v>
      </c>
      <c r="D333" s="18" t="s">
        <v>122</v>
      </c>
      <c r="E333" s="37" t="s">
        <v>50</v>
      </c>
      <c r="F333" s="18">
        <v>6121</v>
      </c>
      <c r="G333" s="20" t="str">
        <f t="shared" ref="G333" si="50">VLOOKUP(F333,dCOG,3,FALSE)</f>
        <v>Edificación no habitacional</v>
      </c>
      <c r="H333" s="21" t="s">
        <v>131</v>
      </c>
      <c r="I333" s="22">
        <v>85000000</v>
      </c>
    </row>
    <row r="334" spans="1:9" ht="25.5" x14ac:dyDescent="0.25">
      <c r="A334" s="18">
        <v>1500522</v>
      </c>
      <c r="B334" s="18" t="s">
        <v>124</v>
      </c>
      <c r="C334" s="18" t="s">
        <v>132</v>
      </c>
      <c r="D334" s="18" t="s">
        <v>133</v>
      </c>
      <c r="E334" s="37" t="s">
        <v>16</v>
      </c>
      <c r="F334" s="18">
        <v>1221</v>
      </c>
      <c r="G334" s="20" t="str">
        <f t="shared" ref="G334:G339" si="51">VLOOKUP(F334,dCOG,3,FALSE)</f>
        <v>Remuneraciones para eventuales</v>
      </c>
      <c r="H334" s="21" t="s">
        <v>134</v>
      </c>
      <c r="I334" s="22">
        <v>96000</v>
      </c>
    </row>
    <row r="335" spans="1:9" ht="51" x14ac:dyDescent="0.25">
      <c r="A335" s="18">
        <v>1500522</v>
      </c>
      <c r="B335" s="18" t="s">
        <v>124</v>
      </c>
      <c r="C335" s="18" t="s">
        <v>132</v>
      </c>
      <c r="D335" s="18" t="s">
        <v>133</v>
      </c>
      <c r="E335" s="37" t="s">
        <v>16</v>
      </c>
      <c r="F335" s="18">
        <v>2411</v>
      </c>
      <c r="G335" s="20" t="str">
        <f t="shared" si="51"/>
        <v>Materiales de construcción minerales no metálicos</v>
      </c>
      <c r="H335" s="21" t="s">
        <v>134</v>
      </c>
      <c r="I335" s="22">
        <v>30000</v>
      </c>
    </row>
    <row r="336" spans="1:9" ht="38.25" x14ac:dyDescent="0.25">
      <c r="A336" s="18">
        <v>1500522</v>
      </c>
      <c r="B336" s="18" t="s">
        <v>124</v>
      </c>
      <c r="C336" s="18" t="s">
        <v>132</v>
      </c>
      <c r="D336" s="18" t="s">
        <v>133</v>
      </c>
      <c r="E336" s="37" t="s">
        <v>16</v>
      </c>
      <c r="F336" s="18">
        <v>2421</v>
      </c>
      <c r="G336" s="20" t="str">
        <f t="shared" si="51"/>
        <v>Materiales de construcción de concreto</v>
      </c>
      <c r="H336" s="21" t="s">
        <v>134</v>
      </c>
      <c r="I336" s="22">
        <v>15000</v>
      </c>
    </row>
    <row r="337" spans="1:9" ht="38.25" x14ac:dyDescent="0.25">
      <c r="A337" s="18">
        <v>1500522</v>
      </c>
      <c r="B337" s="18" t="s">
        <v>124</v>
      </c>
      <c r="C337" s="18" t="s">
        <v>132</v>
      </c>
      <c r="D337" s="18" t="s">
        <v>133</v>
      </c>
      <c r="E337" s="37" t="s">
        <v>16</v>
      </c>
      <c r="F337" s="18">
        <v>2431</v>
      </c>
      <c r="G337" s="20" t="str">
        <f t="shared" si="51"/>
        <v>Materiales de construcción de cal y yeso</v>
      </c>
      <c r="H337" s="21" t="s">
        <v>134</v>
      </c>
      <c r="I337" s="22">
        <v>6000</v>
      </c>
    </row>
    <row r="338" spans="1:9" ht="38.25" x14ac:dyDescent="0.25">
      <c r="A338" s="18">
        <v>1500522</v>
      </c>
      <c r="B338" s="18" t="s">
        <v>124</v>
      </c>
      <c r="C338" s="18" t="s">
        <v>132</v>
      </c>
      <c r="D338" s="18" t="s">
        <v>133</v>
      </c>
      <c r="E338" s="37" t="s">
        <v>16</v>
      </c>
      <c r="F338" s="18">
        <v>2441</v>
      </c>
      <c r="G338" s="20" t="str">
        <f t="shared" ref="G338" si="52">VLOOKUP(F338,dCOG,3,FALSE)</f>
        <v>Materiales de construcción de madera</v>
      </c>
      <c r="H338" s="21" t="s">
        <v>134</v>
      </c>
      <c r="I338" s="22">
        <v>3000</v>
      </c>
    </row>
    <row r="339" spans="1:9" ht="25.5" x14ac:dyDescent="0.25">
      <c r="A339" s="18">
        <v>1500522</v>
      </c>
      <c r="B339" s="18" t="s">
        <v>124</v>
      </c>
      <c r="C339" s="18" t="s">
        <v>132</v>
      </c>
      <c r="D339" s="18" t="s">
        <v>133</v>
      </c>
      <c r="E339" s="37" t="s">
        <v>16</v>
      </c>
      <c r="F339" s="18">
        <v>2461</v>
      </c>
      <c r="G339" s="20" t="str">
        <f t="shared" si="51"/>
        <v>Material eléctrico y electrónico</v>
      </c>
      <c r="H339" s="21" t="s">
        <v>134</v>
      </c>
      <c r="I339" s="22">
        <v>9000</v>
      </c>
    </row>
    <row r="340" spans="1:9" ht="25.5" x14ac:dyDescent="0.25">
      <c r="A340" s="18">
        <v>1500522</v>
      </c>
      <c r="B340" s="18" t="s">
        <v>124</v>
      </c>
      <c r="C340" s="18" t="s">
        <v>132</v>
      </c>
      <c r="D340" s="18" t="s">
        <v>133</v>
      </c>
      <c r="E340" s="37" t="s">
        <v>16</v>
      </c>
      <c r="F340" s="18">
        <v>2471</v>
      </c>
      <c r="G340" s="20" t="str">
        <f t="shared" ref="G340:G347" si="53">VLOOKUP(F340,dCOG,3,FALSE)</f>
        <v>Estructuras y manufacturas</v>
      </c>
      <c r="H340" s="21" t="s">
        <v>134</v>
      </c>
      <c r="I340" s="22">
        <v>30000</v>
      </c>
    </row>
    <row r="341" spans="1:9" ht="25.5" x14ac:dyDescent="0.25">
      <c r="A341" s="18">
        <v>1500522</v>
      </c>
      <c r="B341" s="18" t="s">
        <v>124</v>
      </c>
      <c r="C341" s="18" t="s">
        <v>132</v>
      </c>
      <c r="D341" s="18" t="s">
        <v>133</v>
      </c>
      <c r="E341" s="37" t="s">
        <v>16</v>
      </c>
      <c r="F341" s="18">
        <v>2481</v>
      </c>
      <c r="G341" s="20" t="str">
        <f t="shared" si="53"/>
        <v>Materiales complementarios</v>
      </c>
      <c r="H341" s="21" t="s">
        <v>134</v>
      </c>
      <c r="I341" s="22">
        <v>6000</v>
      </c>
    </row>
    <row r="342" spans="1:9" ht="25.5" x14ac:dyDescent="0.25">
      <c r="A342" s="18">
        <v>1500522</v>
      </c>
      <c r="B342" s="18" t="s">
        <v>124</v>
      </c>
      <c r="C342" s="18" t="s">
        <v>132</v>
      </c>
      <c r="D342" s="18" t="s">
        <v>133</v>
      </c>
      <c r="E342" s="37" t="s">
        <v>16</v>
      </c>
      <c r="F342" s="18">
        <v>2491</v>
      </c>
      <c r="G342" s="20" t="str">
        <f t="shared" si="53"/>
        <v>Materiales diversos</v>
      </c>
      <c r="H342" s="21" t="s">
        <v>134</v>
      </c>
      <c r="I342" s="22">
        <v>75000</v>
      </c>
    </row>
    <row r="343" spans="1:9" ht="38.25" x14ac:dyDescent="0.25">
      <c r="A343" s="18">
        <v>1500522</v>
      </c>
      <c r="B343" s="18" t="s">
        <v>124</v>
      </c>
      <c r="C343" s="18" t="s">
        <v>132</v>
      </c>
      <c r="D343" s="18" t="s">
        <v>133</v>
      </c>
      <c r="E343" s="37" t="s">
        <v>16</v>
      </c>
      <c r="F343" s="18">
        <v>2561</v>
      </c>
      <c r="G343" s="20" t="str">
        <f t="shared" si="53"/>
        <v>Fibras sintéticas hules plásticos y derivados</v>
      </c>
      <c r="H343" s="21" t="s">
        <v>134</v>
      </c>
      <c r="I343" s="22">
        <v>12000</v>
      </c>
    </row>
    <row r="344" spans="1:9" ht="25.5" x14ac:dyDescent="0.25">
      <c r="A344" s="18">
        <v>1500522</v>
      </c>
      <c r="B344" s="18" t="s">
        <v>124</v>
      </c>
      <c r="C344" s="18" t="s">
        <v>132</v>
      </c>
      <c r="D344" s="18" t="s">
        <v>133</v>
      </c>
      <c r="E344" s="37" t="s">
        <v>16</v>
      </c>
      <c r="F344" s="18">
        <v>2911</v>
      </c>
      <c r="G344" s="20" t="str">
        <f t="shared" ref="G344" si="54">VLOOKUP(F344,dCOG,3,FALSE)</f>
        <v>Herramientas menores</v>
      </c>
      <c r="H344" s="21" t="s">
        <v>134</v>
      </c>
      <c r="I344" s="22">
        <v>3000</v>
      </c>
    </row>
    <row r="345" spans="1:9" ht="38.25" x14ac:dyDescent="0.25">
      <c r="A345" s="18">
        <v>1500522</v>
      </c>
      <c r="B345" s="18" t="s">
        <v>124</v>
      </c>
      <c r="C345" s="18" t="s">
        <v>132</v>
      </c>
      <c r="D345" s="18" t="s">
        <v>133</v>
      </c>
      <c r="E345" s="37" t="s">
        <v>16</v>
      </c>
      <c r="F345" s="18">
        <v>3261</v>
      </c>
      <c r="G345" s="20" t="str">
        <f t="shared" ref="G345" si="55">VLOOKUP(F345,dCOG,3,FALSE)</f>
        <v>Arrendamiento de maquinaria y equipo</v>
      </c>
      <c r="H345" s="21" t="s">
        <v>134</v>
      </c>
      <c r="I345" s="22">
        <v>15000</v>
      </c>
    </row>
    <row r="346" spans="1:9" ht="25.5" x14ac:dyDescent="0.25">
      <c r="A346" s="18">
        <v>1500522</v>
      </c>
      <c r="B346" s="18" t="s">
        <v>124</v>
      </c>
      <c r="C346" s="18" t="s">
        <v>135</v>
      </c>
      <c r="D346" s="18" t="s">
        <v>136</v>
      </c>
      <c r="E346" s="37" t="s">
        <v>16</v>
      </c>
      <c r="F346" s="18">
        <v>2591</v>
      </c>
      <c r="G346" s="20" t="str">
        <f t="shared" si="53"/>
        <v>Otros productos quimicos</v>
      </c>
      <c r="H346" s="21" t="s">
        <v>137</v>
      </c>
      <c r="I346" s="22">
        <v>50000</v>
      </c>
    </row>
    <row r="347" spans="1:9" ht="25.5" x14ac:dyDescent="0.25">
      <c r="A347" s="18">
        <v>1500522</v>
      </c>
      <c r="B347" s="18" t="s">
        <v>124</v>
      </c>
      <c r="C347" s="18" t="s">
        <v>135</v>
      </c>
      <c r="D347" s="18" t="s">
        <v>136</v>
      </c>
      <c r="E347" s="37" t="s">
        <v>16</v>
      </c>
      <c r="F347" s="18">
        <v>2911</v>
      </c>
      <c r="G347" s="20" t="str">
        <f t="shared" si="53"/>
        <v>Herramientas menores</v>
      </c>
      <c r="H347" s="21" t="s">
        <v>137</v>
      </c>
      <c r="I347" s="22">
        <v>100000</v>
      </c>
    </row>
    <row r="348" spans="1:9" ht="76.5" x14ac:dyDescent="0.25">
      <c r="A348" s="18">
        <v>1100122</v>
      </c>
      <c r="B348" s="18" t="s">
        <v>124</v>
      </c>
      <c r="C348" s="18" t="s">
        <v>138</v>
      </c>
      <c r="D348" s="18" t="s">
        <v>122</v>
      </c>
      <c r="E348" s="37" t="s">
        <v>16</v>
      </c>
      <c r="F348" s="18">
        <v>1221</v>
      </c>
      <c r="G348" s="20" t="str">
        <f t="shared" ref="G348" si="56">VLOOKUP(F348,dCOG,3,FALSE)</f>
        <v>Remuneraciones para eventuales</v>
      </c>
      <c r="H348" s="38" t="s">
        <v>139</v>
      </c>
      <c r="I348" s="22">
        <v>450000</v>
      </c>
    </row>
    <row r="349" spans="1:9" ht="76.5" x14ac:dyDescent="0.25">
      <c r="A349" s="18">
        <v>1100122</v>
      </c>
      <c r="B349" s="18" t="s">
        <v>124</v>
      </c>
      <c r="C349" s="18" t="s">
        <v>138</v>
      </c>
      <c r="D349" s="18" t="s">
        <v>122</v>
      </c>
      <c r="E349" s="37" t="s">
        <v>16</v>
      </c>
      <c r="F349" s="18">
        <v>2411</v>
      </c>
      <c r="G349" s="20" t="str">
        <f t="shared" ref="G349:G356" si="57">VLOOKUP(F349,dCOG,3,FALSE)</f>
        <v>Materiales de construcción minerales no metálicos</v>
      </c>
      <c r="H349" s="38" t="s">
        <v>139</v>
      </c>
      <c r="I349" s="22">
        <v>450000</v>
      </c>
    </row>
    <row r="350" spans="1:9" ht="76.5" x14ac:dyDescent="0.25">
      <c r="A350" s="18">
        <v>1100122</v>
      </c>
      <c r="B350" s="18" t="s">
        <v>124</v>
      </c>
      <c r="C350" s="18" t="s">
        <v>138</v>
      </c>
      <c r="D350" s="18" t="s">
        <v>122</v>
      </c>
      <c r="E350" s="37" t="s">
        <v>16</v>
      </c>
      <c r="F350" s="18">
        <v>2421</v>
      </c>
      <c r="G350" s="20" t="str">
        <f t="shared" si="57"/>
        <v>Materiales de construcción de concreto</v>
      </c>
      <c r="H350" s="38" t="s">
        <v>139</v>
      </c>
      <c r="I350" s="22">
        <v>300000</v>
      </c>
    </row>
    <row r="351" spans="1:9" ht="76.5" x14ac:dyDescent="0.25">
      <c r="A351" s="18">
        <v>1100122</v>
      </c>
      <c r="B351" s="18" t="s">
        <v>124</v>
      </c>
      <c r="C351" s="18" t="s">
        <v>138</v>
      </c>
      <c r="D351" s="18" t="s">
        <v>122</v>
      </c>
      <c r="E351" s="37" t="s">
        <v>16</v>
      </c>
      <c r="F351" s="18">
        <v>2441</v>
      </c>
      <c r="G351" s="20" t="str">
        <f t="shared" ref="G351" si="58">VLOOKUP(F351,dCOG,3,FALSE)</f>
        <v>Materiales de construcción de madera</v>
      </c>
      <c r="H351" s="38" t="s">
        <v>139</v>
      </c>
      <c r="I351" s="22">
        <v>15000</v>
      </c>
    </row>
    <row r="352" spans="1:9" ht="76.5" x14ac:dyDescent="0.25">
      <c r="A352" s="18">
        <v>1100122</v>
      </c>
      <c r="B352" s="18" t="s">
        <v>124</v>
      </c>
      <c r="C352" s="18" t="s">
        <v>138</v>
      </c>
      <c r="D352" s="18" t="s">
        <v>122</v>
      </c>
      <c r="E352" s="37" t="s">
        <v>16</v>
      </c>
      <c r="F352" s="18">
        <v>2471</v>
      </c>
      <c r="G352" s="20" t="str">
        <f t="shared" ref="G352" si="59">VLOOKUP(F352,dCOG,3,FALSE)</f>
        <v>Estructuras y manufacturas</v>
      </c>
      <c r="H352" s="38" t="s">
        <v>139</v>
      </c>
      <c r="I352" s="22">
        <v>78000</v>
      </c>
    </row>
    <row r="353" spans="1:9" ht="76.5" x14ac:dyDescent="0.25">
      <c r="A353" s="18">
        <v>1100122</v>
      </c>
      <c r="B353" s="18" t="s">
        <v>124</v>
      </c>
      <c r="C353" s="18" t="s">
        <v>138</v>
      </c>
      <c r="D353" s="18" t="s">
        <v>122</v>
      </c>
      <c r="E353" s="37" t="s">
        <v>16</v>
      </c>
      <c r="F353" s="18">
        <v>2612</v>
      </c>
      <c r="G353" s="20" t="str">
        <f t="shared" si="57"/>
        <v>Combus Lub y aditivos vehículos Serv Pub</v>
      </c>
      <c r="H353" s="38" t="s">
        <v>139</v>
      </c>
      <c r="I353" s="22">
        <v>90000</v>
      </c>
    </row>
    <row r="354" spans="1:9" ht="76.5" x14ac:dyDescent="0.25">
      <c r="A354" s="18">
        <v>1100122</v>
      </c>
      <c r="B354" s="18" t="s">
        <v>124</v>
      </c>
      <c r="C354" s="18" t="s">
        <v>138</v>
      </c>
      <c r="D354" s="18" t="s">
        <v>122</v>
      </c>
      <c r="E354" s="37" t="s">
        <v>16</v>
      </c>
      <c r="F354" s="18">
        <v>2911</v>
      </c>
      <c r="G354" s="20" t="str">
        <f t="shared" si="57"/>
        <v>Herramientas menores</v>
      </c>
      <c r="H354" s="38" t="s">
        <v>139</v>
      </c>
      <c r="I354" s="22">
        <v>9000</v>
      </c>
    </row>
    <row r="355" spans="1:9" ht="76.5" x14ac:dyDescent="0.25">
      <c r="A355" s="18">
        <v>1100122</v>
      </c>
      <c r="B355" s="18" t="s">
        <v>124</v>
      </c>
      <c r="C355" s="18" t="s">
        <v>138</v>
      </c>
      <c r="D355" s="18" t="s">
        <v>122</v>
      </c>
      <c r="E355" s="37" t="s">
        <v>16</v>
      </c>
      <c r="F355" s="18">
        <v>3261</v>
      </c>
      <c r="G355" s="20" t="str">
        <f t="shared" si="57"/>
        <v>Arrendamiento de maquinaria y equipo</v>
      </c>
      <c r="H355" s="38" t="s">
        <v>139</v>
      </c>
      <c r="I355" s="22">
        <v>90000</v>
      </c>
    </row>
    <row r="356" spans="1:9" ht="76.5" x14ac:dyDescent="0.25">
      <c r="A356" s="18">
        <v>1100122</v>
      </c>
      <c r="B356" s="18" t="s">
        <v>124</v>
      </c>
      <c r="C356" s="18" t="s">
        <v>138</v>
      </c>
      <c r="D356" s="18" t="s">
        <v>122</v>
      </c>
      <c r="E356" s="37" t="s">
        <v>16</v>
      </c>
      <c r="F356" s="18">
        <v>3571</v>
      </c>
      <c r="G356" s="20" t="str">
        <f t="shared" si="57"/>
        <v>Instal Rep y mantto de maq otros Eq y herrami</v>
      </c>
      <c r="H356" s="38" t="s">
        <v>139</v>
      </c>
      <c r="I356" s="22">
        <v>18000</v>
      </c>
    </row>
    <row r="357" spans="1:9" ht="38.25" x14ac:dyDescent="0.25">
      <c r="A357" s="18">
        <v>1500522</v>
      </c>
      <c r="B357" s="18" t="s">
        <v>124</v>
      </c>
      <c r="C357" s="18" t="s">
        <v>140</v>
      </c>
      <c r="D357" s="18" t="s">
        <v>122</v>
      </c>
      <c r="E357" s="19" t="s">
        <v>16</v>
      </c>
      <c r="F357" s="18">
        <v>3321</v>
      </c>
      <c r="G357" s="20" t="str">
        <f t="shared" ref="G357:G358" si="60">VLOOKUP(F357,dCOG,3,FALSE)</f>
        <v>Serv de diseño arquitectura ing y activ relac</v>
      </c>
      <c r="H357" s="29" t="s">
        <v>141</v>
      </c>
      <c r="I357" s="22">
        <v>2000000</v>
      </c>
    </row>
    <row r="358" spans="1:9" ht="38.25" x14ac:dyDescent="0.25">
      <c r="A358" s="18">
        <v>2510122</v>
      </c>
      <c r="B358" s="18" t="s">
        <v>124</v>
      </c>
      <c r="C358" s="18" t="s">
        <v>140</v>
      </c>
      <c r="D358" s="18" t="s">
        <v>122</v>
      </c>
      <c r="E358" s="19" t="s">
        <v>16</v>
      </c>
      <c r="F358" s="18">
        <v>3321</v>
      </c>
      <c r="G358" s="20" t="str">
        <f t="shared" si="60"/>
        <v>Serv de diseño arquitectura ing y activ relac</v>
      </c>
      <c r="H358" s="29" t="s">
        <v>141</v>
      </c>
      <c r="I358" s="22">
        <v>2490000</v>
      </c>
    </row>
    <row r="359" spans="1:9" x14ac:dyDescent="0.25">
      <c r="A359" s="9"/>
      <c r="B359" s="9"/>
      <c r="C359" s="9"/>
      <c r="D359" s="9"/>
      <c r="E359" s="24"/>
      <c r="F359" s="9"/>
      <c r="G359" s="39"/>
      <c r="H359" s="39"/>
      <c r="I359" s="26"/>
    </row>
    <row r="360" spans="1:9" ht="76.5" x14ac:dyDescent="0.25">
      <c r="A360" s="5"/>
      <c r="B360" s="5"/>
      <c r="C360" s="5"/>
      <c r="D360" s="5"/>
      <c r="E360" s="14"/>
      <c r="F360" s="15"/>
      <c r="G360" s="16" t="s">
        <v>142</v>
      </c>
      <c r="H360" s="6"/>
      <c r="I360" s="17">
        <f>SUBTOTAL(9,I361:I364)</f>
        <v>4981443</v>
      </c>
    </row>
    <row r="361" spans="1:9" x14ac:dyDescent="0.25">
      <c r="A361" s="18">
        <v>1500522</v>
      </c>
      <c r="B361" s="18" t="s">
        <v>143</v>
      </c>
      <c r="C361" s="18" t="s">
        <v>144</v>
      </c>
      <c r="D361" s="18" t="s">
        <v>118</v>
      </c>
      <c r="E361" s="19" t="s">
        <v>16</v>
      </c>
      <c r="F361" s="18">
        <v>1131</v>
      </c>
      <c r="G361" s="20" t="str">
        <f t="shared" ref="G361:G364" si="61">VLOOKUP(F361,dCOG,3,FALSE)</f>
        <v>Sueldos Base</v>
      </c>
      <c r="H361" s="21"/>
      <c r="I361" s="22">
        <v>3752868</v>
      </c>
    </row>
    <row r="362" spans="1:9" ht="25.5" x14ac:dyDescent="0.25">
      <c r="A362" s="18">
        <v>1500522</v>
      </c>
      <c r="B362" s="18" t="s">
        <v>143</v>
      </c>
      <c r="C362" s="18" t="s">
        <v>144</v>
      </c>
      <c r="D362" s="18" t="s">
        <v>118</v>
      </c>
      <c r="E362" s="19" t="s">
        <v>16</v>
      </c>
      <c r="F362" s="18">
        <v>1321</v>
      </c>
      <c r="G362" s="20" t="str">
        <f t="shared" si="61"/>
        <v>Prima Vacacional</v>
      </c>
      <c r="H362" s="21"/>
      <c r="I362" s="22">
        <v>71845</v>
      </c>
    </row>
    <row r="363" spans="1:9" ht="25.5" x14ac:dyDescent="0.25">
      <c r="A363" s="18">
        <v>1500522</v>
      </c>
      <c r="B363" s="18" t="s">
        <v>143</v>
      </c>
      <c r="C363" s="18" t="s">
        <v>144</v>
      </c>
      <c r="D363" s="18" t="s">
        <v>118</v>
      </c>
      <c r="E363" s="19" t="s">
        <v>16</v>
      </c>
      <c r="F363" s="18">
        <v>1323</v>
      </c>
      <c r="G363" s="20" t="str">
        <f t="shared" si="61"/>
        <v>Gratificación de fin de año</v>
      </c>
      <c r="H363" s="21"/>
      <c r="I363" s="22">
        <v>598730</v>
      </c>
    </row>
    <row r="364" spans="1:9" x14ac:dyDescent="0.25">
      <c r="A364" s="18">
        <v>1500522</v>
      </c>
      <c r="B364" s="18" t="s">
        <v>143</v>
      </c>
      <c r="C364" s="18" t="s">
        <v>144</v>
      </c>
      <c r="D364" s="18" t="s">
        <v>118</v>
      </c>
      <c r="E364" s="19" t="s">
        <v>16</v>
      </c>
      <c r="F364" s="18">
        <v>1593</v>
      </c>
      <c r="G364" s="20" t="str">
        <f t="shared" si="61"/>
        <v>Despensa</v>
      </c>
      <c r="H364" s="21"/>
      <c r="I364" s="22">
        <v>558000</v>
      </c>
    </row>
    <row r="365" spans="1:9" x14ac:dyDescent="0.25">
      <c r="A365" s="9"/>
      <c r="B365" s="9"/>
      <c r="C365" s="9"/>
      <c r="D365" s="9"/>
      <c r="E365" s="24"/>
      <c r="F365" s="9"/>
      <c r="G365" s="40"/>
      <c r="H365" s="40"/>
      <c r="I365" s="26"/>
    </row>
    <row r="366" spans="1:9" ht="38.25" x14ac:dyDescent="0.25">
      <c r="A366" s="5"/>
      <c r="B366" s="5"/>
      <c r="C366" s="5"/>
      <c r="D366" s="5"/>
      <c r="E366" s="14"/>
      <c r="F366" s="15"/>
      <c r="G366" s="16" t="s">
        <v>145</v>
      </c>
      <c r="H366" s="6"/>
      <c r="I366" s="17">
        <f>SUBTOTAL(9,I367:I370)</f>
        <v>1867828</v>
      </c>
    </row>
    <row r="367" spans="1:9" x14ac:dyDescent="0.25">
      <c r="A367" s="18">
        <v>1500522</v>
      </c>
      <c r="B367" s="18" t="s">
        <v>146</v>
      </c>
      <c r="C367" s="18" t="s">
        <v>147</v>
      </c>
      <c r="D367" s="18" t="s">
        <v>122</v>
      </c>
      <c r="E367" s="19" t="s">
        <v>16</v>
      </c>
      <c r="F367" s="18">
        <v>1131</v>
      </c>
      <c r="G367" s="20" t="str">
        <f t="shared" ref="G367:G370" si="62">VLOOKUP(F367,dCOG,3,FALSE)</f>
        <v>Sueldos Base</v>
      </c>
      <c r="H367" s="21"/>
      <c r="I367" s="22">
        <v>1454388</v>
      </c>
    </row>
    <row r="368" spans="1:9" ht="25.5" x14ac:dyDescent="0.25">
      <c r="A368" s="18">
        <v>1500522</v>
      </c>
      <c r="B368" s="18" t="s">
        <v>146</v>
      </c>
      <c r="C368" s="18" t="s">
        <v>147</v>
      </c>
      <c r="D368" s="18" t="s">
        <v>122</v>
      </c>
      <c r="E368" s="19" t="s">
        <v>16</v>
      </c>
      <c r="F368" s="18">
        <v>1321</v>
      </c>
      <c r="G368" s="20" t="str">
        <f t="shared" si="62"/>
        <v>Prima Vacacional</v>
      </c>
      <c r="H368" s="21"/>
      <c r="I368" s="22">
        <v>26942</v>
      </c>
    </row>
    <row r="369" spans="1:9" ht="25.5" x14ac:dyDescent="0.25">
      <c r="A369" s="18">
        <v>1500522</v>
      </c>
      <c r="B369" s="18" t="s">
        <v>146</v>
      </c>
      <c r="C369" s="18" t="s">
        <v>147</v>
      </c>
      <c r="D369" s="18" t="s">
        <v>122</v>
      </c>
      <c r="E369" s="19" t="s">
        <v>16</v>
      </c>
      <c r="F369" s="18">
        <v>1323</v>
      </c>
      <c r="G369" s="20" t="str">
        <f t="shared" si="62"/>
        <v>Gratificación de fin de año</v>
      </c>
      <c r="H369" s="21"/>
      <c r="I369" s="22">
        <v>224498</v>
      </c>
    </row>
    <row r="370" spans="1:9" x14ac:dyDescent="0.25">
      <c r="A370" s="18">
        <v>1500522</v>
      </c>
      <c r="B370" s="18" t="s">
        <v>146</v>
      </c>
      <c r="C370" s="18" t="s">
        <v>147</v>
      </c>
      <c r="D370" s="18" t="s">
        <v>122</v>
      </c>
      <c r="E370" s="19" t="s">
        <v>16</v>
      </c>
      <c r="F370" s="18">
        <v>1593</v>
      </c>
      <c r="G370" s="20" t="str">
        <f t="shared" si="62"/>
        <v>Despensa</v>
      </c>
      <c r="H370" s="21"/>
      <c r="I370" s="22">
        <v>162000</v>
      </c>
    </row>
    <row r="371" spans="1:9" x14ac:dyDescent="0.25">
      <c r="A371" s="9"/>
      <c r="B371" s="9"/>
      <c r="C371" s="9"/>
      <c r="D371" s="9"/>
      <c r="E371" s="24"/>
      <c r="F371" s="9"/>
      <c r="G371" s="25"/>
      <c r="H371" s="25"/>
      <c r="I371" s="26"/>
    </row>
    <row r="372" spans="1:9" ht="63.75" x14ac:dyDescent="0.25">
      <c r="A372" s="5"/>
      <c r="B372" s="5"/>
      <c r="C372" s="5"/>
      <c r="D372" s="5"/>
      <c r="E372" s="14"/>
      <c r="F372" s="15"/>
      <c r="G372" s="16" t="s">
        <v>148</v>
      </c>
      <c r="H372" s="6"/>
      <c r="I372" s="17">
        <f>SUBTOTAL(9,I373:I394)</f>
        <v>1778864</v>
      </c>
    </row>
    <row r="373" spans="1:9" ht="38.25" x14ac:dyDescent="0.25">
      <c r="A373" s="18">
        <v>1100122</v>
      </c>
      <c r="B373" s="18" t="s">
        <v>149</v>
      </c>
      <c r="C373" s="18" t="s">
        <v>150</v>
      </c>
      <c r="D373" s="18" t="s">
        <v>151</v>
      </c>
      <c r="E373" s="19" t="s">
        <v>16</v>
      </c>
      <c r="F373" s="18">
        <v>2212</v>
      </c>
      <c r="G373" s="20" t="str">
        <f t="shared" ref="G373:G394" si="63">VLOOKUP(F373,dCOG,3,FALSE)</f>
        <v>Prod Alim p pers en instalac de depend y ent</v>
      </c>
      <c r="H373" s="21"/>
      <c r="I373" s="22">
        <v>3000</v>
      </c>
    </row>
    <row r="374" spans="1:9" ht="25.5" x14ac:dyDescent="0.25">
      <c r="A374" s="18">
        <v>1100122</v>
      </c>
      <c r="B374" s="18" t="s">
        <v>149</v>
      </c>
      <c r="C374" s="18" t="s">
        <v>150</v>
      </c>
      <c r="D374" s="18" t="s">
        <v>151</v>
      </c>
      <c r="E374" s="19" t="s">
        <v>16</v>
      </c>
      <c r="F374" s="18">
        <v>2461</v>
      </c>
      <c r="G374" s="20" t="str">
        <f t="shared" si="63"/>
        <v>Material eléctrico y electrónico</v>
      </c>
      <c r="H374" s="29"/>
      <c r="I374" s="22">
        <v>6000</v>
      </c>
    </row>
    <row r="375" spans="1:9" ht="25.5" x14ac:dyDescent="0.25">
      <c r="A375" s="18">
        <v>1100122</v>
      </c>
      <c r="B375" s="18" t="s">
        <v>149</v>
      </c>
      <c r="C375" s="18" t="s">
        <v>150</v>
      </c>
      <c r="D375" s="18" t="s">
        <v>151</v>
      </c>
      <c r="E375" s="19" t="s">
        <v>16</v>
      </c>
      <c r="F375" s="18">
        <v>2471</v>
      </c>
      <c r="G375" s="20" t="str">
        <f t="shared" si="63"/>
        <v>Estructuras y manufacturas</v>
      </c>
      <c r="H375" s="21"/>
      <c r="I375" s="22">
        <v>72000</v>
      </c>
    </row>
    <row r="376" spans="1:9" ht="25.5" x14ac:dyDescent="0.25">
      <c r="A376" s="18">
        <v>1100122</v>
      </c>
      <c r="B376" s="18" t="s">
        <v>149</v>
      </c>
      <c r="C376" s="18" t="s">
        <v>150</v>
      </c>
      <c r="D376" s="18" t="s">
        <v>151</v>
      </c>
      <c r="E376" s="19" t="s">
        <v>16</v>
      </c>
      <c r="F376" s="18">
        <v>2491</v>
      </c>
      <c r="G376" s="20" t="str">
        <f t="shared" si="63"/>
        <v>Materiales diversos</v>
      </c>
      <c r="H376" s="21"/>
      <c r="I376" s="22">
        <v>12000</v>
      </c>
    </row>
    <row r="377" spans="1:9" ht="38.25" x14ac:dyDescent="0.25">
      <c r="A377" s="18">
        <v>1100122</v>
      </c>
      <c r="B377" s="18" t="s">
        <v>149</v>
      </c>
      <c r="C377" s="18" t="s">
        <v>150</v>
      </c>
      <c r="D377" s="18" t="s">
        <v>151</v>
      </c>
      <c r="E377" s="19" t="s">
        <v>16</v>
      </c>
      <c r="F377" s="18">
        <v>2531</v>
      </c>
      <c r="G377" s="20" t="str">
        <f t="shared" si="63"/>
        <v>Medicinas y productos farmacéuticos</v>
      </c>
      <c r="H377" s="21"/>
      <c r="I377" s="22">
        <v>9000</v>
      </c>
    </row>
    <row r="378" spans="1:9" ht="51" x14ac:dyDescent="0.25">
      <c r="A378" s="18">
        <v>1100122</v>
      </c>
      <c r="B378" s="18" t="s">
        <v>149</v>
      </c>
      <c r="C378" s="18" t="s">
        <v>150</v>
      </c>
      <c r="D378" s="18" t="s">
        <v>151</v>
      </c>
      <c r="E378" s="19" t="s">
        <v>16</v>
      </c>
      <c r="F378" s="18">
        <v>2612</v>
      </c>
      <c r="G378" s="20" t="str">
        <f t="shared" si="63"/>
        <v>Combus Lub y aditivos vehículos Serv Pub</v>
      </c>
      <c r="H378" s="21"/>
      <c r="I378" s="22">
        <v>24000</v>
      </c>
    </row>
    <row r="379" spans="1:9" ht="25.5" x14ac:dyDescent="0.25">
      <c r="A379" s="18">
        <v>1100122</v>
      </c>
      <c r="B379" s="18" t="s">
        <v>149</v>
      </c>
      <c r="C379" s="18" t="s">
        <v>150</v>
      </c>
      <c r="D379" s="18" t="s">
        <v>151</v>
      </c>
      <c r="E379" s="19" t="s">
        <v>16</v>
      </c>
      <c r="F379" s="18">
        <v>2721</v>
      </c>
      <c r="G379" s="20" t="str">
        <f t="shared" si="63"/>
        <v>Prendas de seguridad</v>
      </c>
      <c r="H379" s="21"/>
      <c r="I379" s="22">
        <v>6000</v>
      </c>
    </row>
    <row r="380" spans="1:9" ht="25.5" x14ac:dyDescent="0.25">
      <c r="A380" s="18">
        <v>1100122</v>
      </c>
      <c r="B380" s="18" t="s">
        <v>149</v>
      </c>
      <c r="C380" s="18" t="s">
        <v>150</v>
      </c>
      <c r="D380" s="18" t="s">
        <v>151</v>
      </c>
      <c r="E380" s="19" t="s">
        <v>16</v>
      </c>
      <c r="F380" s="18">
        <v>2911</v>
      </c>
      <c r="G380" s="20" t="str">
        <f t="shared" si="63"/>
        <v>Herramientas menores</v>
      </c>
      <c r="H380" s="21"/>
      <c r="I380" s="22">
        <v>9000</v>
      </c>
    </row>
    <row r="381" spans="1:9" ht="51" x14ac:dyDescent="0.25">
      <c r="A381" s="18">
        <v>1100122</v>
      </c>
      <c r="B381" s="18" t="s">
        <v>149</v>
      </c>
      <c r="C381" s="18" t="s">
        <v>150</v>
      </c>
      <c r="D381" s="18" t="s">
        <v>151</v>
      </c>
      <c r="E381" s="19" t="s">
        <v>16</v>
      </c>
      <c r="F381" s="18">
        <v>2921</v>
      </c>
      <c r="G381" s="20" t="str">
        <f t="shared" si="63"/>
        <v>Refacciones y accesorios menores de edificios</v>
      </c>
      <c r="H381" s="21"/>
      <c r="I381" s="22">
        <v>3000</v>
      </c>
    </row>
    <row r="382" spans="1:9" ht="38.25" x14ac:dyDescent="0.25">
      <c r="A382" s="18">
        <v>1100122</v>
      </c>
      <c r="B382" s="18" t="s">
        <v>149</v>
      </c>
      <c r="C382" s="18" t="s">
        <v>150</v>
      </c>
      <c r="D382" s="18" t="s">
        <v>151</v>
      </c>
      <c r="E382" s="19" t="s">
        <v>16</v>
      </c>
      <c r="F382" s="18">
        <v>2941</v>
      </c>
      <c r="G382" s="20" t="str">
        <f t="shared" si="63"/>
        <v>Ref y Acces men Eq cómputo y tecn de la Info</v>
      </c>
      <c r="H382" s="21"/>
      <c r="I382" s="22">
        <v>3000</v>
      </c>
    </row>
    <row r="383" spans="1:9" ht="38.25" x14ac:dyDescent="0.25">
      <c r="A383" s="18">
        <v>1100122</v>
      </c>
      <c r="B383" s="18" t="s">
        <v>149</v>
      </c>
      <c r="C383" s="18" t="s">
        <v>150</v>
      </c>
      <c r="D383" s="18" t="s">
        <v>151</v>
      </c>
      <c r="E383" s="19" t="s">
        <v>16</v>
      </c>
      <c r="F383" s="18">
        <v>2961</v>
      </c>
      <c r="G383" s="20" t="str">
        <f t="shared" ref="G383" si="64">VLOOKUP(F383,dCOG,3,FALSE)</f>
        <v>Ref y Acces menores de Eq de transporte</v>
      </c>
      <c r="H383" s="21"/>
      <c r="I383" s="22">
        <v>12000</v>
      </c>
    </row>
    <row r="384" spans="1:9" ht="51" x14ac:dyDescent="0.25">
      <c r="A384" s="18">
        <v>1100122</v>
      </c>
      <c r="B384" s="18" t="s">
        <v>149</v>
      </c>
      <c r="C384" s="18" t="s">
        <v>150</v>
      </c>
      <c r="D384" s="18" t="s">
        <v>151</v>
      </c>
      <c r="E384" s="19" t="s">
        <v>16</v>
      </c>
      <c r="F384" s="18">
        <v>2981</v>
      </c>
      <c r="G384" s="20" t="str">
        <f t="shared" ref="G384" si="65">VLOOKUP(F384,dCOG,3,FALSE)</f>
        <v>Ref y Acces menores de maquinaria y otros Equip</v>
      </c>
      <c r="H384" s="21"/>
      <c r="I384" s="22">
        <v>12000</v>
      </c>
    </row>
    <row r="385" spans="1:9" ht="38.25" x14ac:dyDescent="0.25">
      <c r="A385" s="18">
        <v>1100122</v>
      </c>
      <c r="B385" s="18" t="s">
        <v>149</v>
      </c>
      <c r="C385" s="18" t="s">
        <v>150</v>
      </c>
      <c r="D385" s="18" t="s">
        <v>151</v>
      </c>
      <c r="E385" s="19" t="s">
        <v>16</v>
      </c>
      <c r="F385" s="18">
        <v>3511</v>
      </c>
      <c r="G385" s="20" t="str">
        <f t="shared" ref="G385" si="66">VLOOKUP(F385,dCOG,3,FALSE)</f>
        <v>Conservación y mantenimiento de inmuebles</v>
      </c>
      <c r="H385" s="21"/>
      <c r="I385" s="22">
        <v>6000</v>
      </c>
    </row>
    <row r="386" spans="1:9" ht="38.25" x14ac:dyDescent="0.25">
      <c r="A386" s="18">
        <v>1100122</v>
      </c>
      <c r="B386" s="18" t="s">
        <v>149</v>
      </c>
      <c r="C386" s="18" t="s">
        <v>150</v>
      </c>
      <c r="D386" s="18" t="s">
        <v>151</v>
      </c>
      <c r="E386" s="19" t="s">
        <v>16</v>
      </c>
      <c r="F386" s="18">
        <v>3521</v>
      </c>
      <c r="G386" s="20" t="str">
        <f t="shared" si="63"/>
        <v>Instal Rep y mantto  de Mobil y Eq de admon</v>
      </c>
      <c r="H386" s="21"/>
      <c r="I386" s="22">
        <v>3000</v>
      </c>
    </row>
    <row r="387" spans="1:9" ht="51" x14ac:dyDescent="0.25">
      <c r="A387" s="18">
        <v>1100122</v>
      </c>
      <c r="B387" s="18" t="s">
        <v>149</v>
      </c>
      <c r="C387" s="18" t="s">
        <v>150</v>
      </c>
      <c r="D387" s="18" t="s">
        <v>151</v>
      </c>
      <c r="E387" s="19" t="s">
        <v>16</v>
      </c>
      <c r="F387" s="18">
        <v>3551</v>
      </c>
      <c r="G387" s="20" t="str">
        <f t="shared" ref="G387" si="67">VLOOKUP(F387,dCOG,3,FALSE)</f>
        <v>Mantto y conserv Veh terrestres aéreos mariti</v>
      </c>
      <c r="H387" s="21"/>
      <c r="I387" s="22">
        <v>6000</v>
      </c>
    </row>
    <row r="388" spans="1:9" ht="51" x14ac:dyDescent="0.25">
      <c r="A388" s="18">
        <v>1100122</v>
      </c>
      <c r="B388" s="18" t="s">
        <v>149</v>
      </c>
      <c r="C388" s="18" t="s">
        <v>150</v>
      </c>
      <c r="D388" s="18" t="s">
        <v>151</v>
      </c>
      <c r="E388" s="19" t="s">
        <v>16</v>
      </c>
      <c r="F388" s="18">
        <v>3571</v>
      </c>
      <c r="G388" s="20" t="str">
        <f t="shared" si="63"/>
        <v>Instal Rep y mantto de maq otros Eq y herrami</v>
      </c>
      <c r="H388" s="21"/>
      <c r="I388" s="22">
        <v>30000</v>
      </c>
    </row>
    <row r="389" spans="1:9" ht="25.5" x14ac:dyDescent="0.25">
      <c r="A389" s="18">
        <v>1100122</v>
      </c>
      <c r="B389" s="18" t="s">
        <v>149</v>
      </c>
      <c r="C389" s="18" t="s">
        <v>150</v>
      </c>
      <c r="D389" s="18" t="s">
        <v>151</v>
      </c>
      <c r="E389" s="19" t="s">
        <v>50</v>
      </c>
      <c r="F389" s="18">
        <v>5621</v>
      </c>
      <c r="G389" s="20" t="str">
        <f t="shared" ref="G389" si="68">VLOOKUP(F389,dCOG,3,FALSE)</f>
        <v>Maquinaria y equipo industrial</v>
      </c>
      <c r="H389" s="21"/>
      <c r="I389" s="22">
        <v>15000</v>
      </c>
    </row>
    <row r="390" spans="1:9" ht="38.25" x14ac:dyDescent="0.25">
      <c r="A390" s="18">
        <v>1100122</v>
      </c>
      <c r="B390" s="18" t="s">
        <v>149</v>
      </c>
      <c r="C390" s="18" t="s">
        <v>150</v>
      </c>
      <c r="D390" s="18" t="s">
        <v>151</v>
      </c>
      <c r="E390" s="19" t="s">
        <v>50</v>
      </c>
      <c r="F390" s="18">
        <v>5671</v>
      </c>
      <c r="G390" s="20" t="str">
        <f t="shared" ref="G390" si="69">VLOOKUP(F390,dCOG,3,FALSE)</f>
        <v>Herramientas y maquinas -herramienta</v>
      </c>
      <c r="H390" s="21"/>
      <c r="I390" s="22">
        <v>15000</v>
      </c>
    </row>
    <row r="391" spans="1:9" x14ac:dyDescent="0.25">
      <c r="A391" s="18">
        <v>1500522</v>
      </c>
      <c r="B391" s="18" t="s">
        <v>149</v>
      </c>
      <c r="C391" s="18" t="s">
        <v>150</v>
      </c>
      <c r="D391" s="18" t="s">
        <v>151</v>
      </c>
      <c r="E391" s="19" t="s">
        <v>16</v>
      </c>
      <c r="F391" s="18">
        <v>1131</v>
      </c>
      <c r="G391" s="20" t="str">
        <f t="shared" si="63"/>
        <v>Sueldos Base</v>
      </c>
      <c r="H391" s="21"/>
      <c r="I391" s="22">
        <v>1200516</v>
      </c>
    </row>
    <row r="392" spans="1:9" ht="25.5" x14ac:dyDescent="0.25">
      <c r="A392" s="18">
        <v>1500522</v>
      </c>
      <c r="B392" s="18" t="s">
        <v>149</v>
      </c>
      <c r="C392" s="18" t="s">
        <v>150</v>
      </c>
      <c r="D392" s="18" t="s">
        <v>151</v>
      </c>
      <c r="E392" s="19" t="s">
        <v>16</v>
      </c>
      <c r="F392" s="18">
        <v>1321</v>
      </c>
      <c r="G392" s="20" t="str">
        <f t="shared" si="63"/>
        <v>Prima Vacacional</v>
      </c>
      <c r="H392" s="21"/>
      <c r="I392" s="22">
        <v>22109</v>
      </c>
    </row>
    <row r="393" spans="1:9" ht="25.5" x14ac:dyDescent="0.25">
      <c r="A393" s="18">
        <v>1500522</v>
      </c>
      <c r="B393" s="18" t="s">
        <v>149</v>
      </c>
      <c r="C393" s="18" t="s">
        <v>150</v>
      </c>
      <c r="D393" s="18" t="s">
        <v>151</v>
      </c>
      <c r="E393" s="19" t="s">
        <v>16</v>
      </c>
      <c r="F393" s="18">
        <v>1323</v>
      </c>
      <c r="G393" s="20" t="str">
        <f t="shared" si="63"/>
        <v>Gratificación de fin de año</v>
      </c>
      <c r="H393" s="21"/>
      <c r="I393" s="22">
        <v>184239</v>
      </c>
    </row>
    <row r="394" spans="1:9" x14ac:dyDescent="0.25">
      <c r="A394" s="18">
        <v>1500522</v>
      </c>
      <c r="B394" s="18" t="s">
        <v>149</v>
      </c>
      <c r="C394" s="18" t="s">
        <v>150</v>
      </c>
      <c r="D394" s="18" t="s">
        <v>151</v>
      </c>
      <c r="E394" s="19" t="s">
        <v>16</v>
      </c>
      <c r="F394" s="18">
        <v>1593</v>
      </c>
      <c r="G394" s="20" t="str">
        <f t="shared" si="63"/>
        <v>Despensa</v>
      </c>
      <c r="H394" s="21"/>
      <c r="I394" s="22">
        <v>126000</v>
      </c>
    </row>
    <row r="395" spans="1:9" x14ac:dyDescent="0.25">
      <c r="A395" s="9"/>
      <c r="B395" s="9"/>
      <c r="C395" s="9"/>
      <c r="D395" s="9"/>
      <c r="E395" s="24"/>
      <c r="F395" s="9"/>
      <c r="G395" s="25"/>
      <c r="H395" s="25"/>
      <c r="I395" s="26"/>
    </row>
    <row r="396" spans="1:9" ht="38.25" x14ac:dyDescent="0.25">
      <c r="A396" s="5"/>
      <c r="B396" s="5"/>
      <c r="C396" s="5"/>
      <c r="D396" s="5"/>
      <c r="E396" s="14"/>
      <c r="F396" s="15"/>
      <c r="G396" s="16" t="s">
        <v>152</v>
      </c>
      <c r="H396" s="6"/>
      <c r="I396" s="17">
        <f>SUBTOTAL(9,I397:I409)</f>
        <v>25851867</v>
      </c>
    </row>
    <row r="397" spans="1:9" x14ac:dyDescent="0.25">
      <c r="A397" s="18">
        <v>1500522</v>
      </c>
      <c r="B397" s="18" t="s">
        <v>153</v>
      </c>
      <c r="C397" s="18" t="s">
        <v>154</v>
      </c>
      <c r="D397" s="18" t="s">
        <v>88</v>
      </c>
      <c r="E397" s="19" t="s">
        <v>16</v>
      </c>
      <c r="F397" s="18">
        <v>1131</v>
      </c>
      <c r="G397" s="20" t="str">
        <f t="shared" ref="G397:G407" si="70">VLOOKUP(F397,dCOG,3,FALSE)</f>
        <v>Sueldos Base</v>
      </c>
      <c r="H397" s="29"/>
      <c r="I397" s="22">
        <v>1297788</v>
      </c>
    </row>
    <row r="398" spans="1:9" ht="25.5" x14ac:dyDescent="0.25">
      <c r="A398" s="18">
        <v>1500522</v>
      </c>
      <c r="B398" s="18" t="s">
        <v>153</v>
      </c>
      <c r="C398" s="18" t="s">
        <v>154</v>
      </c>
      <c r="D398" s="18" t="s">
        <v>88</v>
      </c>
      <c r="E398" s="19" t="s">
        <v>16</v>
      </c>
      <c r="F398" s="18">
        <v>1321</v>
      </c>
      <c r="G398" s="20" t="str">
        <f t="shared" si="70"/>
        <v>Prima Vacacional</v>
      </c>
      <c r="H398" s="29"/>
      <c r="I398" s="22">
        <v>25833</v>
      </c>
    </row>
    <row r="399" spans="1:9" ht="25.5" x14ac:dyDescent="0.25">
      <c r="A399" s="18">
        <v>1500522</v>
      </c>
      <c r="B399" s="18" t="s">
        <v>153</v>
      </c>
      <c r="C399" s="18" t="s">
        <v>154</v>
      </c>
      <c r="D399" s="18" t="s">
        <v>88</v>
      </c>
      <c r="E399" s="19" t="s">
        <v>16</v>
      </c>
      <c r="F399" s="18">
        <v>1323</v>
      </c>
      <c r="G399" s="20" t="str">
        <f t="shared" si="70"/>
        <v>Gratificación de fin de año</v>
      </c>
      <c r="H399" s="29"/>
      <c r="I399" s="22">
        <v>215246</v>
      </c>
    </row>
    <row r="400" spans="1:9" x14ac:dyDescent="0.25">
      <c r="A400" s="18">
        <v>1500522</v>
      </c>
      <c r="B400" s="18" t="s">
        <v>153</v>
      </c>
      <c r="C400" s="18" t="s">
        <v>154</v>
      </c>
      <c r="D400" s="18" t="s">
        <v>88</v>
      </c>
      <c r="E400" s="19" t="s">
        <v>16</v>
      </c>
      <c r="F400" s="18">
        <v>1593</v>
      </c>
      <c r="G400" s="20" t="str">
        <f t="shared" si="70"/>
        <v>Despensa</v>
      </c>
      <c r="H400" s="29"/>
      <c r="I400" s="22">
        <v>252000</v>
      </c>
    </row>
    <row r="401" spans="1:9" ht="25.5" x14ac:dyDescent="0.25">
      <c r="A401" s="18">
        <v>1500522</v>
      </c>
      <c r="B401" s="18" t="s">
        <v>153</v>
      </c>
      <c r="C401" s="18" t="s">
        <v>154</v>
      </c>
      <c r="D401" s="18" t="s">
        <v>88</v>
      </c>
      <c r="E401" s="19" t="s">
        <v>16</v>
      </c>
      <c r="F401" s="18">
        <v>2471</v>
      </c>
      <c r="G401" s="20" t="str">
        <f t="shared" si="70"/>
        <v>Estructuras y manufacturas</v>
      </c>
      <c r="H401" s="29"/>
      <c r="I401" s="22">
        <v>18000</v>
      </c>
    </row>
    <row r="402" spans="1:9" ht="25.5" x14ac:dyDescent="0.25">
      <c r="A402" s="18">
        <v>1500522</v>
      </c>
      <c r="B402" s="18" t="s">
        <v>153</v>
      </c>
      <c r="C402" s="18" t="s">
        <v>154</v>
      </c>
      <c r="D402" s="18" t="s">
        <v>88</v>
      </c>
      <c r="E402" s="19" t="s">
        <v>16</v>
      </c>
      <c r="F402" s="18">
        <v>2481</v>
      </c>
      <c r="G402" s="20" t="str">
        <f t="shared" si="70"/>
        <v>Materiales complementarios</v>
      </c>
      <c r="H402" s="29"/>
      <c r="I402" s="22">
        <v>2000</v>
      </c>
    </row>
    <row r="403" spans="1:9" ht="25.5" x14ac:dyDescent="0.25">
      <c r="A403" s="18">
        <v>1500522</v>
      </c>
      <c r="B403" s="18" t="s">
        <v>153</v>
      </c>
      <c r="C403" s="18" t="s">
        <v>154</v>
      </c>
      <c r="D403" s="18" t="s">
        <v>88</v>
      </c>
      <c r="E403" s="19" t="s">
        <v>16</v>
      </c>
      <c r="F403" s="18">
        <v>2491</v>
      </c>
      <c r="G403" s="20" t="str">
        <f t="shared" si="70"/>
        <v>Materiales diversos</v>
      </c>
      <c r="H403" s="29"/>
      <c r="I403" s="22">
        <v>12000</v>
      </c>
    </row>
    <row r="404" spans="1:9" ht="38.25" x14ac:dyDescent="0.25">
      <c r="A404" s="18">
        <v>1500522</v>
      </c>
      <c r="B404" s="18" t="s">
        <v>153</v>
      </c>
      <c r="C404" s="18" t="s">
        <v>154</v>
      </c>
      <c r="D404" s="18" t="s">
        <v>88</v>
      </c>
      <c r="E404" s="19" t="s">
        <v>16</v>
      </c>
      <c r="F404" s="18">
        <v>2561</v>
      </c>
      <c r="G404" s="20" t="str">
        <f t="shared" si="70"/>
        <v>Fibras sintéticas hules plásticos y derivados</v>
      </c>
      <c r="H404" s="29"/>
      <c r="I404" s="22">
        <v>3000</v>
      </c>
    </row>
    <row r="405" spans="1:9" ht="25.5" x14ac:dyDescent="0.25">
      <c r="A405" s="18">
        <v>1500522</v>
      </c>
      <c r="B405" s="18" t="s">
        <v>153</v>
      </c>
      <c r="C405" s="18" t="s">
        <v>154</v>
      </c>
      <c r="D405" s="18" t="s">
        <v>88</v>
      </c>
      <c r="E405" s="19" t="s">
        <v>16</v>
      </c>
      <c r="F405" s="18">
        <v>2721</v>
      </c>
      <c r="G405" s="20" t="str">
        <f t="shared" si="70"/>
        <v>Prendas de seguridad</v>
      </c>
      <c r="H405" s="29"/>
      <c r="I405" s="22">
        <v>12000</v>
      </c>
    </row>
    <row r="406" spans="1:9" ht="25.5" x14ac:dyDescent="0.25">
      <c r="A406" s="18">
        <v>1500522</v>
      </c>
      <c r="B406" s="18" t="s">
        <v>153</v>
      </c>
      <c r="C406" s="18" t="s">
        <v>154</v>
      </c>
      <c r="D406" s="18" t="s">
        <v>88</v>
      </c>
      <c r="E406" s="19" t="s">
        <v>16</v>
      </c>
      <c r="F406" s="18">
        <v>2741</v>
      </c>
      <c r="G406" s="20" t="str">
        <f t="shared" si="70"/>
        <v>Productos textiles</v>
      </c>
      <c r="H406" s="29"/>
      <c r="I406" s="22">
        <v>2000</v>
      </c>
    </row>
    <row r="407" spans="1:9" ht="25.5" x14ac:dyDescent="0.25">
      <c r="A407" s="18">
        <v>1500522</v>
      </c>
      <c r="B407" s="18" t="s">
        <v>153</v>
      </c>
      <c r="C407" s="18" t="s">
        <v>154</v>
      </c>
      <c r="D407" s="18" t="s">
        <v>88</v>
      </c>
      <c r="E407" s="19" t="s">
        <v>16</v>
      </c>
      <c r="F407" s="18">
        <v>2911</v>
      </c>
      <c r="G407" s="20" t="str">
        <f t="shared" si="70"/>
        <v>Herramientas menores</v>
      </c>
      <c r="H407" s="29"/>
      <c r="I407" s="22">
        <v>12000</v>
      </c>
    </row>
    <row r="408" spans="1:9" ht="76.5" x14ac:dyDescent="0.25">
      <c r="A408" s="18">
        <v>2510222</v>
      </c>
      <c r="B408" s="18" t="s">
        <v>153</v>
      </c>
      <c r="C408" s="35" t="s">
        <v>155</v>
      </c>
      <c r="D408" s="18" t="s">
        <v>88</v>
      </c>
      <c r="E408" s="19" t="s">
        <v>16</v>
      </c>
      <c r="F408" s="18">
        <v>2461</v>
      </c>
      <c r="G408" s="20" t="str">
        <f t="shared" ref="G408" si="71">VLOOKUP(F408,dCOG,3,FALSE)</f>
        <v>Material eléctrico y electrónico</v>
      </c>
      <c r="H408" s="29" t="s">
        <v>156</v>
      </c>
      <c r="I408" s="22">
        <v>15000000</v>
      </c>
    </row>
    <row r="409" spans="1:9" ht="159" x14ac:dyDescent="0.25">
      <c r="A409" s="18">
        <v>2510122</v>
      </c>
      <c r="B409" s="18" t="s">
        <v>153</v>
      </c>
      <c r="C409" s="35" t="s">
        <v>155</v>
      </c>
      <c r="D409" s="18" t="s">
        <v>88</v>
      </c>
      <c r="E409" s="19" t="s">
        <v>16</v>
      </c>
      <c r="F409" s="18">
        <v>2461</v>
      </c>
      <c r="G409" s="20" t="str">
        <f t="shared" ref="G409" si="72">VLOOKUP(F409,dCOG,3,FALSE)</f>
        <v>Material eléctrico y electrónico</v>
      </c>
      <c r="H409" s="29" t="s">
        <v>157</v>
      </c>
      <c r="I409" s="22">
        <v>9000000</v>
      </c>
    </row>
    <row r="410" spans="1:9" x14ac:dyDescent="0.25">
      <c r="A410" s="9"/>
      <c r="B410" s="41"/>
      <c r="C410" s="41"/>
      <c r="D410" s="41"/>
      <c r="E410" s="42"/>
      <c r="F410" s="9"/>
      <c r="G410" s="36"/>
      <c r="H410" s="36"/>
      <c r="I410" s="26"/>
    </row>
    <row r="411" spans="1:9" ht="38.25" x14ac:dyDescent="0.25">
      <c r="A411" s="5"/>
      <c r="B411" s="5"/>
      <c r="C411" s="5"/>
      <c r="D411" s="5"/>
      <c r="E411" s="14"/>
      <c r="F411" s="15"/>
      <c r="G411" s="16" t="s">
        <v>158</v>
      </c>
      <c r="H411" s="6"/>
      <c r="I411" s="17">
        <f>SUBTOTAL(9,I412:I429)</f>
        <v>8845505</v>
      </c>
    </row>
    <row r="412" spans="1:9" ht="38.25" x14ac:dyDescent="0.25">
      <c r="A412" s="18">
        <v>1100122</v>
      </c>
      <c r="B412" s="18" t="s">
        <v>159</v>
      </c>
      <c r="C412" s="18" t="s">
        <v>160</v>
      </c>
      <c r="D412" s="18" t="s">
        <v>161</v>
      </c>
      <c r="E412" s="19" t="s">
        <v>16</v>
      </c>
      <c r="F412" s="18">
        <v>2212</v>
      </c>
      <c r="G412" s="20" t="str">
        <f t="shared" ref="G412:G429" si="73">VLOOKUP(F412,dCOG,3,FALSE)</f>
        <v>Prod Alim p pers en instalac de depend y ent</v>
      </c>
      <c r="H412" s="21"/>
      <c r="I412" s="22">
        <v>3000</v>
      </c>
    </row>
    <row r="413" spans="1:9" ht="51" x14ac:dyDescent="0.25">
      <c r="A413" s="18">
        <v>1100122</v>
      </c>
      <c r="B413" s="18" t="s">
        <v>159</v>
      </c>
      <c r="C413" s="18" t="s">
        <v>160</v>
      </c>
      <c r="D413" s="18" t="s">
        <v>161</v>
      </c>
      <c r="E413" s="19" t="s">
        <v>16</v>
      </c>
      <c r="F413" s="18">
        <v>2411</v>
      </c>
      <c r="G413" s="20" t="str">
        <f t="shared" si="73"/>
        <v>Materiales de construcción minerales no metálicos</v>
      </c>
      <c r="H413" s="21"/>
      <c r="I413" s="22">
        <v>50000</v>
      </c>
    </row>
    <row r="414" spans="1:9" ht="25.5" x14ac:dyDescent="0.25">
      <c r="A414" s="18">
        <v>1100122</v>
      </c>
      <c r="B414" s="18" t="s">
        <v>159</v>
      </c>
      <c r="C414" s="18" t="s">
        <v>160</v>
      </c>
      <c r="D414" s="18" t="s">
        <v>161</v>
      </c>
      <c r="E414" s="19" t="s">
        <v>16</v>
      </c>
      <c r="F414" s="18">
        <v>2471</v>
      </c>
      <c r="G414" s="20" t="str">
        <f t="shared" si="73"/>
        <v>Estructuras y manufacturas</v>
      </c>
      <c r="H414" s="21"/>
      <c r="I414" s="22">
        <v>24000</v>
      </c>
    </row>
    <row r="415" spans="1:9" ht="25.5" x14ac:dyDescent="0.25">
      <c r="A415" s="18">
        <v>1100122</v>
      </c>
      <c r="B415" s="18" t="s">
        <v>159</v>
      </c>
      <c r="C415" s="18" t="s">
        <v>160</v>
      </c>
      <c r="D415" s="18" t="s">
        <v>161</v>
      </c>
      <c r="E415" s="19" t="s">
        <v>16</v>
      </c>
      <c r="F415" s="18">
        <v>2491</v>
      </c>
      <c r="G415" s="20" t="str">
        <f t="shared" si="73"/>
        <v>Materiales diversos</v>
      </c>
      <c r="H415" s="21"/>
      <c r="I415" s="22">
        <v>18000</v>
      </c>
    </row>
    <row r="416" spans="1:9" ht="25.5" x14ac:dyDescent="0.25">
      <c r="A416" s="18">
        <v>1100122</v>
      </c>
      <c r="B416" s="18" t="s">
        <v>159</v>
      </c>
      <c r="C416" s="18" t="s">
        <v>160</v>
      </c>
      <c r="D416" s="18" t="s">
        <v>161</v>
      </c>
      <c r="E416" s="19" t="s">
        <v>16</v>
      </c>
      <c r="F416" s="18">
        <v>2522</v>
      </c>
      <c r="G416" s="20" t="str">
        <f t="shared" si="73"/>
        <v>Plaguicidas y pesticidas</v>
      </c>
      <c r="H416" s="21"/>
      <c r="I416" s="22">
        <v>12000</v>
      </c>
    </row>
    <row r="417" spans="1:9" ht="38.25" x14ac:dyDescent="0.25">
      <c r="A417" s="18">
        <v>1100122</v>
      </c>
      <c r="B417" s="18" t="s">
        <v>159</v>
      </c>
      <c r="C417" s="18" t="s">
        <v>160</v>
      </c>
      <c r="D417" s="18" t="s">
        <v>161</v>
      </c>
      <c r="E417" s="19" t="s">
        <v>16</v>
      </c>
      <c r="F417" s="18">
        <v>2531</v>
      </c>
      <c r="G417" s="20" t="str">
        <f t="shared" si="73"/>
        <v>Medicinas y productos farmacéuticos</v>
      </c>
      <c r="H417" s="21"/>
      <c r="I417" s="22">
        <v>12000</v>
      </c>
    </row>
    <row r="418" spans="1:9" ht="51" x14ac:dyDescent="0.25">
      <c r="A418" s="18">
        <v>1100122</v>
      </c>
      <c r="B418" s="18" t="s">
        <v>159</v>
      </c>
      <c r="C418" s="18" t="s">
        <v>160</v>
      </c>
      <c r="D418" s="18" t="s">
        <v>161</v>
      </c>
      <c r="E418" s="19" t="s">
        <v>16</v>
      </c>
      <c r="F418" s="18">
        <v>2541</v>
      </c>
      <c r="G418" s="20" t="str">
        <f t="shared" si="73"/>
        <v>Materiales accesorios y suministros médicos</v>
      </c>
      <c r="H418" s="21"/>
      <c r="I418" s="22">
        <v>9000</v>
      </c>
    </row>
    <row r="419" spans="1:9" ht="25.5" x14ac:dyDescent="0.25">
      <c r="A419" s="18">
        <v>1100122</v>
      </c>
      <c r="B419" s="18" t="s">
        <v>159</v>
      </c>
      <c r="C419" s="18" t="s">
        <v>160</v>
      </c>
      <c r="D419" s="18" t="s">
        <v>161</v>
      </c>
      <c r="E419" s="19" t="s">
        <v>16</v>
      </c>
      <c r="F419" s="18">
        <v>2721</v>
      </c>
      <c r="G419" s="20" t="str">
        <f t="shared" si="73"/>
        <v>Prendas de seguridad</v>
      </c>
      <c r="H419" s="21"/>
      <c r="I419" s="22">
        <v>36000</v>
      </c>
    </row>
    <row r="420" spans="1:9" ht="25.5" x14ac:dyDescent="0.25">
      <c r="A420" s="18">
        <v>1100122</v>
      </c>
      <c r="B420" s="18" t="s">
        <v>159</v>
      </c>
      <c r="C420" s="18" t="s">
        <v>160</v>
      </c>
      <c r="D420" s="18" t="s">
        <v>161</v>
      </c>
      <c r="E420" s="19" t="s">
        <v>16</v>
      </c>
      <c r="F420" s="18">
        <v>2911</v>
      </c>
      <c r="G420" s="20" t="str">
        <f t="shared" si="73"/>
        <v>Herramientas menores</v>
      </c>
      <c r="H420" s="21"/>
      <c r="I420" s="22">
        <v>18000</v>
      </c>
    </row>
    <row r="421" spans="1:9" ht="51" x14ac:dyDescent="0.25">
      <c r="A421" s="18">
        <v>1100122</v>
      </c>
      <c r="B421" s="18" t="s">
        <v>159</v>
      </c>
      <c r="C421" s="18" t="s">
        <v>160</v>
      </c>
      <c r="D421" s="18" t="s">
        <v>161</v>
      </c>
      <c r="E421" s="19" t="s">
        <v>16</v>
      </c>
      <c r="F421" s="18">
        <v>2921</v>
      </c>
      <c r="G421" s="20" t="str">
        <f t="shared" si="73"/>
        <v>Refacciones y accesorios menores de edificios</v>
      </c>
      <c r="H421" s="21"/>
      <c r="I421" s="22">
        <v>3000</v>
      </c>
    </row>
    <row r="422" spans="1:9" ht="38.25" x14ac:dyDescent="0.25">
      <c r="A422" s="18">
        <v>1100122</v>
      </c>
      <c r="B422" s="18" t="s">
        <v>159</v>
      </c>
      <c r="C422" s="18" t="s">
        <v>160</v>
      </c>
      <c r="D422" s="18" t="s">
        <v>161</v>
      </c>
      <c r="E422" s="19" t="s">
        <v>16</v>
      </c>
      <c r="F422" s="18">
        <v>2991</v>
      </c>
      <c r="G422" s="20" t="str">
        <f t="shared" si="73"/>
        <v>Ref y Acces menores otros bienes muebles</v>
      </c>
      <c r="H422" s="21"/>
      <c r="I422" s="22">
        <v>9000</v>
      </c>
    </row>
    <row r="423" spans="1:9" ht="38.25" x14ac:dyDescent="0.25">
      <c r="A423" s="18">
        <v>1100122</v>
      </c>
      <c r="B423" s="18" t="s">
        <v>159</v>
      </c>
      <c r="C423" s="18" t="s">
        <v>160</v>
      </c>
      <c r="D423" s="18" t="s">
        <v>161</v>
      </c>
      <c r="E423" s="19" t="s">
        <v>16</v>
      </c>
      <c r="F423" s="18">
        <v>3591</v>
      </c>
      <c r="G423" s="20" t="str">
        <f t="shared" si="73"/>
        <v>Servicios de jardinería y fumigación</v>
      </c>
      <c r="H423" s="21"/>
      <c r="I423" s="22">
        <v>15000</v>
      </c>
    </row>
    <row r="424" spans="1:9" ht="38.25" x14ac:dyDescent="0.25">
      <c r="A424" s="18">
        <v>1100122</v>
      </c>
      <c r="B424" s="18" t="s">
        <v>159</v>
      </c>
      <c r="C424" s="18" t="s">
        <v>160</v>
      </c>
      <c r="D424" s="18" t="s">
        <v>161</v>
      </c>
      <c r="E424" s="19" t="s">
        <v>50</v>
      </c>
      <c r="F424" s="18">
        <v>5671</v>
      </c>
      <c r="G424" s="20" t="str">
        <f t="shared" ref="G424" si="74">VLOOKUP(F424,dCOG,3,FALSE)</f>
        <v>Herramientas y maquinas -herramienta</v>
      </c>
      <c r="H424" s="21"/>
      <c r="I424" s="22">
        <v>12000</v>
      </c>
    </row>
    <row r="425" spans="1:9" ht="25.5" x14ac:dyDescent="0.25">
      <c r="A425" s="18">
        <v>1500522</v>
      </c>
      <c r="B425" s="18" t="s">
        <v>159</v>
      </c>
      <c r="C425" s="18" t="s">
        <v>160</v>
      </c>
      <c r="D425" s="18" t="s">
        <v>161</v>
      </c>
      <c r="E425" s="19" t="s">
        <v>50</v>
      </c>
      <c r="F425" s="18">
        <v>5811</v>
      </c>
      <c r="G425" s="20" t="s">
        <v>162</v>
      </c>
      <c r="H425" s="21" t="s">
        <v>163</v>
      </c>
      <c r="I425" s="22">
        <v>800000</v>
      </c>
    </row>
    <row r="426" spans="1:9" x14ac:dyDescent="0.25">
      <c r="A426" s="18">
        <v>1500522</v>
      </c>
      <c r="B426" s="18" t="s">
        <v>159</v>
      </c>
      <c r="C426" s="18" t="s">
        <v>160</v>
      </c>
      <c r="D426" s="18" t="s">
        <v>161</v>
      </c>
      <c r="E426" s="19" t="s">
        <v>16</v>
      </c>
      <c r="F426" s="18">
        <v>1131</v>
      </c>
      <c r="G426" s="20" t="str">
        <f t="shared" si="73"/>
        <v>Sueldos Base</v>
      </c>
      <c r="H426" s="21"/>
      <c r="I426" s="22">
        <v>5421228</v>
      </c>
    </row>
    <row r="427" spans="1:9" ht="25.5" x14ac:dyDescent="0.25">
      <c r="A427" s="18">
        <v>1500522</v>
      </c>
      <c r="B427" s="18" t="s">
        <v>159</v>
      </c>
      <c r="C427" s="18" t="s">
        <v>160</v>
      </c>
      <c r="D427" s="18" t="s">
        <v>161</v>
      </c>
      <c r="E427" s="19" t="s">
        <v>16</v>
      </c>
      <c r="F427" s="18">
        <v>1321</v>
      </c>
      <c r="G427" s="20" t="str">
        <f t="shared" si="73"/>
        <v>Prima Vacacional</v>
      </c>
      <c r="H427" s="21"/>
      <c r="I427" s="22">
        <v>112852</v>
      </c>
    </row>
    <row r="428" spans="1:9" ht="25.5" x14ac:dyDescent="0.25">
      <c r="A428" s="18">
        <v>1500522</v>
      </c>
      <c r="B428" s="18" t="s">
        <v>159</v>
      </c>
      <c r="C428" s="18" t="s">
        <v>160</v>
      </c>
      <c r="D428" s="18" t="s">
        <v>161</v>
      </c>
      <c r="E428" s="19" t="s">
        <v>16</v>
      </c>
      <c r="F428" s="18">
        <v>1323</v>
      </c>
      <c r="G428" s="20" t="str">
        <f t="shared" si="73"/>
        <v>Gratificación de fin de año</v>
      </c>
      <c r="H428" s="21"/>
      <c r="I428" s="22">
        <v>940425</v>
      </c>
    </row>
    <row r="429" spans="1:9" x14ac:dyDescent="0.25">
      <c r="A429" s="18">
        <v>1500522</v>
      </c>
      <c r="B429" s="18" t="s">
        <v>159</v>
      </c>
      <c r="C429" s="18" t="s">
        <v>160</v>
      </c>
      <c r="D429" s="18" t="s">
        <v>161</v>
      </c>
      <c r="E429" s="19" t="s">
        <v>16</v>
      </c>
      <c r="F429" s="18">
        <v>1593</v>
      </c>
      <c r="G429" s="20" t="str">
        <f t="shared" si="73"/>
        <v>Despensa</v>
      </c>
      <c r="H429" s="21"/>
      <c r="I429" s="22">
        <v>1350000</v>
      </c>
    </row>
    <row r="430" spans="1:9" x14ac:dyDescent="0.25">
      <c r="A430" s="9"/>
      <c r="B430" s="9"/>
      <c r="C430" s="9"/>
      <c r="D430" s="9"/>
      <c r="E430" s="24"/>
      <c r="F430" s="9"/>
      <c r="G430" s="25"/>
      <c r="H430" s="25"/>
      <c r="I430" s="26"/>
    </row>
    <row r="431" spans="1:9" ht="25.5" x14ac:dyDescent="0.25">
      <c r="A431" s="5"/>
      <c r="B431" s="5"/>
      <c r="C431" s="5"/>
      <c r="D431" s="5"/>
      <c r="E431" s="14"/>
      <c r="F431" s="15"/>
      <c r="G431" s="16" t="s">
        <v>164</v>
      </c>
      <c r="H431" s="6"/>
      <c r="I431" s="17">
        <f>SUBTOTAL(9,I432:I454)</f>
        <v>4385661</v>
      </c>
    </row>
    <row r="432" spans="1:9" ht="38.25" x14ac:dyDescent="0.25">
      <c r="A432" s="18">
        <v>1100122</v>
      </c>
      <c r="B432" s="18" t="s">
        <v>165</v>
      </c>
      <c r="C432" s="18" t="s">
        <v>166</v>
      </c>
      <c r="D432" s="18" t="s">
        <v>151</v>
      </c>
      <c r="E432" s="19" t="s">
        <v>16</v>
      </c>
      <c r="F432" s="18">
        <v>2212</v>
      </c>
      <c r="G432" s="20" t="str">
        <f t="shared" ref="G432:G454" si="75">VLOOKUP(F432,dCOG,3,FALSE)</f>
        <v>Prod Alim p pers en instalac de depend y ent</v>
      </c>
      <c r="H432" s="21"/>
      <c r="I432" s="22">
        <v>3000</v>
      </c>
    </row>
    <row r="433" spans="1:9" ht="25.5" x14ac:dyDescent="0.25">
      <c r="A433" s="18">
        <v>1100122</v>
      </c>
      <c r="B433" s="18" t="s">
        <v>165</v>
      </c>
      <c r="C433" s="18" t="s">
        <v>166</v>
      </c>
      <c r="D433" s="18" t="s">
        <v>151</v>
      </c>
      <c r="E433" s="19" t="s">
        <v>16</v>
      </c>
      <c r="F433" s="18">
        <v>2471</v>
      </c>
      <c r="G433" s="20" t="str">
        <f t="shared" si="75"/>
        <v>Estructuras y manufacturas</v>
      </c>
      <c r="H433" s="21"/>
      <c r="I433" s="22">
        <v>12000</v>
      </c>
    </row>
    <row r="434" spans="1:9" ht="25.5" x14ac:dyDescent="0.25">
      <c r="A434" s="18">
        <v>1100122</v>
      </c>
      <c r="B434" s="18" t="s">
        <v>165</v>
      </c>
      <c r="C434" s="18" t="s">
        <v>166</v>
      </c>
      <c r="D434" s="18" t="s">
        <v>151</v>
      </c>
      <c r="E434" s="19" t="s">
        <v>16</v>
      </c>
      <c r="F434" s="18">
        <v>2481</v>
      </c>
      <c r="G434" s="20" t="str">
        <f t="shared" si="75"/>
        <v>Materiales complementarios</v>
      </c>
      <c r="H434" s="21"/>
      <c r="I434" s="22">
        <v>30000</v>
      </c>
    </row>
    <row r="435" spans="1:9" ht="25.5" x14ac:dyDescent="0.25">
      <c r="A435" s="18">
        <v>1100122</v>
      </c>
      <c r="B435" s="18" t="s">
        <v>165</v>
      </c>
      <c r="C435" s="18" t="s">
        <v>166</v>
      </c>
      <c r="D435" s="18" t="s">
        <v>151</v>
      </c>
      <c r="E435" s="19" t="s">
        <v>16</v>
      </c>
      <c r="F435" s="18">
        <v>2491</v>
      </c>
      <c r="G435" s="20" t="str">
        <f t="shared" si="75"/>
        <v>Materiales diversos</v>
      </c>
      <c r="H435" s="21"/>
      <c r="I435" s="22">
        <v>30000</v>
      </c>
    </row>
    <row r="436" spans="1:9" ht="38.25" x14ac:dyDescent="0.25">
      <c r="A436" s="18">
        <v>1100122</v>
      </c>
      <c r="B436" s="18" t="s">
        <v>165</v>
      </c>
      <c r="C436" s="18" t="s">
        <v>166</v>
      </c>
      <c r="D436" s="18" t="s">
        <v>151</v>
      </c>
      <c r="E436" s="19" t="s">
        <v>16</v>
      </c>
      <c r="F436" s="18">
        <v>2492</v>
      </c>
      <c r="G436" s="20" t="str">
        <f t="shared" si="75"/>
        <v>Materiales diversos jardinería</v>
      </c>
      <c r="H436" s="21"/>
      <c r="I436" s="22">
        <v>30000</v>
      </c>
    </row>
    <row r="437" spans="1:9" ht="25.5" x14ac:dyDescent="0.25">
      <c r="A437" s="18">
        <v>1100122</v>
      </c>
      <c r="B437" s="18" t="s">
        <v>165</v>
      </c>
      <c r="C437" s="18" t="s">
        <v>166</v>
      </c>
      <c r="D437" s="18" t="s">
        <v>151</v>
      </c>
      <c r="E437" s="19" t="s">
        <v>16</v>
      </c>
      <c r="F437" s="18">
        <v>2511</v>
      </c>
      <c r="G437" s="20" t="str">
        <f t="shared" ref="G437" si="76">VLOOKUP(F437,dCOG,3,FALSE)</f>
        <v>Sustancias químicas</v>
      </c>
      <c r="H437" s="21"/>
      <c r="I437" s="22">
        <v>15000</v>
      </c>
    </row>
    <row r="438" spans="1:9" ht="25.5" x14ac:dyDescent="0.25">
      <c r="A438" s="18">
        <v>1100122</v>
      </c>
      <c r="B438" s="18" t="s">
        <v>165</v>
      </c>
      <c r="C438" s="18" t="s">
        <v>166</v>
      </c>
      <c r="D438" s="18" t="s">
        <v>151</v>
      </c>
      <c r="E438" s="19" t="s">
        <v>16</v>
      </c>
      <c r="F438" s="18">
        <v>2521</v>
      </c>
      <c r="G438" s="20" t="str">
        <f t="shared" si="75"/>
        <v>Fertilizantes y abonos</v>
      </c>
      <c r="H438" s="21"/>
      <c r="I438" s="22">
        <v>30000</v>
      </c>
    </row>
    <row r="439" spans="1:9" ht="25.5" x14ac:dyDescent="0.25">
      <c r="A439" s="18">
        <v>1100122</v>
      </c>
      <c r="B439" s="18" t="s">
        <v>165</v>
      </c>
      <c r="C439" s="18" t="s">
        <v>166</v>
      </c>
      <c r="D439" s="18" t="s">
        <v>151</v>
      </c>
      <c r="E439" s="19" t="s">
        <v>16</v>
      </c>
      <c r="F439" s="18">
        <v>2522</v>
      </c>
      <c r="G439" s="20" t="str">
        <f t="shared" si="75"/>
        <v>Plaguicidas y pesticidas</v>
      </c>
      <c r="H439" s="21"/>
      <c r="I439" s="22">
        <v>30000</v>
      </c>
    </row>
    <row r="440" spans="1:9" ht="38.25" x14ac:dyDescent="0.25">
      <c r="A440" s="18">
        <v>1100122</v>
      </c>
      <c r="B440" s="18" t="s">
        <v>165</v>
      </c>
      <c r="C440" s="18" t="s">
        <v>166</v>
      </c>
      <c r="D440" s="18" t="s">
        <v>151</v>
      </c>
      <c r="E440" s="19" t="s">
        <v>16</v>
      </c>
      <c r="F440" s="18">
        <v>2561</v>
      </c>
      <c r="G440" s="20" t="str">
        <f t="shared" si="75"/>
        <v>Fibras sintéticas hules plásticos y derivados</v>
      </c>
      <c r="H440" s="21"/>
      <c r="I440" s="22">
        <v>6000</v>
      </c>
    </row>
    <row r="441" spans="1:9" ht="25.5" x14ac:dyDescent="0.25">
      <c r="A441" s="18">
        <v>1100122</v>
      </c>
      <c r="B441" s="18" t="s">
        <v>165</v>
      </c>
      <c r="C441" s="18" t="s">
        <v>166</v>
      </c>
      <c r="D441" s="18" t="s">
        <v>151</v>
      </c>
      <c r="E441" s="19" t="s">
        <v>16</v>
      </c>
      <c r="F441" s="18">
        <v>2591</v>
      </c>
      <c r="G441" s="20" t="str">
        <f t="shared" si="75"/>
        <v>Otros productos quimicos</v>
      </c>
      <c r="H441" s="21"/>
      <c r="I441" s="22">
        <v>12000</v>
      </c>
    </row>
    <row r="442" spans="1:9" ht="51" x14ac:dyDescent="0.25">
      <c r="A442" s="18">
        <v>1100122</v>
      </c>
      <c r="B442" s="18" t="s">
        <v>165</v>
      </c>
      <c r="C442" s="18" t="s">
        <v>166</v>
      </c>
      <c r="D442" s="18" t="s">
        <v>151</v>
      </c>
      <c r="E442" s="19" t="s">
        <v>16</v>
      </c>
      <c r="F442" s="18">
        <v>2613</v>
      </c>
      <c r="G442" s="20" t="str">
        <f t="shared" ref="G442" si="77">VLOOKUP(F442,dCOG,3,FALSE)</f>
        <v>Combus Lub y aditp maq eq Prod y serv Admin</v>
      </c>
      <c r="H442" s="21"/>
      <c r="I442" s="22">
        <v>15000</v>
      </c>
    </row>
    <row r="443" spans="1:9" ht="25.5" x14ac:dyDescent="0.25">
      <c r="A443" s="18">
        <v>1100122</v>
      </c>
      <c r="B443" s="18" t="s">
        <v>165</v>
      </c>
      <c r="C443" s="18" t="s">
        <v>166</v>
      </c>
      <c r="D443" s="18" t="s">
        <v>151</v>
      </c>
      <c r="E443" s="19" t="s">
        <v>16</v>
      </c>
      <c r="F443" s="18">
        <v>2721</v>
      </c>
      <c r="G443" s="20" t="str">
        <f t="shared" si="75"/>
        <v>Prendas de seguridad</v>
      </c>
      <c r="H443" s="21"/>
      <c r="I443" s="22">
        <v>18000</v>
      </c>
    </row>
    <row r="444" spans="1:9" ht="25.5" x14ac:dyDescent="0.25">
      <c r="A444" s="18">
        <v>1100122</v>
      </c>
      <c r="B444" s="18" t="s">
        <v>165</v>
      </c>
      <c r="C444" s="18" t="s">
        <v>166</v>
      </c>
      <c r="D444" s="18" t="s">
        <v>151</v>
      </c>
      <c r="E444" s="19" t="s">
        <v>16</v>
      </c>
      <c r="F444" s="18">
        <v>2911</v>
      </c>
      <c r="G444" s="20" t="str">
        <f t="shared" si="75"/>
        <v>Herramientas menores</v>
      </c>
      <c r="H444" s="21"/>
      <c r="I444" s="22">
        <v>60000</v>
      </c>
    </row>
    <row r="445" spans="1:9" ht="51" x14ac:dyDescent="0.25">
      <c r="A445" s="18">
        <v>1100122</v>
      </c>
      <c r="B445" s="18" t="s">
        <v>165</v>
      </c>
      <c r="C445" s="18" t="s">
        <v>166</v>
      </c>
      <c r="D445" s="18" t="s">
        <v>151</v>
      </c>
      <c r="E445" s="19" t="s">
        <v>16</v>
      </c>
      <c r="F445" s="18">
        <v>2981</v>
      </c>
      <c r="G445" s="20" t="str">
        <f t="shared" si="75"/>
        <v>Ref y Acces menores de maquinaria y otros Equip</v>
      </c>
      <c r="H445" s="21"/>
      <c r="I445" s="22">
        <v>30000</v>
      </c>
    </row>
    <row r="446" spans="1:9" ht="38.25" x14ac:dyDescent="0.25">
      <c r="A446" s="18">
        <v>1100122</v>
      </c>
      <c r="B446" s="18" t="s">
        <v>165</v>
      </c>
      <c r="C446" s="18" t="s">
        <v>166</v>
      </c>
      <c r="D446" s="18" t="s">
        <v>151</v>
      </c>
      <c r="E446" s="19" t="s">
        <v>16</v>
      </c>
      <c r="F446" s="18">
        <v>3351</v>
      </c>
      <c r="G446" s="20" t="str">
        <f t="shared" si="75"/>
        <v>Servicios de investigación científica</v>
      </c>
      <c r="H446" s="21"/>
      <c r="I446" s="22">
        <v>18000</v>
      </c>
    </row>
    <row r="447" spans="1:9" ht="51" x14ac:dyDescent="0.25">
      <c r="A447" s="18">
        <v>1100122</v>
      </c>
      <c r="B447" s="18" t="s">
        <v>165</v>
      </c>
      <c r="C447" s="18" t="s">
        <v>166</v>
      </c>
      <c r="D447" s="18" t="s">
        <v>151</v>
      </c>
      <c r="E447" s="19" t="s">
        <v>16</v>
      </c>
      <c r="F447" s="18">
        <v>3571</v>
      </c>
      <c r="G447" s="20" t="str">
        <f t="shared" si="75"/>
        <v>Instal Rep y mantto de maq otros Eq y herrami</v>
      </c>
      <c r="H447" s="21"/>
      <c r="I447" s="22">
        <v>12000</v>
      </c>
    </row>
    <row r="448" spans="1:9" ht="38.25" x14ac:dyDescent="0.25">
      <c r="A448" s="18">
        <v>1100122</v>
      </c>
      <c r="B448" s="18" t="s">
        <v>165</v>
      </c>
      <c r="C448" s="18" t="s">
        <v>166</v>
      </c>
      <c r="D448" s="18" t="s">
        <v>151</v>
      </c>
      <c r="E448" s="19" t="s">
        <v>16</v>
      </c>
      <c r="F448" s="18">
        <v>3591</v>
      </c>
      <c r="G448" s="20" t="str">
        <f>VLOOKUP(F448,dCOG,3,FALSE)</f>
        <v>Servicios de jardinería y fumigación</v>
      </c>
      <c r="H448" s="21"/>
      <c r="I448" s="22">
        <v>100000</v>
      </c>
    </row>
    <row r="449" spans="1:9" ht="38.25" x14ac:dyDescent="0.25">
      <c r="A449" s="18">
        <v>1500522</v>
      </c>
      <c r="B449" s="18" t="s">
        <v>165</v>
      </c>
      <c r="C449" s="18" t="s">
        <v>166</v>
      </c>
      <c r="D449" s="18" t="s">
        <v>151</v>
      </c>
      <c r="E449" s="19" t="s">
        <v>16</v>
      </c>
      <c r="F449" s="18">
        <v>3591</v>
      </c>
      <c r="G449" s="20" t="str">
        <f t="shared" ref="G449" si="78">VLOOKUP(F449,dCOG,3,FALSE)</f>
        <v>Servicios de jardinería y fumigación</v>
      </c>
      <c r="H449" s="21"/>
      <c r="I449" s="22">
        <v>150000</v>
      </c>
    </row>
    <row r="450" spans="1:9" ht="38.25" x14ac:dyDescent="0.25">
      <c r="A450" s="18">
        <v>1100122</v>
      </c>
      <c r="B450" s="18" t="s">
        <v>165</v>
      </c>
      <c r="C450" s="18" t="s">
        <v>166</v>
      </c>
      <c r="D450" s="18" t="s">
        <v>151</v>
      </c>
      <c r="E450" s="19" t="s">
        <v>50</v>
      </c>
      <c r="F450" s="18">
        <v>5671</v>
      </c>
      <c r="G450" s="20" t="str">
        <f t="shared" ref="G450" si="79">VLOOKUP(F450,dCOG,3,FALSE)</f>
        <v>Herramientas y maquinas -herramienta</v>
      </c>
      <c r="H450" s="21"/>
      <c r="I450" s="22">
        <v>45000</v>
      </c>
    </row>
    <row r="451" spans="1:9" x14ac:dyDescent="0.25">
      <c r="A451" s="18">
        <v>1500522</v>
      </c>
      <c r="B451" s="18" t="s">
        <v>165</v>
      </c>
      <c r="C451" s="18" t="s">
        <v>166</v>
      </c>
      <c r="D451" s="18" t="s">
        <v>151</v>
      </c>
      <c r="E451" s="19" t="s">
        <v>16</v>
      </c>
      <c r="F451" s="18">
        <v>1131</v>
      </c>
      <c r="G451" s="20" t="str">
        <f t="shared" si="75"/>
        <v>Sueldos Base</v>
      </c>
      <c r="H451" s="21"/>
      <c r="I451" s="22">
        <v>2552244</v>
      </c>
    </row>
    <row r="452" spans="1:9" ht="25.5" x14ac:dyDescent="0.25">
      <c r="A452" s="18">
        <v>1500522</v>
      </c>
      <c r="B452" s="18" t="s">
        <v>165</v>
      </c>
      <c r="C452" s="18" t="s">
        <v>166</v>
      </c>
      <c r="D452" s="18" t="s">
        <v>151</v>
      </c>
      <c r="E452" s="19" t="s">
        <v>16</v>
      </c>
      <c r="F452" s="18">
        <v>1321</v>
      </c>
      <c r="G452" s="20" t="str">
        <f t="shared" si="75"/>
        <v>Prima Vacacional</v>
      </c>
      <c r="H452" s="21"/>
      <c r="I452" s="22">
        <v>53950</v>
      </c>
    </row>
    <row r="453" spans="1:9" ht="25.5" x14ac:dyDescent="0.25">
      <c r="A453" s="18">
        <v>1500522</v>
      </c>
      <c r="B453" s="18" t="s">
        <v>165</v>
      </c>
      <c r="C453" s="18" t="s">
        <v>166</v>
      </c>
      <c r="D453" s="18" t="s">
        <v>151</v>
      </c>
      <c r="E453" s="19" t="s">
        <v>16</v>
      </c>
      <c r="F453" s="18">
        <v>1323</v>
      </c>
      <c r="G453" s="20" t="str">
        <f t="shared" si="75"/>
        <v>Gratificación de fin de año</v>
      </c>
      <c r="H453" s="21"/>
      <c r="I453" s="22">
        <v>449467</v>
      </c>
    </row>
    <row r="454" spans="1:9" x14ac:dyDescent="0.25">
      <c r="A454" s="18">
        <v>1500522</v>
      </c>
      <c r="B454" s="18" t="s">
        <v>165</v>
      </c>
      <c r="C454" s="18" t="s">
        <v>166</v>
      </c>
      <c r="D454" s="18" t="s">
        <v>151</v>
      </c>
      <c r="E454" s="19" t="s">
        <v>16</v>
      </c>
      <c r="F454" s="18">
        <v>1593</v>
      </c>
      <c r="G454" s="20" t="str">
        <f t="shared" si="75"/>
        <v>Despensa</v>
      </c>
      <c r="H454" s="21"/>
      <c r="I454" s="22">
        <v>684000</v>
      </c>
    </row>
    <row r="455" spans="1:9" x14ac:dyDescent="0.25">
      <c r="A455" s="9"/>
      <c r="B455" s="9"/>
      <c r="C455" s="9"/>
      <c r="D455" s="9"/>
      <c r="E455" s="24"/>
      <c r="F455" s="9"/>
      <c r="G455" s="25"/>
      <c r="H455" s="25"/>
      <c r="I455" s="26"/>
    </row>
    <row r="456" spans="1:9" ht="25.5" x14ac:dyDescent="0.25">
      <c r="A456" s="5"/>
      <c r="B456" s="5"/>
      <c r="C456" s="5"/>
      <c r="D456" s="5"/>
      <c r="E456" s="14"/>
      <c r="F456" s="15"/>
      <c r="G456" s="16" t="s">
        <v>167</v>
      </c>
      <c r="H456" s="6"/>
      <c r="I456" s="17">
        <f>SUBTOTAL(9,I457:I480)</f>
        <v>3953533</v>
      </c>
    </row>
    <row r="457" spans="1:9" ht="38.25" x14ac:dyDescent="0.25">
      <c r="A457" s="18">
        <v>1100122</v>
      </c>
      <c r="B457" s="18" t="s">
        <v>168</v>
      </c>
      <c r="C457" s="18" t="s">
        <v>169</v>
      </c>
      <c r="D457" s="18" t="s">
        <v>151</v>
      </c>
      <c r="E457" s="19" t="s">
        <v>16</v>
      </c>
      <c r="F457" s="18">
        <v>2212</v>
      </c>
      <c r="G457" s="20" t="str">
        <f t="shared" ref="G457:G480" si="80">VLOOKUP(F457,dCOG,3,FALSE)</f>
        <v>Prod Alim p pers en instalac de depend y ent</v>
      </c>
      <c r="H457" s="21"/>
      <c r="I457" s="22">
        <v>15000</v>
      </c>
    </row>
    <row r="458" spans="1:9" ht="38.25" x14ac:dyDescent="0.25">
      <c r="A458" s="18">
        <v>1100122</v>
      </c>
      <c r="B458" s="18" t="s">
        <v>168</v>
      </c>
      <c r="C458" s="18" t="s">
        <v>169</v>
      </c>
      <c r="D458" s="18" t="s">
        <v>151</v>
      </c>
      <c r="E458" s="19" t="s">
        <v>16</v>
      </c>
      <c r="F458" s="18">
        <v>2231</v>
      </c>
      <c r="G458" s="20" t="str">
        <f t="shared" si="80"/>
        <v>Utensilios para el servicio de alimentación</v>
      </c>
      <c r="H458" s="29"/>
      <c r="I458" s="22">
        <v>6000</v>
      </c>
    </row>
    <row r="459" spans="1:9" ht="38.25" x14ac:dyDescent="0.25">
      <c r="A459" s="18">
        <v>1100122</v>
      </c>
      <c r="B459" s="18" t="s">
        <v>168</v>
      </c>
      <c r="C459" s="18" t="s">
        <v>169</v>
      </c>
      <c r="D459" s="18" t="s">
        <v>151</v>
      </c>
      <c r="E459" s="19" t="s">
        <v>16</v>
      </c>
      <c r="F459" s="18">
        <v>2421</v>
      </c>
      <c r="G459" s="20" t="str">
        <f t="shared" si="80"/>
        <v>Materiales de construcción de concreto</v>
      </c>
      <c r="H459" s="21"/>
      <c r="I459" s="22">
        <v>3000</v>
      </c>
    </row>
    <row r="460" spans="1:9" ht="25.5" x14ac:dyDescent="0.25">
      <c r="A460" s="18">
        <v>1100122</v>
      </c>
      <c r="B460" s="18" t="s">
        <v>168</v>
      </c>
      <c r="C460" s="18" t="s">
        <v>169</v>
      </c>
      <c r="D460" s="18" t="s">
        <v>151</v>
      </c>
      <c r="E460" s="19" t="s">
        <v>16</v>
      </c>
      <c r="F460" s="18">
        <v>2461</v>
      </c>
      <c r="G460" s="20" t="str">
        <f t="shared" si="80"/>
        <v>Material eléctrico y electrónico</v>
      </c>
      <c r="H460" s="21"/>
      <c r="I460" s="22">
        <v>3000</v>
      </c>
    </row>
    <row r="461" spans="1:9" ht="25.5" x14ac:dyDescent="0.25">
      <c r="A461" s="18">
        <v>1100122</v>
      </c>
      <c r="B461" s="18" t="s">
        <v>168</v>
      </c>
      <c r="C461" s="18" t="s">
        <v>169</v>
      </c>
      <c r="D461" s="18" t="s">
        <v>151</v>
      </c>
      <c r="E461" s="19" t="s">
        <v>16</v>
      </c>
      <c r="F461" s="18">
        <v>2471</v>
      </c>
      <c r="G461" s="20" t="str">
        <f t="shared" si="80"/>
        <v>Estructuras y manufacturas</v>
      </c>
      <c r="H461" s="21"/>
      <c r="I461" s="22">
        <v>6000</v>
      </c>
    </row>
    <row r="462" spans="1:9" ht="25.5" x14ac:dyDescent="0.25">
      <c r="A462" s="18">
        <v>1100122</v>
      </c>
      <c r="B462" s="18" t="s">
        <v>168</v>
      </c>
      <c r="C462" s="18" t="s">
        <v>169</v>
      </c>
      <c r="D462" s="18" t="s">
        <v>151</v>
      </c>
      <c r="E462" s="19" t="s">
        <v>16</v>
      </c>
      <c r="F462" s="18">
        <v>2491</v>
      </c>
      <c r="G462" s="20" t="str">
        <f t="shared" si="80"/>
        <v>Materiales diversos</v>
      </c>
      <c r="H462" s="21"/>
      <c r="I462" s="22">
        <v>12000</v>
      </c>
    </row>
    <row r="463" spans="1:9" ht="38.25" x14ac:dyDescent="0.25">
      <c r="A463" s="18">
        <v>1100122</v>
      </c>
      <c r="B463" s="18" t="s">
        <v>168</v>
      </c>
      <c r="C463" s="18" t="s">
        <v>169</v>
      </c>
      <c r="D463" s="18" t="s">
        <v>151</v>
      </c>
      <c r="E463" s="19" t="s">
        <v>16</v>
      </c>
      <c r="F463" s="18">
        <v>2493</v>
      </c>
      <c r="G463" s="20" t="str">
        <f t="shared" si="80"/>
        <v>Materiales diversos para matanza</v>
      </c>
      <c r="H463" s="21"/>
      <c r="I463" s="22">
        <v>45000</v>
      </c>
    </row>
    <row r="464" spans="1:9" ht="25.5" x14ac:dyDescent="0.25">
      <c r="A464" s="18">
        <v>1100122</v>
      </c>
      <c r="B464" s="18" t="s">
        <v>168</v>
      </c>
      <c r="C464" s="18" t="s">
        <v>169</v>
      </c>
      <c r="D464" s="18" t="s">
        <v>151</v>
      </c>
      <c r="E464" s="19" t="s">
        <v>16</v>
      </c>
      <c r="F464" s="18">
        <v>2511</v>
      </c>
      <c r="G464" s="20" t="str">
        <f t="shared" si="80"/>
        <v>Sustancias químicas</v>
      </c>
      <c r="H464" s="21"/>
      <c r="I464" s="22">
        <v>9000</v>
      </c>
    </row>
    <row r="465" spans="1:9" ht="38.25" x14ac:dyDescent="0.25">
      <c r="A465" s="18">
        <v>1100122</v>
      </c>
      <c r="B465" s="18" t="s">
        <v>168</v>
      </c>
      <c r="C465" s="18" t="s">
        <v>169</v>
      </c>
      <c r="D465" s="18" t="s">
        <v>151</v>
      </c>
      <c r="E465" s="19" t="s">
        <v>16</v>
      </c>
      <c r="F465" s="18">
        <v>2531</v>
      </c>
      <c r="G465" s="20" t="str">
        <f t="shared" si="80"/>
        <v>Medicinas y productos farmacéuticos</v>
      </c>
      <c r="H465" s="21"/>
      <c r="I465" s="22">
        <v>3000</v>
      </c>
    </row>
    <row r="466" spans="1:9" ht="51" x14ac:dyDescent="0.25">
      <c r="A466" s="18">
        <v>1100122</v>
      </c>
      <c r="B466" s="18" t="s">
        <v>168</v>
      </c>
      <c r="C466" s="18" t="s">
        <v>169</v>
      </c>
      <c r="D466" s="18" t="s">
        <v>151</v>
      </c>
      <c r="E466" s="19" t="s">
        <v>16</v>
      </c>
      <c r="F466" s="18">
        <v>2541</v>
      </c>
      <c r="G466" s="20" t="str">
        <f t="shared" si="80"/>
        <v>Materiales accesorios y suministros médicos</v>
      </c>
      <c r="H466" s="21"/>
      <c r="I466" s="22">
        <v>6000</v>
      </c>
    </row>
    <row r="467" spans="1:9" ht="38.25" x14ac:dyDescent="0.25">
      <c r="A467" s="18">
        <v>1100122</v>
      </c>
      <c r="B467" s="18" t="s">
        <v>168</v>
      </c>
      <c r="C467" s="18" t="s">
        <v>169</v>
      </c>
      <c r="D467" s="18" t="s">
        <v>151</v>
      </c>
      <c r="E467" s="19" t="s">
        <v>16</v>
      </c>
      <c r="F467" s="18">
        <v>2561</v>
      </c>
      <c r="G467" s="20" t="str">
        <f t="shared" si="80"/>
        <v>Fibras sintéticas hules plásticos y derivados</v>
      </c>
      <c r="H467" s="21"/>
      <c r="I467" s="22">
        <v>3000</v>
      </c>
    </row>
    <row r="468" spans="1:9" ht="25.5" x14ac:dyDescent="0.25">
      <c r="A468" s="18">
        <v>1100122</v>
      </c>
      <c r="B468" s="18" t="s">
        <v>168</v>
      </c>
      <c r="C468" s="18" t="s">
        <v>169</v>
      </c>
      <c r="D468" s="18" t="s">
        <v>151</v>
      </c>
      <c r="E468" s="19" t="s">
        <v>16</v>
      </c>
      <c r="F468" s="18">
        <v>2591</v>
      </c>
      <c r="G468" s="20" t="str">
        <f t="shared" si="80"/>
        <v>Otros productos quimicos</v>
      </c>
      <c r="H468" s="21"/>
      <c r="I468" s="22">
        <v>12000</v>
      </c>
    </row>
    <row r="469" spans="1:9" ht="25.5" x14ac:dyDescent="0.25">
      <c r="A469" s="18">
        <v>1100122</v>
      </c>
      <c r="B469" s="18" t="s">
        <v>168</v>
      </c>
      <c r="C469" s="18" t="s">
        <v>169</v>
      </c>
      <c r="D469" s="18" t="s">
        <v>151</v>
      </c>
      <c r="E469" s="19" t="s">
        <v>16</v>
      </c>
      <c r="F469" s="18">
        <v>2721</v>
      </c>
      <c r="G469" s="20" t="str">
        <f t="shared" ref="G469" si="81">VLOOKUP(F469,dCOG,3,FALSE)</f>
        <v>Prendas de seguridad</v>
      </c>
      <c r="H469" s="21"/>
      <c r="I469" s="22">
        <v>30000</v>
      </c>
    </row>
    <row r="470" spans="1:9" ht="25.5" x14ac:dyDescent="0.25">
      <c r="A470" s="18">
        <v>1100122</v>
      </c>
      <c r="B470" s="18" t="s">
        <v>168</v>
      </c>
      <c r="C470" s="18" t="s">
        <v>169</v>
      </c>
      <c r="D470" s="18" t="s">
        <v>151</v>
      </c>
      <c r="E470" s="19" t="s">
        <v>16</v>
      </c>
      <c r="F470" s="18">
        <v>2911</v>
      </c>
      <c r="G470" s="20" t="str">
        <f t="shared" si="80"/>
        <v>Herramientas menores</v>
      </c>
      <c r="H470" s="21"/>
      <c r="I470" s="22">
        <v>15000</v>
      </c>
    </row>
    <row r="471" spans="1:9" ht="51" x14ac:dyDescent="0.25">
      <c r="A471" s="18">
        <v>1100122</v>
      </c>
      <c r="B471" s="18" t="s">
        <v>168</v>
      </c>
      <c r="C471" s="18" t="s">
        <v>169</v>
      </c>
      <c r="D471" s="18" t="s">
        <v>151</v>
      </c>
      <c r="E471" s="19" t="s">
        <v>16</v>
      </c>
      <c r="F471" s="18">
        <v>2981</v>
      </c>
      <c r="G471" s="20" t="str">
        <f t="shared" si="80"/>
        <v>Ref y Acces menores de maquinaria y otros Equip</v>
      </c>
      <c r="H471" s="21"/>
      <c r="I471" s="22">
        <v>9000</v>
      </c>
    </row>
    <row r="472" spans="1:9" ht="38.25" x14ac:dyDescent="0.25">
      <c r="A472" s="18">
        <v>1100122</v>
      </c>
      <c r="B472" s="18" t="s">
        <v>168</v>
      </c>
      <c r="C472" s="18" t="s">
        <v>169</v>
      </c>
      <c r="D472" s="18" t="s">
        <v>151</v>
      </c>
      <c r="E472" s="19" t="s">
        <v>16</v>
      </c>
      <c r="F472" s="18">
        <v>2991</v>
      </c>
      <c r="G472" s="20" t="str">
        <f t="shared" si="80"/>
        <v>Ref y Acces menores otros bienes muebles</v>
      </c>
      <c r="H472" s="21"/>
      <c r="I472" s="22">
        <v>12000</v>
      </c>
    </row>
    <row r="473" spans="1:9" ht="51" x14ac:dyDescent="0.25">
      <c r="A473" s="18">
        <v>1100122</v>
      </c>
      <c r="B473" s="18" t="s">
        <v>168</v>
      </c>
      <c r="C473" s="18" t="s">
        <v>169</v>
      </c>
      <c r="D473" s="18" t="s">
        <v>151</v>
      </c>
      <c r="E473" s="19" t="s">
        <v>16</v>
      </c>
      <c r="F473" s="18">
        <v>3571</v>
      </c>
      <c r="G473" s="20" t="str">
        <f t="shared" ref="G473" si="82">VLOOKUP(F473,dCOG,3,FALSE)</f>
        <v>Instal Rep y mantto de maq otros Eq y herrami</v>
      </c>
      <c r="H473" s="21"/>
      <c r="I473" s="22">
        <v>90000</v>
      </c>
    </row>
    <row r="474" spans="1:9" ht="38.25" x14ac:dyDescent="0.25">
      <c r="A474" s="18">
        <v>1100122</v>
      </c>
      <c r="B474" s="18" t="s">
        <v>168</v>
      </c>
      <c r="C474" s="18" t="s">
        <v>169</v>
      </c>
      <c r="D474" s="18" t="s">
        <v>151</v>
      </c>
      <c r="E474" s="19" t="s">
        <v>16</v>
      </c>
      <c r="F474" s="18">
        <v>3591</v>
      </c>
      <c r="G474" s="20" t="str">
        <f t="shared" si="80"/>
        <v>Servicios de jardinería y fumigación</v>
      </c>
      <c r="H474" s="21"/>
      <c r="I474" s="22">
        <v>30000</v>
      </c>
    </row>
    <row r="475" spans="1:9" ht="38.25" x14ac:dyDescent="0.25">
      <c r="A475" s="18">
        <v>1100122</v>
      </c>
      <c r="B475" s="18" t="s">
        <v>168</v>
      </c>
      <c r="C475" s="18" t="s">
        <v>169</v>
      </c>
      <c r="D475" s="18" t="s">
        <v>151</v>
      </c>
      <c r="E475" s="19" t="s">
        <v>50</v>
      </c>
      <c r="F475" s="18">
        <v>5191</v>
      </c>
      <c r="G475" s="20" t="str">
        <f t="shared" si="80"/>
        <v>Otros mobiliarios y equipos de administración</v>
      </c>
      <c r="H475" s="21"/>
      <c r="I475" s="22">
        <v>9000</v>
      </c>
    </row>
    <row r="476" spans="1:9" ht="38.25" x14ac:dyDescent="0.25">
      <c r="A476" s="18">
        <v>1100122</v>
      </c>
      <c r="B476" s="18" t="s">
        <v>168</v>
      </c>
      <c r="C476" s="18" t="s">
        <v>169</v>
      </c>
      <c r="D476" s="18" t="s">
        <v>151</v>
      </c>
      <c r="E476" s="19" t="s">
        <v>50</v>
      </c>
      <c r="F476" s="18">
        <v>5671</v>
      </c>
      <c r="G476" s="20" t="str">
        <f t="shared" ref="G476" si="83">VLOOKUP(F476,dCOG,3,FALSE)</f>
        <v>Herramientas y maquinas -herramienta</v>
      </c>
      <c r="H476" s="21"/>
      <c r="I476" s="22">
        <v>60000</v>
      </c>
    </row>
    <row r="477" spans="1:9" x14ac:dyDescent="0.25">
      <c r="A477" s="18">
        <v>1500522</v>
      </c>
      <c r="B477" s="18" t="s">
        <v>168</v>
      </c>
      <c r="C477" s="18" t="s">
        <v>169</v>
      </c>
      <c r="D477" s="18" t="s">
        <v>151</v>
      </c>
      <c r="E477" s="19" t="s">
        <v>16</v>
      </c>
      <c r="F477" s="18">
        <v>1131</v>
      </c>
      <c r="G477" s="20" t="str">
        <f t="shared" si="80"/>
        <v>Sueldos Base</v>
      </c>
      <c r="H477" s="21"/>
      <c r="I477" s="22">
        <v>2626212</v>
      </c>
    </row>
    <row r="478" spans="1:9" ht="25.5" x14ac:dyDescent="0.25">
      <c r="A478" s="18">
        <v>1500522</v>
      </c>
      <c r="B478" s="18" t="s">
        <v>168</v>
      </c>
      <c r="C478" s="18" t="s">
        <v>169</v>
      </c>
      <c r="D478" s="18" t="s">
        <v>151</v>
      </c>
      <c r="E478" s="19" t="s">
        <v>16</v>
      </c>
      <c r="F478" s="18">
        <v>1321</v>
      </c>
      <c r="G478" s="20" t="str">
        <f t="shared" si="80"/>
        <v>Prima Vacacional</v>
      </c>
      <c r="H478" s="21"/>
      <c r="I478" s="22">
        <v>51575</v>
      </c>
    </row>
    <row r="479" spans="1:9" ht="25.5" x14ac:dyDescent="0.25">
      <c r="A479" s="18">
        <v>1500522</v>
      </c>
      <c r="B479" s="18" t="s">
        <v>168</v>
      </c>
      <c r="C479" s="18" t="s">
        <v>169</v>
      </c>
      <c r="D479" s="18" t="s">
        <v>151</v>
      </c>
      <c r="E479" s="19" t="s">
        <v>16</v>
      </c>
      <c r="F479" s="18">
        <v>1323</v>
      </c>
      <c r="G479" s="20" t="str">
        <f t="shared" si="80"/>
        <v>Gratificación de fin de año</v>
      </c>
      <c r="H479" s="21"/>
      <c r="I479" s="22">
        <v>429746</v>
      </c>
    </row>
    <row r="480" spans="1:9" x14ac:dyDescent="0.25">
      <c r="A480" s="18">
        <v>1500522</v>
      </c>
      <c r="B480" s="18" t="s">
        <v>168</v>
      </c>
      <c r="C480" s="18" t="s">
        <v>169</v>
      </c>
      <c r="D480" s="18" t="s">
        <v>151</v>
      </c>
      <c r="E480" s="19" t="s">
        <v>16</v>
      </c>
      <c r="F480" s="18">
        <v>1593</v>
      </c>
      <c r="G480" s="20" t="str">
        <f t="shared" si="80"/>
        <v>Despensa</v>
      </c>
      <c r="H480" s="21"/>
      <c r="I480" s="22">
        <v>468000</v>
      </c>
    </row>
    <row r="481" spans="1:9" x14ac:dyDescent="0.25">
      <c r="A481" s="9"/>
      <c r="B481" s="9"/>
      <c r="C481" s="9"/>
      <c r="D481" s="9"/>
      <c r="E481" s="24"/>
      <c r="F481" s="9"/>
      <c r="G481" s="25"/>
      <c r="H481" s="25"/>
      <c r="I481" s="26"/>
    </row>
    <row r="482" spans="1:9" ht="25.5" x14ac:dyDescent="0.25">
      <c r="A482" s="5"/>
      <c r="B482" s="5"/>
      <c r="C482" s="5"/>
      <c r="D482" s="5"/>
      <c r="E482" s="14"/>
      <c r="F482" s="15"/>
      <c r="G482" s="16" t="s">
        <v>170</v>
      </c>
      <c r="H482" s="6"/>
      <c r="I482" s="17">
        <f>SUBTOTAL(9,I483:I492)</f>
        <v>2409582</v>
      </c>
    </row>
    <row r="483" spans="1:9" ht="38.25" x14ac:dyDescent="0.25">
      <c r="A483" s="18">
        <v>1100122</v>
      </c>
      <c r="B483" s="18" t="s">
        <v>171</v>
      </c>
      <c r="C483" s="18" t="s">
        <v>172</v>
      </c>
      <c r="D483" s="18" t="s">
        <v>151</v>
      </c>
      <c r="E483" s="19" t="s">
        <v>16</v>
      </c>
      <c r="F483" s="18">
        <v>2151</v>
      </c>
      <c r="G483" s="20" t="str">
        <f t="shared" ref="G483:G492" si="84">VLOOKUP(F483,dCOG,3,FALSE)</f>
        <v>Material impreso e información digital</v>
      </c>
      <c r="H483" s="21"/>
      <c r="I483" s="22">
        <v>18000</v>
      </c>
    </row>
    <row r="484" spans="1:9" ht="38.25" x14ac:dyDescent="0.25">
      <c r="A484" s="18">
        <v>1100122</v>
      </c>
      <c r="B484" s="18" t="s">
        <v>171</v>
      </c>
      <c r="C484" s="18" t="s">
        <v>172</v>
      </c>
      <c r="D484" s="18" t="s">
        <v>151</v>
      </c>
      <c r="E484" s="19" t="s">
        <v>16</v>
      </c>
      <c r="F484" s="18">
        <v>2212</v>
      </c>
      <c r="G484" s="20" t="str">
        <f t="shared" si="84"/>
        <v>Prod Alim p pers en instalac de depend y ent</v>
      </c>
      <c r="H484" s="21"/>
      <c r="I484" s="22">
        <v>3000</v>
      </c>
    </row>
    <row r="485" spans="1:9" ht="25.5" x14ac:dyDescent="0.25">
      <c r="A485" s="18">
        <v>1100122</v>
      </c>
      <c r="B485" s="18" t="s">
        <v>171</v>
      </c>
      <c r="C485" s="18" t="s">
        <v>172</v>
      </c>
      <c r="D485" s="18" t="s">
        <v>151</v>
      </c>
      <c r="E485" s="19" t="s">
        <v>16</v>
      </c>
      <c r="F485" s="18">
        <v>2461</v>
      </c>
      <c r="G485" s="20" t="str">
        <f t="shared" si="84"/>
        <v>Material eléctrico y electrónico</v>
      </c>
      <c r="H485" s="21"/>
      <c r="I485" s="22">
        <v>30000</v>
      </c>
    </row>
    <row r="486" spans="1:9" ht="25.5" x14ac:dyDescent="0.25">
      <c r="A486" s="18">
        <v>1100122</v>
      </c>
      <c r="B486" s="18" t="s">
        <v>171</v>
      </c>
      <c r="C486" s="18" t="s">
        <v>172</v>
      </c>
      <c r="D486" s="18" t="s">
        <v>151</v>
      </c>
      <c r="E486" s="19" t="s">
        <v>16</v>
      </c>
      <c r="F486" s="18">
        <v>2511</v>
      </c>
      <c r="G486" s="20" t="str">
        <f t="shared" si="84"/>
        <v>Sustancias químicas</v>
      </c>
      <c r="H486" s="21"/>
      <c r="I486" s="22">
        <v>3000</v>
      </c>
    </row>
    <row r="487" spans="1:9" ht="25.5" x14ac:dyDescent="0.25">
      <c r="A487" s="18">
        <v>1100122</v>
      </c>
      <c r="B487" s="18" t="s">
        <v>171</v>
      </c>
      <c r="C487" s="18" t="s">
        <v>172</v>
      </c>
      <c r="D487" s="18" t="s">
        <v>151</v>
      </c>
      <c r="E487" s="19" t="s">
        <v>16</v>
      </c>
      <c r="F487" s="18">
        <v>2911</v>
      </c>
      <c r="G487" s="20" t="str">
        <f t="shared" si="84"/>
        <v>Herramientas menores</v>
      </c>
      <c r="H487" s="21"/>
      <c r="I487" s="22">
        <v>6000</v>
      </c>
    </row>
    <row r="488" spans="1:9" ht="38.25" x14ac:dyDescent="0.25">
      <c r="A488" s="18">
        <v>1100122</v>
      </c>
      <c r="B488" s="18" t="s">
        <v>171</v>
      </c>
      <c r="C488" s="18" t="s">
        <v>172</v>
      </c>
      <c r="D488" s="18" t="s">
        <v>151</v>
      </c>
      <c r="E488" s="19" t="s">
        <v>16</v>
      </c>
      <c r="F488" s="18">
        <v>3591</v>
      </c>
      <c r="G488" s="20" t="str">
        <f t="shared" si="84"/>
        <v>Servicios de jardinería y fumigación</v>
      </c>
      <c r="H488" s="21"/>
      <c r="I488" s="22">
        <v>36000</v>
      </c>
    </row>
    <row r="489" spans="1:9" x14ac:dyDescent="0.25">
      <c r="A489" s="18">
        <v>1500522</v>
      </c>
      <c r="B489" s="18" t="s">
        <v>171</v>
      </c>
      <c r="C489" s="18" t="s">
        <v>172</v>
      </c>
      <c r="D489" s="18" t="s">
        <v>151</v>
      </c>
      <c r="E489" s="19" t="s">
        <v>16</v>
      </c>
      <c r="F489" s="18">
        <v>1131</v>
      </c>
      <c r="G489" s="20" t="str">
        <f t="shared" si="84"/>
        <v>Sueldos Base</v>
      </c>
      <c r="H489" s="21"/>
      <c r="I489" s="22">
        <v>1642140</v>
      </c>
    </row>
    <row r="490" spans="1:9" ht="25.5" x14ac:dyDescent="0.25">
      <c r="A490" s="18">
        <v>1500522</v>
      </c>
      <c r="B490" s="18" t="s">
        <v>171</v>
      </c>
      <c r="C490" s="18" t="s">
        <v>172</v>
      </c>
      <c r="D490" s="18" t="s">
        <v>151</v>
      </c>
      <c r="E490" s="19" t="s">
        <v>16</v>
      </c>
      <c r="F490" s="18">
        <v>1321</v>
      </c>
      <c r="G490" s="20" t="str">
        <f t="shared" si="84"/>
        <v>Prima Vacacional</v>
      </c>
      <c r="H490" s="21"/>
      <c r="I490" s="22">
        <v>33373</v>
      </c>
    </row>
    <row r="491" spans="1:9" ht="25.5" x14ac:dyDescent="0.25">
      <c r="A491" s="18">
        <v>1500522</v>
      </c>
      <c r="B491" s="18" t="s">
        <v>171</v>
      </c>
      <c r="C491" s="18" t="s">
        <v>172</v>
      </c>
      <c r="D491" s="18" t="s">
        <v>151</v>
      </c>
      <c r="E491" s="19" t="s">
        <v>16</v>
      </c>
      <c r="F491" s="18">
        <v>1323</v>
      </c>
      <c r="G491" s="20" t="str">
        <f t="shared" si="84"/>
        <v>Gratificación de fin de año</v>
      </c>
      <c r="H491" s="21"/>
      <c r="I491" s="22">
        <v>278069</v>
      </c>
    </row>
    <row r="492" spans="1:9" x14ac:dyDescent="0.25">
      <c r="A492" s="18">
        <v>1500522</v>
      </c>
      <c r="B492" s="18" t="s">
        <v>171</v>
      </c>
      <c r="C492" s="18" t="s">
        <v>172</v>
      </c>
      <c r="D492" s="18" t="s">
        <v>151</v>
      </c>
      <c r="E492" s="19" t="s">
        <v>16</v>
      </c>
      <c r="F492" s="18">
        <v>1593</v>
      </c>
      <c r="G492" s="20" t="str">
        <f t="shared" si="84"/>
        <v>Despensa</v>
      </c>
      <c r="H492" s="21"/>
      <c r="I492" s="22">
        <v>360000</v>
      </c>
    </row>
    <row r="493" spans="1:9" x14ac:dyDescent="0.25">
      <c r="A493" s="9"/>
      <c r="B493" s="9"/>
      <c r="C493" s="9"/>
      <c r="D493" s="9"/>
      <c r="E493" s="24"/>
      <c r="F493" s="9"/>
      <c r="G493" s="25"/>
      <c r="H493" s="25"/>
      <c r="I493" s="26"/>
    </row>
    <row r="494" spans="1:9" ht="25.5" x14ac:dyDescent="0.25">
      <c r="A494" s="5"/>
      <c r="B494" s="5"/>
      <c r="C494" s="5"/>
      <c r="D494" s="5"/>
      <c r="E494" s="14"/>
      <c r="F494" s="15"/>
      <c r="G494" s="16" t="s">
        <v>173</v>
      </c>
      <c r="H494" s="6"/>
      <c r="I494" s="17">
        <f>SUBTOTAL(9,I495:I513)</f>
        <v>3799573</v>
      </c>
    </row>
    <row r="495" spans="1:9" ht="38.25" x14ac:dyDescent="0.25">
      <c r="A495" s="18">
        <v>1100122</v>
      </c>
      <c r="B495" s="18" t="s">
        <v>174</v>
      </c>
      <c r="C495" s="18" t="s">
        <v>175</v>
      </c>
      <c r="D495" s="18" t="s">
        <v>151</v>
      </c>
      <c r="E495" s="19" t="s">
        <v>16</v>
      </c>
      <c r="F495" s="18">
        <v>2214</v>
      </c>
      <c r="G495" s="20" t="str">
        <f t="shared" ref="G495:G513" si="85">VLOOKUP(F495,dCOG,3,FALSE)</f>
        <v>Productos alimenticios para personas</v>
      </c>
      <c r="H495" s="21"/>
      <c r="I495" s="22">
        <v>1500</v>
      </c>
    </row>
    <row r="496" spans="1:9" ht="51" x14ac:dyDescent="0.25">
      <c r="A496" s="18">
        <v>1100122</v>
      </c>
      <c r="B496" s="18" t="s">
        <v>174</v>
      </c>
      <c r="C496" s="18" t="s">
        <v>175</v>
      </c>
      <c r="D496" s="18" t="s">
        <v>151</v>
      </c>
      <c r="E496" s="19" t="s">
        <v>16</v>
      </c>
      <c r="F496" s="18">
        <v>2411</v>
      </c>
      <c r="G496" s="20" t="str">
        <f t="shared" si="85"/>
        <v>Materiales de construcción minerales no metálicos</v>
      </c>
      <c r="H496" s="21"/>
      <c r="I496" s="22">
        <v>300000</v>
      </c>
    </row>
    <row r="497" spans="1:9" ht="38.25" x14ac:dyDescent="0.25">
      <c r="A497" s="18">
        <v>1100122</v>
      </c>
      <c r="B497" s="18" t="s">
        <v>174</v>
      </c>
      <c r="C497" s="18" t="s">
        <v>175</v>
      </c>
      <c r="D497" s="18" t="s">
        <v>151</v>
      </c>
      <c r="E497" s="19" t="s">
        <v>16</v>
      </c>
      <c r="F497" s="18">
        <v>2421</v>
      </c>
      <c r="G497" s="20" t="str">
        <f t="shared" si="85"/>
        <v>Materiales de construcción de concreto</v>
      </c>
      <c r="H497" s="21"/>
      <c r="I497" s="22">
        <v>250000</v>
      </c>
    </row>
    <row r="498" spans="1:9" ht="38.25" x14ac:dyDescent="0.25">
      <c r="A498" s="18">
        <v>1100122</v>
      </c>
      <c r="B498" s="18" t="s">
        <v>174</v>
      </c>
      <c r="C498" s="18" t="s">
        <v>175</v>
      </c>
      <c r="D498" s="18" t="s">
        <v>151</v>
      </c>
      <c r="E498" s="19" t="s">
        <v>16</v>
      </c>
      <c r="F498" s="18">
        <v>2431</v>
      </c>
      <c r="G498" s="20" t="str">
        <f t="shared" si="85"/>
        <v>Materiales de construcción de cal y yeso</v>
      </c>
      <c r="H498" s="21"/>
      <c r="I498" s="22">
        <v>60000</v>
      </c>
    </row>
    <row r="499" spans="1:9" ht="38.25" x14ac:dyDescent="0.25">
      <c r="A499" s="18">
        <v>1100122</v>
      </c>
      <c r="B499" s="18" t="s">
        <v>174</v>
      </c>
      <c r="C499" s="18" t="s">
        <v>175</v>
      </c>
      <c r="D499" s="18" t="s">
        <v>151</v>
      </c>
      <c r="E499" s="19" t="s">
        <v>16</v>
      </c>
      <c r="F499" s="18">
        <v>2441</v>
      </c>
      <c r="G499" s="20" t="str">
        <f t="shared" si="85"/>
        <v>Materiales de construcción de madera</v>
      </c>
      <c r="H499" s="29"/>
      <c r="I499" s="22">
        <v>9000</v>
      </c>
    </row>
    <row r="500" spans="1:9" ht="25.5" x14ac:dyDescent="0.25">
      <c r="A500" s="18">
        <v>1100122</v>
      </c>
      <c r="B500" s="18" t="s">
        <v>174</v>
      </c>
      <c r="C500" s="18" t="s">
        <v>175</v>
      </c>
      <c r="D500" s="18" t="s">
        <v>151</v>
      </c>
      <c r="E500" s="19" t="s">
        <v>16</v>
      </c>
      <c r="F500" s="18">
        <v>2471</v>
      </c>
      <c r="G500" s="20" t="str">
        <f t="shared" si="85"/>
        <v>Estructuras y manufacturas</v>
      </c>
      <c r="H500" s="21"/>
      <c r="I500" s="22">
        <v>140000</v>
      </c>
    </row>
    <row r="501" spans="1:9" ht="25.5" x14ac:dyDescent="0.25">
      <c r="A501" s="18">
        <v>1100122</v>
      </c>
      <c r="B501" s="18" t="s">
        <v>174</v>
      </c>
      <c r="C501" s="18" t="s">
        <v>175</v>
      </c>
      <c r="D501" s="18" t="s">
        <v>151</v>
      </c>
      <c r="E501" s="19" t="s">
        <v>16</v>
      </c>
      <c r="F501" s="18">
        <v>2491</v>
      </c>
      <c r="G501" s="20" t="str">
        <f t="shared" si="85"/>
        <v>Materiales diversos</v>
      </c>
      <c r="H501" s="29"/>
      <c r="I501" s="22">
        <v>9000</v>
      </c>
    </row>
    <row r="502" spans="1:9" ht="38.25" x14ac:dyDescent="0.25">
      <c r="A502" s="18">
        <v>1100122</v>
      </c>
      <c r="B502" s="18" t="s">
        <v>174</v>
      </c>
      <c r="C502" s="18" t="s">
        <v>175</v>
      </c>
      <c r="D502" s="18" t="s">
        <v>151</v>
      </c>
      <c r="E502" s="19" t="s">
        <v>16</v>
      </c>
      <c r="F502" s="18">
        <v>2492</v>
      </c>
      <c r="G502" s="20" t="str">
        <f t="shared" si="85"/>
        <v>Materiales diversos jardinería</v>
      </c>
      <c r="H502" s="29"/>
      <c r="I502" s="22">
        <v>12000</v>
      </c>
    </row>
    <row r="503" spans="1:9" ht="25.5" x14ac:dyDescent="0.25">
      <c r="A503" s="18">
        <v>1100122</v>
      </c>
      <c r="B503" s="18" t="s">
        <v>174</v>
      </c>
      <c r="C503" s="18" t="s">
        <v>175</v>
      </c>
      <c r="D503" s="18" t="s">
        <v>151</v>
      </c>
      <c r="E503" s="19" t="s">
        <v>16</v>
      </c>
      <c r="F503" s="18">
        <v>2522</v>
      </c>
      <c r="G503" s="20" t="str">
        <f t="shared" si="85"/>
        <v>Plaguicidas y pesticidas</v>
      </c>
      <c r="H503" s="29"/>
      <c r="I503" s="22">
        <v>9000</v>
      </c>
    </row>
    <row r="504" spans="1:9" ht="38.25" x14ac:dyDescent="0.25">
      <c r="A504" s="18">
        <v>1100122</v>
      </c>
      <c r="B504" s="18" t="s">
        <v>174</v>
      </c>
      <c r="C504" s="18" t="s">
        <v>175</v>
      </c>
      <c r="D504" s="18" t="s">
        <v>151</v>
      </c>
      <c r="E504" s="19" t="s">
        <v>16</v>
      </c>
      <c r="F504" s="18">
        <v>2531</v>
      </c>
      <c r="G504" s="20" t="str">
        <f t="shared" si="85"/>
        <v>Medicinas y productos farmacéuticos</v>
      </c>
      <c r="H504" s="21"/>
      <c r="I504" s="22">
        <v>3000</v>
      </c>
    </row>
    <row r="505" spans="1:9" ht="51" x14ac:dyDescent="0.25">
      <c r="A505" s="18">
        <v>1100122</v>
      </c>
      <c r="B505" s="18" t="s">
        <v>174</v>
      </c>
      <c r="C505" s="18" t="s">
        <v>175</v>
      </c>
      <c r="D505" s="18" t="s">
        <v>151</v>
      </c>
      <c r="E505" s="19" t="s">
        <v>16</v>
      </c>
      <c r="F505" s="18">
        <v>2541</v>
      </c>
      <c r="G505" s="20" t="str">
        <f t="shared" si="85"/>
        <v>Materiales accesorios y suministros médicos</v>
      </c>
      <c r="H505" s="29"/>
      <c r="I505" s="22">
        <v>1500</v>
      </c>
    </row>
    <row r="506" spans="1:9" ht="25.5" x14ac:dyDescent="0.25">
      <c r="A506" s="18">
        <v>1100122</v>
      </c>
      <c r="B506" s="18" t="s">
        <v>174</v>
      </c>
      <c r="C506" s="18" t="s">
        <v>175</v>
      </c>
      <c r="D506" s="18" t="s">
        <v>151</v>
      </c>
      <c r="E506" s="19" t="s">
        <v>16</v>
      </c>
      <c r="F506" s="18">
        <v>2591</v>
      </c>
      <c r="G506" s="20" t="str">
        <f t="shared" si="85"/>
        <v>Otros productos quimicos</v>
      </c>
      <c r="H506" s="29"/>
      <c r="I506" s="22">
        <v>1500</v>
      </c>
    </row>
    <row r="507" spans="1:9" ht="25.5" x14ac:dyDescent="0.25">
      <c r="A507" s="18">
        <v>1100122</v>
      </c>
      <c r="B507" s="18" t="s">
        <v>174</v>
      </c>
      <c r="C507" s="18" t="s">
        <v>175</v>
      </c>
      <c r="D507" s="18" t="s">
        <v>151</v>
      </c>
      <c r="E507" s="19" t="s">
        <v>16</v>
      </c>
      <c r="F507" s="18">
        <v>2721</v>
      </c>
      <c r="G507" s="20" t="str">
        <f t="shared" si="85"/>
        <v>Prendas de seguridad</v>
      </c>
      <c r="H507" s="29"/>
      <c r="I507" s="22">
        <v>6000</v>
      </c>
    </row>
    <row r="508" spans="1:9" ht="25.5" x14ac:dyDescent="0.25">
      <c r="A508" s="18">
        <v>1100122</v>
      </c>
      <c r="B508" s="18" t="s">
        <v>174</v>
      </c>
      <c r="C508" s="18" t="s">
        <v>175</v>
      </c>
      <c r="D508" s="18" t="s">
        <v>151</v>
      </c>
      <c r="E508" s="19" t="s">
        <v>16</v>
      </c>
      <c r="F508" s="18">
        <v>2911</v>
      </c>
      <c r="G508" s="20" t="str">
        <f t="shared" si="85"/>
        <v>Herramientas menores</v>
      </c>
      <c r="H508" s="29"/>
      <c r="I508" s="22">
        <v>15000</v>
      </c>
    </row>
    <row r="509" spans="1:9" ht="25.5" x14ac:dyDescent="0.25">
      <c r="A509" s="18">
        <v>1500522</v>
      </c>
      <c r="B509" s="18" t="s">
        <v>174</v>
      </c>
      <c r="C509" s="18" t="s">
        <v>175</v>
      </c>
      <c r="D509" s="18" t="s">
        <v>151</v>
      </c>
      <c r="E509" s="19" t="s">
        <v>50</v>
      </c>
      <c r="F509" s="18">
        <v>5811</v>
      </c>
      <c r="G509" s="20" t="s">
        <v>162</v>
      </c>
      <c r="H509" s="29" t="s">
        <v>176</v>
      </c>
      <c r="I509" s="22">
        <v>800000</v>
      </c>
    </row>
    <row r="510" spans="1:9" x14ac:dyDescent="0.25">
      <c r="A510" s="18">
        <v>1500522</v>
      </c>
      <c r="B510" s="18" t="s">
        <v>174</v>
      </c>
      <c r="C510" s="18" t="s">
        <v>175</v>
      </c>
      <c r="D510" s="18" t="s">
        <v>151</v>
      </c>
      <c r="E510" s="19" t="s">
        <v>16</v>
      </c>
      <c r="F510" s="18">
        <v>1131</v>
      </c>
      <c r="G510" s="20" t="str">
        <f t="shared" si="85"/>
        <v>Sueldos Base</v>
      </c>
      <c r="H510" s="21"/>
      <c r="I510" s="22">
        <v>1528332</v>
      </c>
    </row>
    <row r="511" spans="1:9" ht="25.5" x14ac:dyDescent="0.25">
      <c r="A511" s="18">
        <v>1500522</v>
      </c>
      <c r="B511" s="18" t="s">
        <v>174</v>
      </c>
      <c r="C511" s="18" t="s">
        <v>175</v>
      </c>
      <c r="D511" s="18" t="s">
        <v>151</v>
      </c>
      <c r="E511" s="19" t="s">
        <v>16</v>
      </c>
      <c r="F511" s="18">
        <v>1321</v>
      </c>
      <c r="G511" s="20" t="str">
        <f t="shared" si="85"/>
        <v>Prima Vacacional</v>
      </c>
      <c r="H511" s="21"/>
      <c r="I511" s="22">
        <v>31476</v>
      </c>
    </row>
    <row r="512" spans="1:9" ht="25.5" x14ac:dyDescent="0.25">
      <c r="A512" s="18">
        <v>1500522</v>
      </c>
      <c r="B512" s="18" t="s">
        <v>174</v>
      </c>
      <c r="C512" s="18" t="s">
        <v>175</v>
      </c>
      <c r="D512" s="18" t="s">
        <v>151</v>
      </c>
      <c r="E512" s="19" t="s">
        <v>16</v>
      </c>
      <c r="F512" s="18">
        <v>1323</v>
      </c>
      <c r="G512" s="20" t="str">
        <f t="shared" si="85"/>
        <v>Gratificación de fin de año</v>
      </c>
      <c r="H512" s="21"/>
      <c r="I512" s="22">
        <v>262265</v>
      </c>
    </row>
    <row r="513" spans="1:9" x14ac:dyDescent="0.25">
      <c r="A513" s="18">
        <v>1500522</v>
      </c>
      <c r="B513" s="18" t="s">
        <v>174</v>
      </c>
      <c r="C513" s="18" t="s">
        <v>175</v>
      </c>
      <c r="D513" s="18" t="s">
        <v>151</v>
      </c>
      <c r="E513" s="19" t="s">
        <v>16</v>
      </c>
      <c r="F513" s="18">
        <v>1593</v>
      </c>
      <c r="G513" s="20" t="str">
        <f t="shared" si="85"/>
        <v>Despensa</v>
      </c>
      <c r="H513" s="21"/>
      <c r="I513" s="22">
        <v>360000</v>
      </c>
    </row>
    <row r="514" spans="1:9" x14ac:dyDescent="0.25">
      <c r="A514" s="9"/>
      <c r="B514" s="9"/>
      <c r="C514" s="9"/>
      <c r="D514" s="9"/>
      <c r="E514" s="24"/>
      <c r="F514" s="9"/>
      <c r="G514" s="25"/>
      <c r="H514" s="25"/>
      <c r="I514" s="26"/>
    </row>
    <row r="515" spans="1:9" ht="76.5" x14ac:dyDescent="0.25">
      <c r="A515" s="5"/>
      <c r="B515" s="5"/>
      <c r="C515" s="5"/>
      <c r="D515" s="5"/>
      <c r="E515" s="14"/>
      <c r="F515" s="15"/>
      <c r="G515" s="16" t="s">
        <v>177</v>
      </c>
      <c r="H515" s="6"/>
      <c r="I515" s="17">
        <f>SUBTOTAL(9,I516:I526)</f>
        <v>5821304</v>
      </c>
    </row>
    <row r="516" spans="1:9" x14ac:dyDescent="0.25">
      <c r="A516" s="18">
        <v>1500522</v>
      </c>
      <c r="B516" s="18" t="s">
        <v>178</v>
      </c>
      <c r="C516" s="18" t="s">
        <v>179</v>
      </c>
      <c r="D516" s="18" t="s">
        <v>180</v>
      </c>
      <c r="E516" s="19" t="s">
        <v>16</v>
      </c>
      <c r="F516" s="18">
        <v>1131</v>
      </c>
      <c r="G516" s="20" t="str">
        <f t="shared" ref="G516:G526" si="86">VLOOKUP(F516,dCOG,3,FALSE)</f>
        <v>Sueldos Base</v>
      </c>
      <c r="H516" s="21"/>
      <c r="I516" s="22">
        <v>4459236</v>
      </c>
    </row>
    <row r="517" spans="1:9" ht="25.5" x14ac:dyDescent="0.25">
      <c r="A517" s="18">
        <v>1500522</v>
      </c>
      <c r="B517" s="18" t="s">
        <v>178</v>
      </c>
      <c r="C517" s="18" t="s">
        <v>179</v>
      </c>
      <c r="D517" s="18" t="s">
        <v>180</v>
      </c>
      <c r="E517" s="19" t="s">
        <v>16</v>
      </c>
      <c r="F517" s="18">
        <v>1321</v>
      </c>
      <c r="G517" s="20" t="str">
        <f t="shared" si="86"/>
        <v>Prima Vacacional</v>
      </c>
      <c r="H517" s="21"/>
      <c r="I517" s="22">
        <v>82724</v>
      </c>
    </row>
    <row r="518" spans="1:9" ht="25.5" x14ac:dyDescent="0.25">
      <c r="A518" s="18">
        <v>1500522</v>
      </c>
      <c r="B518" s="18" t="s">
        <v>178</v>
      </c>
      <c r="C518" s="18" t="s">
        <v>179</v>
      </c>
      <c r="D518" s="18" t="s">
        <v>180</v>
      </c>
      <c r="E518" s="19" t="s">
        <v>16</v>
      </c>
      <c r="F518" s="18">
        <v>1323</v>
      </c>
      <c r="G518" s="20" t="str">
        <f t="shared" si="86"/>
        <v>Gratificación de fin de año</v>
      </c>
      <c r="H518" s="21"/>
      <c r="I518" s="22">
        <v>689344</v>
      </c>
    </row>
    <row r="519" spans="1:9" x14ac:dyDescent="0.25">
      <c r="A519" s="18">
        <v>1500522</v>
      </c>
      <c r="B519" s="18" t="s">
        <v>178</v>
      </c>
      <c r="C519" s="18" t="s">
        <v>179</v>
      </c>
      <c r="D519" s="18" t="s">
        <v>180</v>
      </c>
      <c r="E519" s="19" t="s">
        <v>16</v>
      </c>
      <c r="F519" s="18">
        <v>1593</v>
      </c>
      <c r="G519" s="20" t="str">
        <f t="shared" si="86"/>
        <v>Despensa</v>
      </c>
      <c r="H519" s="21"/>
      <c r="I519" s="22">
        <v>504000</v>
      </c>
    </row>
    <row r="520" spans="1:9" ht="38.25" x14ac:dyDescent="0.25">
      <c r="A520" s="18">
        <v>1100122</v>
      </c>
      <c r="B520" s="18" t="s">
        <v>178</v>
      </c>
      <c r="C520" s="27" t="s">
        <v>181</v>
      </c>
      <c r="D520" s="27" t="s">
        <v>182</v>
      </c>
      <c r="E520" s="19" t="s">
        <v>16</v>
      </c>
      <c r="F520" s="27">
        <v>2214</v>
      </c>
      <c r="G520" s="20" t="str">
        <f t="shared" ref="G520" si="87">VLOOKUP(F520,dCOG,3,FALSE)</f>
        <v>Productos alimenticios para personas</v>
      </c>
      <c r="H520" s="21" t="s">
        <v>183</v>
      </c>
      <c r="I520" s="22">
        <v>10000</v>
      </c>
    </row>
    <row r="521" spans="1:9" ht="38.25" x14ac:dyDescent="0.25">
      <c r="A521" s="18">
        <v>1100122</v>
      </c>
      <c r="B521" s="18" t="s">
        <v>178</v>
      </c>
      <c r="C521" s="27" t="s">
        <v>181</v>
      </c>
      <c r="D521" s="27" t="s">
        <v>182</v>
      </c>
      <c r="E521" s="19" t="s">
        <v>50</v>
      </c>
      <c r="F521" s="27">
        <v>5211</v>
      </c>
      <c r="G521" s="20" t="str">
        <f t="shared" si="86"/>
        <v>Equipo de audio y de video</v>
      </c>
      <c r="H521" s="21" t="s">
        <v>183</v>
      </c>
      <c r="I521" s="22">
        <v>30000</v>
      </c>
    </row>
    <row r="522" spans="1:9" ht="38.25" x14ac:dyDescent="0.25">
      <c r="A522" s="18">
        <v>1100122</v>
      </c>
      <c r="B522" s="18" t="s">
        <v>178</v>
      </c>
      <c r="C522" s="27" t="s">
        <v>181</v>
      </c>
      <c r="D522" s="27" t="s">
        <v>182</v>
      </c>
      <c r="E522" s="19" t="s">
        <v>50</v>
      </c>
      <c r="F522" s="27">
        <v>5691</v>
      </c>
      <c r="G522" s="20" t="str">
        <f t="shared" ref="G522" si="88">VLOOKUP(F522,dCOG,3,FALSE)</f>
        <v>Otros equipos</v>
      </c>
      <c r="H522" s="21" t="s">
        <v>183</v>
      </c>
      <c r="I522" s="22">
        <v>10000</v>
      </c>
    </row>
    <row r="523" spans="1:9" ht="38.25" x14ac:dyDescent="0.25">
      <c r="A523" s="18">
        <v>1500522</v>
      </c>
      <c r="B523" s="18" t="s">
        <v>178</v>
      </c>
      <c r="C523" s="18" t="s">
        <v>179</v>
      </c>
      <c r="D523" s="18" t="s">
        <v>180</v>
      </c>
      <c r="E523" s="19" t="s">
        <v>16</v>
      </c>
      <c r="F523" s="18">
        <v>2151</v>
      </c>
      <c r="G523" s="20" t="str">
        <f t="shared" si="86"/>
        <v>Material impreso e información digital</v>
      </c>
      <c r="H523" s="21"/>
      <c r="I523" s="22">
        <v>3000</v>
      </c>
    </row>
    <row r="524" spans="1:9" ht="38.25" x14ac:dyDescent="0.25">
      <c r="A524" s="18">
        <v>1500522</v>
      </c>
      <c r="B524" s="18" t="s">
        <v>178</v>
      </c>
      <c r="C524" s="18" t="s">
        <v>179</v>
      </c>
      <c r="D524" s="18" t="s">
        <v>180</v>
      </c>
      <c r="E524" s="19" t="s">
        <v>16</v>
      </c>
      <c r="F524" s="18">
        <v>2212</v>
      </c>
      <c r="G524" s="20" t="str">
        <f t="shared" si="86"/>
        <v>Prod Alim p pers en instalac de depend y ent</v>
      </c>
      <c r="H524" s="21"/>
      <c r="I524" s="22">
        <v>12000</v>
      </c>
    </row>
    <row r="525" spans="1:9" ht="38.25" x14ac:dyDescent="0.25">
      <c r="A525" s="18">
        <v>1500522</v>
      </c>
      <c r="B525" s="18" t="s">
        <v>178</v>
      </c>
      <c r="C525" s="18" t="s">
        <v>179</v>
      </c>
      <c r="D525" s="18" t="s">
        <v>180</v>
      </c>
      <c r="E525" s="19" t="s">
        <v>16</v>
      </c>
      <c r="F525" s="18">
        <v>2214</v>
      </c>
      <c r="G525" s="20" t="str">
        <f t="shared" si="86"/>
        <v>Productos alimenticios para personas</v>
      </c>
      <c r="H525" s="43"/>
      <c r="I525" s="22">
        <v>12000</v>
      </c>
    </row>
    <row r="526" spans="1:9" ht="51" x14ac:dyDescent="0.25">
      <c r="A526" s="18">
        <v>1500522</v>
      </c>
      <c r="B526" s="18" t="s">
        <v>178</v>
      </c>
      <c r="C526" s="18" t="s">
        <v>179</v>
      </c>
      <c r="D526" s="18" t="s">
        <v>180</v>
      </c>
      <c r="E526" s="19" t="s">
        <v>16</v>
      </c>
      <c r="F526" s="18">
        <v>3751</v>
      </c>
      <c r="G526" s="20" t="str">
        <f t="shared" si="86"/>
        <v>Viáticos nac p Serv pub Desemp funciones ofic</v>
      </c>
      <c r="H526" s="43"/>
      <c r="I526" s="22">
        <v>9000</v>
      </c>
    </row>
    <row r="527" spans="1:9" x14ac:dyDescent="0.25">
      <c r="A527" s="9"/>
      <c r="B527" s="9"/>
      <c r="C527" s="9"/>
      <c r="D527" s="9"/>
      <c r="E527" s="24"/>
      <c r="F527" s="9"/>
      <c r="G527" s="25"/>
      <c r="H527" s="25"/>
      <c r="I527" s="26"/>
    </row>
    <row r="528" spans="1:9" ht="38.25" x14ac:dyDescent="0.25">
      <c r="A528" s="5"/>
      <c r="B528" s="5"/>
      <c r="C528" s="5"/>
      <c r="D528" s="5"/>
      <c r="E528" s="14"/>
      <c r="F528" s="15"/>
      <c r="G528" s="16" t="s">
        <v>184</v>
      </c>
      <c r="H528" s="6"/>
      <c r="I528" s="17">
        <f>SUBTOTAL(9,I529:I536)</f>
        <v>739371.81</v>
      </c>
    </row>
    <row r="529" spans="1:9" ht="38.25" x14ac:dyDescent="0.25">
      <c r="A529" s="18">
        <v>1100122</v>
      </c>
      <c r="B529" s="18" t="s">
        <v>185</v>
      </c>
      <c r="C529" s="18" t="s">
        <v>186</v>
      </c>
      <c r="D529" s="18" t="s">
        <v>187</v>
      </c>
      <c r="E529" s="19" t="s">
        <v>16</v>
      </c>
      <c r="F529" s="18">
        <v>2212</v>
      </c>
      <c r="G529" s="20" t="str">
        <f t="shared" ref="G529:G536" si="89">VLOOKUP(F529,dCOG,3,FALSE)</f>
        <v>Prod Alim p pers en instalac de depend y ent</v>
      </c>
      <c r="H529" s="21"/>
      <c r="I529" s="22">
        <f>1500-256.19</f>
        <v>1243.81</v>
      </c>
    </row>
    <row r="530" spans="1:9" ht="51" x14ac:dyDescent="0.25">
      <c r="A530" s="18">
        <v>1100122</v>
      </c>
      <c r="B530" s="18" t="s">
        <v>185</v>
      </c>
      <c r="C530" s="18" t="s">
        <v>186</v>
      </c>
      <c r="D530" s="18" t="s">
        <v>187</v>
      </c>
      <c r="E530" s="19" t="s">
        <v>16</v>
      </c>
      <c r="F530" s="18">
        <v>2541</v>
      </c>
      <c r="G530" s="20" t="str">
        <f t="shared" si="89"/>
        <v>Materiales accesorios y suministros médicos</v>
      </c>
      <c r="H530" s="21"/>
      <c r="I530" s="22">
        <v>20000</v>
      </c>
    </row>
    <row r="531" spans="1:9" ht="25.5" x14ac:dyDescent="0.25">
      <c r="A531" s="18">
        <v>1100122</v>
      </c>
      <c r="B531" s="18" t="s">
        <v>185</v>
      </c>
      <c r="C531" s="18" t="s">
        <v>186</v>
      </c>
      <c r="D531" s="18" t="s">
        <v>187</v>
      </c>
      <c r="E531" s="19" t="s">
        <v>16</v>
      </c>
      <c r="F531" s="18">
        <v>3341</v>
      </c>
      <c r="G531" s="20" t="str">
        <f t="shared" si="89"/>
        <v>Servicios de capacitación</v>
      </c>
      <c r="H531" s="21"/>
      <c r="I531" s="22">
        <v>9000</v>
      </c>
    </row>
    <row r="532" spans="1:9" ht="38.25" x14ac:dyDescent="0.25">
      <c r="A532" s="18">
        <v>1100122</v>
      </c>
      <c r="B532" s="18" t="s">
        <v>185</v>
      </c>
      <c r="C532" s="18" t="s">
        <v>186</v>
      </c>
      <c r="D532" s="18" t="s">
        <v>187</v>
      </c>
      <c r="E532" s="19" t="s">
        <v>16</v>
      </c>
      <c r="F532" s="18">
        <v>3371</v>
      </c>
      <c r="G532" s="20" t="str">
        <f t="shared" si="89"/>
        <v>Servicios de protección y seguridad</v>
      </c>
      <c r="H532" s="21" t="s">
        <v>188</v>
      </c>
      <c r="I532" s="22">
        <v>96000</v>
      </c>
    </row>
    <row r="533" spans="1:9" x14ac:dyDescent="0.25">
      <c r="A533" s="18">
        <v>1500522</v>
      </c>
      <c r="B533" s="18" t="s">
        <v>185</v>
      </c>
      <c r="C533" s="18" t="s">
        <v>186</v>
      </c>
      <c r="D533" s="18" t="s">
        <v>187</v>
      </c>
      <c r="E533" s="19" t="s">
        <v>16</v>
      </c>
      <c r="F533" s="18">
        <v>1131</v>
      </c>
      <c r="G533" s="20" t="str">
        <f t="shared" si="89"/>
        <v>Sueldos Base</v>
      </c>
      <c r="H533" s="21"/>
      <c r="I533" s="22">
        <v>458592</v>
      </c>
    </row>
    <row r="534" spans="1:9" ht="25.5" x14ac:dyDescent="0.25">
      <c r="A534" s="18">
        <v>1500522</v>
      </c>
      <c r="B534" s="18" t="s">
        <v>185</v>
      </c>
      <c r="C534" s="18" t="s">
        <v>186</v>
      </c>
      <c r="D534" s="18" t="s">
        <v>187</v>
      </c>
      <c r="E534" s="19" t="s">
        <v>16</v>
      </c>
      <c r="F534" s="18">
        <v>1321</v>
      </c>
      <c r="G534" s="20" t="str">
        <f t="shared" si="89"/>
        <v>Prima Vacacional</v>
      </c>
      <c r="H534" s="21"/>
      <c r="I534" s="22">
        <v>8843</v>
      </c>
    </row>
    <row r="535" spans="1:9" ht="25.5" x14ac:dyDescent="0.25">
      <c r="A535" s="18">
        <v>1500522</v>
      </c>
      <c r="B535" s="18" t="s">
        <v>185</v>
      </c>
      <c r="C535" s="18" t="s">
        <v>186</v>
      </c>
      <c r="D535" s="18" t="s">
        <v>187</v>
      </c>
      <c r="E535" s="19" t="s">
        <v>16</v>
      </c>
      <c r="F535" s="18">
        <v>1323</v>
      </c>
      <c r="G535" s="20" t="str">
        <f t="shared" si="89"/>
        <v>Gratificación de fin de año</v>
      </c>
      <c r="H535" s="21"/>
      <c r="I535" s="22">
        <v>73693</v>
      </c>
    </row>
    <row r="536" spans="1:9" x14ac:dyDescent="0.25">
      <c r="A536" s="18">
        <v>1500522</v>
      </c>
      <c r="B536" s="18" t="s">
        <v>185</v>
      </c>
      <c r="C536" s="18" t="s">
        <v>186</v>
      </c>
      <c r="D536" s="18" t="s">
        <v>187</v>
      </c>
      <c r="E536" s="19" t="s">
        <v>16</v>
      </c>
      <c r="F536" s="18">
        <v>1593</v>
      </c>
      <c r="G536" s="20" t="str">
        <f t="shared" si="89"/>
        <v>Despensa</v>
      </c>
      <c r="H536" s="21"/>
      <c r="I536" s="22">
        <v>72000</v>
      </c>
    </row>
    <row r="537" spans="1:9" x14ac:dyDescent="0.25">
      <c r="A537" s="9"/>
      <c r="B537" s="9"/>
      <c r="C537" s="9"/>
      <c r="D537" s="9"/>
      <c r="E537" s="24"/>
      <c r="F537" s="9"/>
      <c r="G537" s="25"/>
      <c r="H537" s="25"/>
      <c r="I537" s="26"/>
    </row>
    <row r="538" spans="1:9" ht="63.75" x14ac:dyDescent="0.25">
      <c r="A538" s="5"/>
      <c r="B538" s="5"/>
      <c r="C538" s="5"/>
      <c r="D538" s="5"/>
      <c r="E538" s="14"/>
      <c r="F538" s="15"/>
      <c r="G538" s="16" t="s">
        <v>189</v>
      </c>
      <c r="H538" s="6"/>
      <c r="I538" s="17">
        <f>SUBTOTAL(9,I539:I542)</f>
        <v>806567</v>
      </c>
    </row>
    <row r="539" spans="1:9" x14ac:dyDescent="0.25">
      <c r="A539" s="18">
        <v>1500522</v>
      </c>
      <c r="B539" s="18" t="s">
        <v>190</v>
      </c>
      <c r="C539" s="18" t="s">
        <v>191</v>
      </c>
      <c r="D539" s="18" t="s">
        <v>180</v>
      </c>
      <c r="E539" s="19" t="s">
        <v>16</v>
      </c>
      <c r="F539" s="18">
        <v>1131</v>
      </c>
      <c r="G539" s="20" t="str">
        <f t="shared" ref="G539:G542" si="90">VLOOKUP(F539,dCOG,3,FALSE)</f>
        <v>Sueldos Base</v>
      </c>
      <c r="H539" s="21"/>
      <c r="I539" s="22">
        <v>607992</v>
      </c>
    </row>
    <row r="540" spans="1:9" ht="25.5" x14ac:dyDescent="0.25">
      <c r="A540" s="18">
        <v>1500522</v>
      </c>
      <c r="B540" s="18" t="s">
        <v>190</v>
      </c>
      <c r="C540" s="18" t="s">
        <v>191</v>
      </c>
      <c r="D540" s="18" t="s">
        <v>180</v>
      </c>
      <c r="E540" s="19" t="s">
        <v>16</v>
      </c>
      <c r="F540" s="18">
        <v>1321</v>
      </c>
      <c r="G540" s="20" t="str">
        <f t="shared" si="90"/>
        <v>Prima Vacacional</v>
      </c>
      <c r="H540" s="21"/>
      <c r="I540" s="22">
        <v>11633</v>
      </c>
    </row>
    <row r="541" spans="1:9" ht="25.5" x14ac:dyDescent="0.25">
      <c r="A541" s="18">
        <v>1500522</v>
      </c>
      <c r="B541" s="18" t="s">
        <v>190</v>
      </c>
      <c r="C541" s="18" t="s">
        <v>191</v>
      </c>
      <c r="D541" s="18" t="s">
        <v>180</v>
      </c>
      <c r="E541" s="19" t="s">
        <v>16</v>
      </c>
      <c r="F541" s="18">
        <v>1323</v>
      </c>
      <c r="G541" s="20" t="str">
        <f t="shared" si="90"/>
        <v>Gratificación de fin de año</v>
      </c>
      <c r="H541" s="21"/>
      <c r="I541" s="22">
        <v>96942</v>
      </c>
    </row>
    <row r="542" spans="1:9" x14ac:dyDescent="0.25">
      <c r="A542" s="18">
        <v>1500522</v>
      </c>
      <c r="B542" s="18" t="s">
        <v>190</v>
      </c>
      <c r="C542" s="18" t="s">
        <v>191</v>
      </c>
      <c r="D542" s="18" t="s">
        <v>180</v>
      </c>
      <c r="E542" s="19" t="s">
        <v>16</v>
      </c>
      <c r="F542" s="18">
        <v>1593</v>
      </c>
      <c r="G542" s="20" t="str">
        <f t="shared" si="90"/>
        <v>Despensa</v>
      </c>
      <c r="H542" s="21"/>
      <c r="I542" s="22">
        <v>90000</v>
      </c>
    </row>
    <row r="543" spans="1:9" x14ac:dyDescent="0.25">
      <c r="A543" s="9"/>
      <c r="B543" s="9"/>
      <c r="C543" s="9"/>
      <c r="D543" s="9"/>
      <c r="E543" s="24"/>
      <c r="F543" s="9"/>
      <c r="G543" s="25"/>
      <c r="H543" s="25"/>
      <c r="I543" s="26"/>
    </row>
    <row r="544" spans="1:9" ht="38.25" x14ac:dyDescent="0.25">
      <c r="A544" s="5"/>
      <c r="B544" s="5"/>
      <c r="C544" s="5"/>
      <c r="D544" s="5"/>
      <c r="E544" s="14"/>
      <c r="F544" s="15"/>
      <c r="G544" s="16" t="s">
        <v>192</v>
      </c>
      <c r="H544" s="6"/>
      <c r="I544" s="17">
        <f>SUBTOTAL(9,I545:I548)</f>
        <v>873127</v>
      </c>
    </row>
    <row r="545" spans="1:9" x14ac:dyDescent="0.25">
      <c r="A545" s="18">
        <v>1500522</v>
      </c>
      <c r="B545" s="18" t="s">
        <v>193</v>
      </c>
      <c r="C545" s="18" t="s">
        <v>194</v>
      </c>
      <c r="D545" s="18" t="s">
        <v>195</v>
      </c>
      <c r="E545" s="19" t="s">
        <v>16</v>
      </c>
      <c r="F545" s="18">
        <v>1131</v>
      </c>
      <c r="G545" s="20" t="str">
        <f t="shared" ref="G545:G548" si="91">VLOOKUP(F545,dCOG,3,FALSE)</f>
        <v>Sueldos Base</v>
      </c>
      <c r="H545" s="21"/>
      <c r="I545" s="22">
        <v>665592</v>
      </c>
    </row>
    <row r="546" spans="1:9" ht="25.5" x14ac:dyDescent="0.25">
      <c r="A546" s="18">
        <v>1500522</v>
      </c>
      <c r="B546" s="18" t="s">
        <v>193</v>
      </c>
      <c r="C546" s="18" t="s">
        <v>194</v>
      </c>
      <c r="D546" s="18" t="s">
        <v>195</v>
      </c>
      <c r="E546" s="19" t="s">
        <v>16</v>
      </c>
      <c r="F546" s="18">
        <v>1321</v>
      </c>
      <c r="G546" s="20" t="str">
        <f t="shared" si="91"/>
        <v>Prima Vacacional</v>
      </c>
      <c r="H546" s="21"/>
      <c r="I546" s="22">
        <v>12593</v>
      </c>
    </row>
    <row r="547" spans="1:9" ht="25.5" x14ac:dyDescent="0.25">
      <c r="A547" s="18">
        <v>1500522</v>
      </c>
      <c r="B547" s="18" t="s">
        <v>193</v>
      </c>
      <c r="C547" s="18" t="s">
        <v>194</v>
      </c>
      <c r="D547" s="18" t="s">
        <v>195</v>
      </c>
      <c r="E547" s="19" t="s">
        <v>16</v>
      </c>
      <c r="F547" s="18">
        <v>1323</v>
      </c>
      <c r="G547" s="20" t="str">
        <f t="shared" si="91"/>
        <v>Gratificación de fin de año</v>
      </c>
      <c r="H547" s="21"/>
      <c r="I547" s="22">
        <v>104942</v>
      </c>
    </row>
    <row r="548" spans="1:9" x14ac:dyDescent="0.25">
      <c r="A548" s="18">
        <v>1500522</v>
      </c>
      <c r="B548" s="18" t="s">
        <v>193</v>
      </c>
      <c r="C548" s="18" t="s">
        <v>194</v>
      </c>
      <c r="D548" s="18" t="s">
        <v>195</v>
      </c>
      <c r="E548" s="19" t="s">
        <v>16</v>
      </c>
      <c r="F548" s="18">
        <v>1593</v>
      </c>
      <c r="G548" s="20" t="str">
        <f t="shared" si="91"/>
        <v>Despensa</v>
      </c>
      <c r="H548" s="21"/>
      <c r="I548" s="22">
        <v>90000</v>
      </c>
    </row>
    <row r="549" spans="1:9" x14ac:dyDescent="0.25">
      <c r="A549" s="9"/>
      <c r="B549" s="9"/>
      <c r="C549" s="9"/>
      <c r="D549" s="9"/>
      <c r="E549" s="24"/>
      <c r="F549" s="9"/>
      <c r="G549" s="25"/>
      <c r="H549" s="25"/>
      <c r="I549" s="26"/>
    </row>
    <row r="550" spans="1:9" ht="89.25" x14ac:dyDescent="0.25">
      <c r="A550" s="5"/>
      <c r="B550" s="5"/>
      <c r="C550" s="5"/>
      <c r="D550" s="5"/>
      <c r="E550" s="14"/>
      <c r="F550" s="15"/>
      <c r="G550" s="16" t="s">
        <v>196</v>
      </c>
      <c r="H550" s="6"/>
      <c r="I550" s="17">
        <f>SUBTOTAL(9,I551:I558)</f>
        <v>1565234</v>
      </c>
    </row>
    <row r="551" spans="1:9" ht="38.25" x14ac:dyDescent="0.25">
      <c r="A551" s="18">
        <v>1100122</v>
      </c>
      <c r="B551" s="18" t="s">
        <v>197</v>
      </c>
      <c r="C551" s="18" t="s">
        <v>198</v>
      </c>
      <c r="D551" s="18" t="s">
        <v>41</v>
      </c>
      <c r="E551" s="19" t="s">
        <v>16</v>
      </c>
      <c r="F551" s="18">
        <v>2151</v>
      </c>
      <c r="G551" s="20" t="str">
        <f t="shared" ref="G551:G558" si="92">VLOOKUP(F551,dCOG,3,FALSE)</f>
        <v>Material impreso e información digital</v>
      </c>
      <c r="H551" s="21"/>
      <c r="I551" s="22">
        <v>6000</v>
      </c>
    </row>
    <row r="552" spans="1:9" ht="38.25" x14ac:dyDescent="0.25">
      <c r="A552" s="18">
        <v>1100122</v>
      </c>
      <c r="B552" s="18" t="s">
        <v>197</v>
      </c>
      <c r="C552" s="18" t="s">
        <v>198</v>
      </c>
      <c r="D552" s="18" t="s">
        <v>41</v>
      </c>
      <c r="E552" s="19" t="s">
        <v>16</v>
      </c>
      <c r="F552" s="18">
        <v>2214</v>
      </c>
      <c r="G552" s="20" t="str">
        <f t="shared" si="92"/>
        <v>Productos alimenticios para personas</v>
      </c>
      <c r="H552" s="29"/>
      <c r="I552" s="22">
        <v>3000</v>
      </c>
    </row>
    <row r="553" spans="1:9" ht="25.5" x14ac:dyDescent="0.25">
      <c r="A553" s="18">
        <v>1100122</v>
      </c>
      <c r="B553" s="18" t="s">
        <v>197</v>
      </c>
      <c r="C553" s="18" t="s">
        <v>198</v>
      </c>
      <c r="D553" s="18" t="s">
        <v>41</v>
      </c>
      <c r="E553" s="19" t="s">
        <v>16</v>
      </c>
      <c r="F553" s="18">
        <v>3341</v>
      </c>
      <c r="G553" s="20" t="str">
        <f t="shared" si="92"/>
        <v>Servicios de capacitación</v>
      </c>
      <c r="H553" s="21"/>
      <c r="I553" s="22">
        <v>9000</v>
      </c>
    </row>
    <row r="554" spans="1:9" ht="25.5" x14ac:dyDescent="0.25">
      <c r="A554" s="18">
        <v>1100122</v>
      </c>
      <c r="B554" s="18" t="s">
        <v>197</v>
      </c>
      <c r="C554" s="35" t="s">
        <v>199</v>
      </c>
      <c r="D554" s="18" t="s">
        <v>41</v>
      </c>
      <c r="E554" s="19" t="s">
        <v>16</v>
      </c>
      <c r="F554" s="18">
        <v>4415</v>
      </c>
      <c r="G554" s="20" t="str">
        <f t="shared" ref="G554" si="93">VLOOKUP(F554,dCOG,3,FALSE)</f>
        <v>Ayudas y apoyos</v>
      </c>
      <c r="H554" s="21" t="s">
        <v>200</v>
      </c>
      <c r="I554" s="22">
        <v>600000</v>
      </c>
    </row>
    <row r="555" spans="1:9" x14ac:dyDescent="0.25">
      <c r="A555" s="18">
        <v>1500522</v>
      </c>
      <c r="B555" s="18" t="s">
        <v>197</v>
      </c>
      <c r="C555" s="18" t="s">
        <v>198</v>
      </c>
      <c r="D555" s="18" t="s">
        <v>41</v>
      </c>
      <c r="E555" s="19" t="s">
        <v>16</v>
      </c>
      <c r="F555" s="18">
        <v>1131</v>
      </c>
      <c r="G555" s="20" t="str">
        <f t="shared" si="92"/>
        <v>Sueldos Base</v>
      </c>
      <c r="H555" s="21"/>
      <c r="I555" s="22">
        <v>711720</v>
      </c>
    </row>
    <row r="556" spans="1:9" ht="25.5" x14ac:dyDescent="0.25">
      <c r="A556" s="18">
        <v>1500522</v>
      </c>
      <c r="B556" s="18" t="s">
        <v>197</v>
      </c>
      <c r="C556" s="18" t="s">
        <v>198</v>
      </c>
      <c r="D556" s="18" t="s">
        <v>41</v>
      </c>
      <c r="E556" s="19" t="s">
        <v>16</v>
      </c>
      <c r="F556" s="18">
        <v>1321</v>
      </c>
      <c r="G556" s="20" t="str">
        <f t="shared" si="92"/>
        <v>Prima Vacacional</v>
      </c>
      <c r="H556" s="21"/>
      <c r="I556" s="22">
        <v>13663</v>
      </c>
    </row>
    <row r="557" spans="1:9" ht="25.5" x14ac:dyDescent="0.25">
      <c r="A557" s="18">
        <v>1500522</v>
      </c>
      <c r="B557" s="18" t="s">
        <v>197</v>
      </c>
      <c r="C557" s="18" t="s">
        <v>198</v>
      </c>
      <c r="D557" s="18" t="s">
        <v>41</v>
      </c>
      <c r="E557" s="19" t="s">
        <v>16</v>
      </c>
      <c r="F557" s="18">
        <v>1323</v>
      </c>
      <c r="G557" s="20" t="str">
        <f t="shared" si="92"/>
        <v>Gratificación de fin de año</v>
      </c>
      <c r="H557" s="21"/>
      <c r="I557" s="22">
        <v>113851</v>
      </c>
    </row>
    <row r="558" spans="1:9" x14ac:dyDescent="0.25">
      <c r="A558" s="18">
        <v>1500522</v>
      </c>
      <c r="B558" s="18" t="s">
        <v>197</v>
      </c>
      <c r="C558" s="18" t="s">
        <v>198</v>
      </c>
      <c r="D558" s="18" t="s">
        <v>41</v>
      </c>
      <c r="E558" s="19" t="s">
        <v>16</v>
      </c>
      <c r="F558" s="18">
        <v>1593</v>
      </c>
      <c r="G558" s="20" t="str">
        <f t="shared" si="92"/>
        <v>Despensa</v>
      </c>
      <c r="H558" s="21"/>
      <c r="I558" s="22">
        <v>108000</v>
      </c>
    </row>
    <row r="559" spans="1:9" x14ac:dyDescent="0.25">
      <c r="A559" s="9"/>
      <c r="B559" s="9"/>
      <c r="C559" s="9"/>
      <c r="D559" s="9"/>
      <c r="E559" s="24"/>
      <c r="F559" s="9"/>
      <c r="G559" s="25"/>
      <c r="H559" s="25"/>
      <c r="I559" s="26"/>
    </row>
    <row r="560" spans="1:9" ht="76.5" x14ac:dyDescent="0.25">
      <c r="A560" s="5"/>
      <c r="B560" s="5"/>
      <c r="C560" s="5"/>
      <c r="D560" s="5"/>
      <c r="E560" s="14"/>
      <c r="F560" s="15"/>
      <c r="G560" s="16" t="s">
        <v>201</v>
      </c>
      <c r="H560" s="6"/>
      <c r="I560" s="17">
        <f>SUBTOTAL(9,I561:I570)</f>
        <v>1762651</v>
      </c>
    </row>
    <row r="561" spans="1:9" ht="51" x14ac:dyDescent="0.25">
      <c r="A561" s="18">
        <v>1100122</v>
      </c>
      <c r="B561" s="18" t="s">
        <v>202</v>
      </c>
      <c r="C561" s="18" t="s">
        <v>203</v>
      </c>
      <c r="D561" s="18" t="s">
        <v>62</v>
      </c>
      <c r="E561" s="19" t="s">
        <v>16</v>
      </c>
      <c r="F561" s="18">
        <v>2121</v>
      </c>
      <c r="G561" s="20" t="str">
        <f t="shared" ref="G561:G570" si="94">VLOOKUP(F561,dCOG,3,FALSE)</f>
        <v>Materiales y útiles de impresión y reproducción</v>
      </c>
      <c r="H561" s="21"/>
      <c r="I561" s="22">
        <v>6000</v>
      </c>
    </row>
    <row r="562" spans="1:9" ht="38.25" x14ac:dyDescent="0.25">
      <c r="A562" s="18">
        <v>1100122</v>
      </c>
      <c r="B562" s="18" t="s">
        <v>202</v>
      </c>
      <c r="C562" s="18" t="s">
        <v>203</v>
      </c>
      <c r="D562" s="18" t="s">
        <v>62</v>
      </c>
      <c r="E562" s="19" t="s">
        <v>16</v>
      </c>
      <c r="F562" s="18">
        <v>2151</v>
      </c>
      <c r="G562" s="20" t="str">
        <f t="shared" si="94"/>
        <v>Material impreso e información digital</v>
      </c>
      <c r="H562" s="21"/>
      <c r="I562" s="22">
        <v>9000</v>
      </c>
    </row>
    <row r="563" spans="1:9" ht="38.25" x14ac:dyDescent="0.25">
      <c r="A563" s="18">
        <v>1100122</v>
      </c>
      <c r="B563" s="18" t="s">
        <v>202</v>
      </c>
      <c r="C563" s="18" t="s">
        <v>203</v>
      </c>
      <c r="D563" s="18" t="s">
        <v>62</v>
      </c>
      <c r="E563" s="19" t="s">
        <v>16</v>
      </c>
      <c r="F563" s="18">
        <v>2214</v>
      </c>
      <c r="G563" s="20" t="str">
        <f t="shared" si="94"/>
        <v>Productos alimenticios para personas</v>
      </c>
      <c r="H563" s="29"/>
      <c r="I563" s="22">
        <v>3000</v>
      </c>
    </row>
    <row r="564" spans="1:9" x14ac:dyDescent="0.25">
      <c r="A564" s="18">
        <v>1100122</v>
      </c>
      <c r="B564" s="18" t="s">
        <v>202</v>
      </c>
      <c r="C564" s="18" t="s">
        <v>203</v>
      </c>
      <c r="D564" s="18" t="s">
        <v>62</v>
      </c>
      <c r="E564" s="19" t="s">
        <v>16</v>
      </c>
      <c r="F564" s="18">
        <v>3832</v>
      </c>
      <c r="G564" s="20" t="str">
        <f t="shared" si="94"/>
        <v>Eventos</v>
      </c>
      <c r="H564" s="21"/>
      <c r="I564" s="22">
        <v>6000</v>
      </c>
    </row>
    <row r="565" spans="1:9" ht="38.25" x14ac:dyDescent="0.25">
      <c r="A565" s="18">
        <v>1100122</v>
      </c>
      <c r="B565" s="18" t="s">
        <v>202</v>
      </c>
      <c r="C565" s="18" t="s">
        <v>203</v>
      </c>
      <c r="D565" s="18" t="s">
        <v>62</v>
      </c>
      <c r="E565" s="19" t="s">
        <v>16</v>
      </c>
      <c r="F565" s="18">
        <v>4417</v>
      </c>
      <c r="G565" s="20" t="str">
        <f t="shared" si="94"/>
        <v>Ayudas y Apoyos a Microempresas</v>
      </c>
      <c r="H565" s="21"/>
      <c r="I565" s="22">
        <v>350000</v>
      </c>
    </row>
    <row r="566" spans="1:9" ht="38.25" x14ac:dyDescent="0.25">
      <c r="A566" s="18">
        <v>1500522</v>
      </c>
      <c r="B566" s="18" t="s">
        <v>202</v>
      </c>
      <c r="C566" s="18" t="s">
        <v>203</v>
      </c>
      <c r="D566" s="18" t="s">
        <v>62</v>
      </c>
      <c r="E566" s="19" t="s">
        <v>16</v>
      </c>
      <c r="F566" s="18">
        <v>4417</v>
      </c>
      <c r="G566" s="20" t="str">
        <f t="shared" ref="G566" si="95">VLOOKUP(F566,dCOG,3,FALSE)</f>
        <v>Ayudas y Apoyos a Microempresas</v>
      </c>
      <c r="H566" s="21"/>
      <c r="I566" s="22">
        <v>200000</v>
      </c>
    </row>
    <row r="567" spans="1:9" x14ac:dyDescent="0.25">
      <c r="A567" s="18">
        <v>1500522</v>
      </c>
      <c r="B567" s="18" t="s">
        <v>202</v>
      </c>
      <c r="C567" s="18" t="s">
        <v>203</v>
      </c>
      <c r="D567" s="18" t="s">
        <v>62</v>
      </c>
      <c r="E567" s="19" t="s">
        <v>16</v>
      </c>
      <c r="F567" s="18">
        <v>1131</v>
      </c>
      <c r="G567" s="20" t="str">
        <f t="shared" si="94"/>
        <v>Sueldos Base</v>
      </c>
      <c r="H567" s="21"/>
      <c r="I567" s="22">
        <v>902640</v>
      </c>
    </row>
    <row r="568" spans="1:9" ht="25.5" x14ac:dyDescent="0.25">
      <c r="A568" s="18">
        <v>1500522</v>
      </c>
      <c r="B568" s="18" t="s">
        <v>202</v>
      </c>
      <c r="C568" s="18" t="s">
        <v>203</v>
      </c>
      <c r="D568" s="18" t="s">
        <v>62</v>
      </c>
      <c r="E568" s="19" t="s">
        <v>16</v>
      </c>
      <c r="F568" s="18">
        <v>1321</v>
      </c>
      <c r="G568" s="20" t="str">
        <f t="shared" si="94"/>
        <v>Prima Vacacional</v>
      </c>
      <c r="H568" s="21"/>
      <c r="I568" s="22">
        <v>17144</v>
      </c>
    </row>
    <row r="569" spans="1:9" ht="25.5" x14ac:dyDescent="0.25">
      <c r="A569" s="18">
        <v>1500522</v>
      </c>
      <c r="B569" s="18" t="s">
        <v>202</v>
      </c>
      <c r="C569" s="18" t="s">
        <v>203</v>
      </c>
      <c r="D569" s="18" t="s">
        <v>62</v>
      </c>
      <c r="E569" s="19" t="s">
        <v>16</v>
      </c>
      <c r="F569" s="18">
        <v>1323</v>
      </c>
      <c r="G569" s="20" t="str">
        <f t="shared" si="94"/>
        <v>Gratificación de fin de año</v>
      </c>
      <c r="H569" s="21"/>
      <c r="I569" s="22">
        <v>142867</v>
      </c>
    </row>
    <row r="570" spans="1:9" x14ac:dyDescent="0.25">
      <c r="A570" s="18">
        <v>1500522</v>
      </c>
      <c r="B570" s="18" t="s">
        <v>202</v>
      </c>
      <c r="C570" s="18" t="s">
        <v>203</v>
      </c>
      <c r="D570" s="18" t="s">
        <v>62</v>
      </c>
      <c r="E570" s="19" t="s">
        <v>16</v>
      </c>
      <c r="F570" s="18">
        <v>1593</v>
      </c>
      <c r="G570" s="20" t="str">
        <f t="shared" si="94"/>
        <v>Despensa</v>
      </c>
      <c r="H570" s="21"/>
      <c r="I570" s="22">
        <v>126000</v>
      </c>
    </row>
    <row r="571" spans="1:9" x14ac:dyDescent="0.25">
      <c r="A571" s="9"/>
      <c r="B571" s="9"/>
      <c r="C571" s="9"/>
      <c r="D571" s="9"/>
      <c r="E571" s="24"/>
      <c r="F571" s="9"/>
      <c r="G571" s="25"/>
      <c r="H571" s="25"/>
      <c r="I571" s="26"/>
    </row>
    <row r="572" spans="1:9" ht="51" x14ac:dyDescent="0.25">
      <c r="A572" s="5"/>
      <c r="B572" s="5"/>
      <c r="C572" s="5"/>
      <c r="D572" s="5"/>
      <c r="E572" s="14"/>
      <c r="F572" s="15"/>
      <c r="G572" s="16" t="s">
        <v>204</v>
      </c>
      <c r="H572" s="6"/>
      <c r="I572" s="17">
        <f>SUBTOTAL(9,I573:I578)</f>
        <v>304674</v>
      </c>
    </row>
    <row r="573" spans="1:9" ht="38.25" x14ac:dyDescent="0.25">
      <c r="A573" s="18">
        <v>1100122</v>
      </c>
      <c r="B573" s="18" t="s">
        <v>205</v>
      </c>
      <c r="C573" s="18" t="s">
        <v>206</v>
      </c>
      <c r="D573" s="18" t="s">
        <v>62</v>
      </c>
      <c r="E573" s="19" t="s">
        <v>16</v>
      </c>
      <c r="F573" s="18">
        <v>2214</v>
      </c>
      <c r="G573" s="20" t="str">
        <f t="shared" ref="G573:G578" si="96">VLOOKUP(F573,dCOG,3,FALSE)</f>
        <v>Productos alimenticios para personas</v>
      </c>
      <c r="H573" s="29"/>
      <c r="I573" s="22">
        <v>3000</v>
      </c>
    </row>
    <row r="574" spans="1:9" ht="25.5" x14ac:dyDescent="0.25">
      <c r="A574" s="18">
        <v>1100122</v>
      </c>
      <c r="B574" s="18" t="s">
        <v>205</v>
      </c>
      <c r="C574" s="18" t="s">
        <v>206</v>
      </c>
      <c r="D574" s="18" t="s">
        <v>62</v>
      </c>
      <c r="E574" s="19" t="s">
        <v>16</v>
      </c>
      <c r="F574" s="18">
        <v>3341</v>
      </c>
      <c r="G574" s="20" t="str">
        <f t="shared" si="96"/>
        <v>Servicios de capacitación</v>
      </c>
      <c r="H574" s="21"/>
      <c r="I574" s="22">
        <v>90000</v>
      </c>
    </row>
    <row r="575" spans="1:9" x14ac:dyDescent="0.25">
      <c r="A575" s="18">
        <v>1500522</v>
      </c>
      <c r="B575" s="18" t="s">
        <v>205</v>
      </c>
      <c r="C575" s="18" t="s">
        <v>206</v>
      </c>
      <c r="D575" s="18" t="s">
        <v>62</v>
      </c>
      <c r="E575" s="19" t="s">
        <v>16</v>
      </c>
      <c r="F575" s="18">
        <v>1131</v>
      </c>
      <c r="G575" s="20" t="str">
        <f t="shared" si="96"/>
        <v>Sueldos Base</v>
      </c>
      <c r="H575" s="21"/>
      <c r="I575" s="22">
        <v>147180</v>
      </c>
    </row>
    <row r="576" spans="1:9" ht="25.5" x14ac:dyDescent="0.25">
      <c r="A576" s="18">
        <v>1500522</v>
      </c>
      <c r="B576" s="18" t="s">
        <v>205</v>
      </c>
      <c r="C576" s="18" t="s">
        <v>206</v>
      </c>
      <c r="D576" s="18" t="s">
        <v>62</v>
      </c>
      <c r="E576" s="19" t="s">
        <v>16</v>
      </c>
      <c r="F576" s="18">
        <v>1321</v>
      </c>
      <c r="G576" s="20" t="str">
        <f t="shared" si="96"/>
        <v>Prima Vacacional</v>
      </c>
      <c r="H576" s="21"/>
      <c r="I576" s="22">
        <v>3053</v>
      </c>
    </row>
    <row r="577" spans="1:9" ht="25.5" x14ac:dyDescent="0.25">
      <c r="A577" s="18">
        <v>1500522</v>
      </c>
      <c r="B577" s="18" t="s">
        <v>205</v>
      </c>
      <c r="C577" s="18" t="s">
        <v>206</v>
      </c>
      <c r="D577" s="18" t="s">
        <v>62</v>
      </c>
      <c r="E577" s="19" t="s">
        <v>16</v>
      </c>
      <c r="F577" s="18">
        <v>1323</v>
      </c>
      <c r="G577" s="20" t="str">
        <f t="shared" si="96"/>
        <v>Gratificación de fin de año</v>
      </c>
      <c r="H577" s="21"/>
      <c r="I577" s="22">
        <v>25441</v>
      </c>
    </row>
    <row r="578" spans="1:9" x14ac:dyDescent="0.25">
      <c r="A578" s="18">
        <v>1500522</v>
      </c>
      <c r="B578" s="18" t="s">
        <v>205</v>
      </c>
      <c r="C578" s="18" t="s">
        <v>206</v>
      </c>
      <c r="D578" s="18" t="s">
        <v>62</v>
      </c>
      <c r="E578" s="19" t="s">
        <v>16</v>
      </c>
      <c r="F578" s="18">
        <v>1593</v>
      </c>
      <c r="G578" s="20" t="str">
        <f t="shared" si="96"/>
        <v>Despensa</v>
      </c>
      <c r="H578" s="21"/>
      <c r="I578" s="22">
        <v>36000</v>
      </c>
    </row>
    <row r="579" spans="1:9" x14ac:dyDescent="0.25">
      <c r="A579" s="9"/>
      <c r="B579" s="9"/>
      <c r="C579" s="9"/>
      <c r="D579" s="9"/>
      <c r="E579" s="24"/>
      <c r="F579" s="9"/>
      <c r="G579" s="25"/>
      <c r="H579" s="25"/>
      <c r="I579" s="26"/>
    </row>
    <row r="580" spans="1:9" ht="76.5" x14ac:dyDescent="0.25">
      <c r="A580" s="5"/>
      <c r="B580" s="5"/>
      <c r="C580" s="5"/>
      <c r="D580" s="5"/>
      <c r="E580" s="14"/>
      <c r="F580" s="15"/>
      <c r="G580" s="16" t="s">
        <v>207</v>
      </c>
      <c r="H580" s="6"/>
      <c r="I580" s="17">
        <f>SUBTOTAL(9,I581:I588)</f>
        <v>2646767</v>
      </c>
    </row>
    <row r="581" spans="1:9" ht="38.25" x14ac:dyDescent="0.25">
      <c r="A581" s="18">
        <v>1100122</v>
      </c>
      <c r="B581" s="18" t="s">
        <v>208</v>
      </c>
      <c r="C581" s="18" t="s">
        <v>209</v>
      </c>
      <c r="D581" s="18" t="s">
        <v>180</v>
      </c>
      <c r="E581" s="19" t="s">
        <v>16</v>
      </c>
      <c r="F581" s="18">
        <v>2214</v>
      </c>
      <c r="G581" s="20" t="str">
        <f t="shared" ref="G581:G588" si="97">VLOOKUP(F581,dCOG,3,FALSE)</f>
        <v>Productos alimenticios para personas</v>
      </c>
      <c r="H581" s="29"/>
      <c r="I581" s="22">
        <v>6000</v>
      </c>
    </row>
    <row r="582" spans="1:9" ht="25.5" x14ac:dyDescent="0.25">
      <c r="A582" s="18">
        <v>1100122</v>
      </c>
      <c r="B582" s="18" t="s">
        <v>208</v>
      </c>
      <c r="C582" s="18" t="s">
        <v>209</v>
      </c>
      <c r="D582" s="18" t="s">
        <v>180</v>
      </c>
      <c r="E582" s="19" t="s">
        <v>16</v>
      </c>
      <c r="F582" s="18">
        <v>2911</v>
      </c>
      <c r="G582" s="20" t="str">
        <f t="shared" si="97"/>
        <v>Herramientas menores</v>
      </c>
      <c r="H582" s="21"/>
      <c r="I582" s="22">
        <v>3000</v>
      </c>
    </row>
    <row r="583" spans="1:9" ht="38.25" x14ac:dyDescent="0.25">
      <c r="A583" s="18">
        <v>1100122</v>
      </c>
      <c r="B583" s="18" t="s">
        <v>208</v>
      </c>
      <c r="C583" s="18" t="s">
        <v>209</v>
      </c>
      <c r="D583" s="18" t="s">
        <v>180</v>
      </c>
      <c r="E583" s="19" t="s">
        <v>16</v>
      </c>
      <c r="F583" s="18">
        <v>2941</v>
      </c>
      <c r="G583" s="20" t="str">
        <f t="shared" ref="G583" si="98">VLOOKUP(F583,dCOG,3,FALSE)</f>
        <v>Ref y Acces men Eq cómputo y tecn de la Info</v>
      </c>
      <c r="H583" s="21"/>
      <c r="I583" s="22">
        <v>6000</v>
      </c>
    </row>
    <row r="584" spans="1:9" ht="38.25" x14ac:dyDescent="0.25">
      <c r="A584" s="18">
        <v>1100122</v>
      </c>
      <c r="B584" s="18" t="s">
        <v>208</v>
      </c>
      <c r="C584" s="18" t="s">
        <v>209</v>
      </c>
      <c r="D584" s="18" t="s">
        <v>180</v>
      </c>
      <c r="E584" s="19" t="s">
        <v>16</v>
      </c>
      <c r="F584" s="18">
        <v>3331</v>
      </c>
      <c r="G584" s="20" t="str">
        <f t="shared" si="97"/>
        <v>Servicios de consultoría administrativa</v>
      </c>
      <c r="H584" s="21"/>
      <c r="I584" s="22">
        <v>50000</v>
      </c>
    </row>
    <row r="585" spans="1:9" x14ac:dyDescent="0.25">
      <c r="A585" s="18">
        <v>1500522</v>
      </c>
      <c r="B585" s="18" t="s">
        <v>208</v>
      </c>
      <c r="C585" s="18" t="s">
        <v>209</v>
      </c>
      <c r="D585" s="18" t="s">
        <v>180</v>
      </c>
      <c r="E585" s="19" t="s">
        <v>16</v>
      </c>
      <c r="F585" s="18">
        <v>1131</v>
      </c>
      <c r="G585" s="20" t="str">
        <f t="shared" si="97"/>
        <v>Sueldos Base</v>
      </c>
      <c r="H585" s="21"/>
      <c r="I585" s="22">
        <v>1964220</v>
      </c>
    </row>
    <row r="586" spans="1:9" ht="25.5" x14ac:dyDescent="0.25">
      <c r="A586" s="18">
        <v>1500522</v>
      </c>
      <c r="B586" s="18" t="s">
        <v>208</v>
      </c>
      <c r="C586" s="18" t="s">
        <v>209</v>
      </c>
      <c r="D586" s="18" t="s">
        <v>180</v>
      </c>
      <c r="E586" s="19" t="s">
        <v>16</v>
      </c>
      <c r="F586" s="18">
        <v>1321</v>
      </c>
      <c r="G586" s="20" t="str">
        <f t="shared" si="97"/>
        <v>Prima Vacacional</v>
      </c>
      <c r="H586" s="21"/>
      <c r="I586" s="22">
        <v>37239</v>
      </c>
    </row>
    <row r="587" spans="1:9" ht="25.5" x14ac:dyDescent="0.25">
      <c r="A587" s="18">
        <v>1500522</v>
      </c>
      <c r="B587" s="18" t="s">
        <v>208</v>
      </c>
      <c r="C587" s="18" t="s">
        <v>209</v>
      </c>
      <c r="D587" s="18" t="s">
        <v>180</v>
      </c>
      <c r="E587" s="19" t="s">
        <v>16</v>
      </c>
      <c r="F587" s="18">
        <v>1323</v>
      </c>
      <c r="G587" s="20" t="str">
        <f t="shared" si="97"/>
        <v>Gratificación de fin de año</v>
      </c>
      <c r="H587" s="21"/>
      <c r="I587" s="22">
        <v>310308</v>
      </c>
    </row>
    <row r="588" spans="1:9" x14ac:dyDescent="0.25">
      <c r="A588" s="18">
        <v>1500522</v>
      </c>
      <c r="B588" s="18" t="s">
        <v>208</v>
      </c>
      <c r="C588" s="18" t="s">
        <v>209</v>
      </c>
      <c r="D588" s="18" t="s">
        <v>180</v>
      </c>
      <c r="E588" s="19" t="s">
        <v>16</v>
      </c>
      <c r="F588" s="18">
        <v>1593</v>
      </c>
      <c r="G588" s="20" t="str">
        <f t="shared" si="97"/>
        <v>Despensa</v>
      </c>
      <c r="H588" s="21"/>
      <c r="I588" s="22">
        <v>270000</v>
      </c>
    </row>
    <row r="589" spans="1:9" x14ac:dyDescent="0.25">
      <c r="A589" s="9"/>
      <c r="B589" s="9"/>
      <c r="C589" s="9"/>
      <c r="D589" s="9"/>
      <c r="E589" s="24"/>
      <c r="F589" s="9"/>
      <c r="G589" s="25"/>
      <c r="H589" s="25"/>
      <c r="I589" s="26"/>
    </row>
    <row r="590" spans="1:9" ht="63.75" x14ac:dyDescent="0.25">
      <c r="A590" s="5"/>
      <c r="B590" s="5"/>
      <c r="C590" s="5"/>
      <c r="D590" s="5"/>
      <c r="E590" s="14"/>
      <c r="F590" s="15"/>
      <c r="G590" s="16" t="s">
        <v>210</v>
      </c>
      <c r="H590" s="6"/>
      <c r="I590" s="17">
        <f>SUBTOTAL(9,I591:I601)</f>
        <v>6676382</v>
      </c>
    </row>
    <row r="591" spans="1:9" ht="38.25" x14ac:dyDescent="0.25">
      <c r="A591" s="18">
        <v>1100122</v>
      </c>
      <c r="B591" s="18" t="s">
        <v>211</v>
      </c>
      <c r="C591" s="18" t="s">
        <v>212</v>
      </c>
      <c r="D591" s="18" t="s">
        <v>195</v>
      </c>
      <c r="E591" s="19" t="s">
        <v>16</v>
      </c>
      <c r="F591" s="18">
        <v>2214</v>
      </c>
      <c r="G591" s="20" t="str">
        <f t="shared" ref="G591:G601" si="99">VLOOKUP(F591,dCOG,3,FALSE)</f>
        <v>Productos alimenticios para personas</v>
      </c>
      <c r="H591" s="29"/>
      <c r="I591" s="22">
        <v>9000</v>
      </c>
    </row>
    <row r="592" spans="1:9" ht="38.25" x14ac:dyDescent="0.25">
      <c r="A592" s="18">
        <v>1100122</v>
      </c>
      <c r="B592" s="18" t="s">
        <v>211</v>
      </c>
      <c r="C592" s="18" t="s">
        <v>212</v>
      </c>
      <c r="D592" s="18" t="s">
        <v>195</v>
      </c>
      <c r="E592" s="19" t="s">
        <v>16</v>
      </c>
      <c r="F592" s="18">
        <v>2441</v>
      </c>
      <c r="G592" s="20" t="str">
        <f t="shared" ref="G592" si="100">VLOOKUP(F592,dCOG,3,FALSE)</f>
        <v>Materiales de construcción de madera</v>
      </c>
      <c r="H592" s="29"/>
      <c r="I592" s="22">
        <v>9000</v>
      </c>
    </row>
    <row r="593" spans="1:9" ht="25.5" x14ac:dyDescent="0.25">
      <c r="A593" s="18">
        <v>1100122</v>
      </c>
      <c r="B593" s="18" t="s">
        <v>211</v>
      </c>
      <c r="C593" s="18" t="s">
        <v>212</v>
      </c>
      <c r="D593" s="18" t="s">
        <v>195</v>
      </c>
      <c r="E593" s="19" t="s">
        <v>16</v>
      </c>
      <c r="F593" s="18">
        <v>3821</v>
      </c>
      <c r="G593" s="20" t="str">
        <f t="shared" si="99"/>
        <v>Gastos de orden social y cultural</v>
      </c>
      <c r="H593" s="21"/>
      <c r="I593" s="22">
        <v>50000</v>
      </c>
    </row>
    <row r="594" spans="1:9" x14ac:dyDescent="0.25">
      <c r="A594" s="18">
        <v>1100122</v>
      </c>
      <c r="B594" s="18" t="s">
        <v>211</v>
      </c>
      <c r="C594" s="18" t="s">
        <v>212</v>
      </c>
      <c r="D594" s="18" t="s">
        <v>195</v>
      </c>
      <c r="E594" s="19" t="s">
        <v>16</v>
      </c>
      <c r="F594" s="18">
        <v>3832</v>
      </c>
      <c r="G594" s="20" t="str">
        <f t="shared" si="99"/>
        <v>Eventos</v>
      </c>
      <c r="H594" s="21"/>
      <c r="I594" s="22">
        <v>90000</v>
      </c>
    </row>
    <row r="595" spans="1:9" x14ac:dyDescent="0.25">
      <c r="A595" s="18">
        <v>1500522</v>
      </c>
      <c r="B595" s="18" t="s">
        <v>211</v>
      </c>
      <c r="C595" s="18" t="s">
        <v>212</v>
      </c>
      <c r="D595" s="18" t="s">
        <v>195</v>
      </c>
      <c r="E595" s="19" t="s">
        <v>16</v>
      </c>
      <c r="F595" s="18">
        <v>1131</v>
      </c>
      <c r="G595" s="20" t="str">
        <f t="shared" si="99"/>
        <v>Sueldos Base</v>
      </c>
      <c r="H595" s="21"/>
      <c r="I595" s="22">
        <v>1343064</v>
      </c>
    </row>
    <row r="596" spans="1:9" ht="25.5" x14ac:dyDescent="0.25">
      <c r="A596" s="18">
        <v>1500522</v>
      </c>
      <c r="B596" s="18" t="s">
        <v>211</v>
      </c>
      <c r="C596" s="18" t="s">
        <v>212</v>
      </c>
      <c r="D596" s="18" t="s">
        <v>195</v>
      </c>
      <c r="E596" s="19" t="s">
        <v>16</v>
      </c>
      <c r="F596" s="18">
        <v>1321</v>
      </c>
      <c r="G596" s="20" t="str">
        <f t="shared" si="99"/>
        <v>Prima Vacacional</v>
      </c>
      <c r="H596" s="21"/>
      <c r="I596" s="22">
        <v>24783</v>
      </c>
    </row>
    <row r="597" spans="1:9" ht="25.5" x14ac:dyDescent="0.25">
      <c r="A597" s="18">
        <v>1500522</v>
      </c>
      <c r="B597" s="18" t="s">
        <v>211</v>
      </c>
      <c r="C597" s="18" t="s">
        <v>212</v>
      </c>
      <c r="D597" s="18" t="s">
        <v>195</v>
      </c>
      <c r="E597" s="19" t="s">
        <v>16</v>
      </c>
      <c r="F597" s="18">
        <v>1323</v>
      </c>
      <c r="G597" s="20" t="str">
        <f t="shared" si="99"/>
        <v>Gratificación de fin de año</v>
      </c>
      <c r="H597" s="21"/>
      <c r="I597" s="22">
        <v>206535</v>
      </c>
    </row>
    <row r="598" spans="1:9" x14ac:dyDescent="0.25">
      <c r="A598" s="18">
        <v>1500522</v>
      </c>
      <c r="B598" s="18" t="s">
        <v>211</v>
      </c>
      <c r="C598" s="18" t="s">
        <v>212</v>
      </c>
      <c r="D598" s="18" t="s">
        <v>195</v>
      </c>
      <c r="E598" s="19" t="s">
        <v>16</v>
      </c>
      <c r="F598" s="18">
        <v>1593</v>
      </c>
      <c r="G598" s="20" t="str">
        <f t="shared" si="99"/>
        <v>Despensa</v>
      </c>
      <c r="H598" s="21"/>
      <c r="I598" s="22">
        <v>144000</v>
      </c>
    </row>
    <row r="599" spans="1:9" ht="25.5" x14ac:dyDescent="0.25">
      <c r="A599" s="18">
        <v>1100122</v>
      </c>
      <c r="B599" s="18" t="s">
        <v>211</v>
      </c>
      <c r="C599" s="18" t="s">
        <v>213</v>
      </c>
      <c r="D599" s="18" t="s">
        <v>195</v>
      </c>
      <c r="E599" s="19" t="s">
        <v>16</v>
      </c>
      <c r="F599" s="18">
        <v>4421</v>
      </c>
      <c r="G599" s="20" t="str">
        <f t="shared" si="99"/>
        <v>Becas</v>
      </c>
      <c r="H599" s="21" t="s">
        <v>214</v>
      </c>
      <c r="I599" s="22">
        <v>1800000</v>
      </c>
    </row>
    <row r="600" spans="1:9" ht="38.25" x14ac:dyDescent="0.25">
      <c r="A600" s="18">
        <v>1100122</v>
      </c>
      <c r="B600" s="18" t="s">
        <v>211</v>
      </c>
      <c r="C600" s="18" t="s">
        <v>215</v>
      </c>
      <c r="D600" s="18" t="s">
        <v>195</v>
      </c>
      <c r="E600" s="19" t="s">
        <v>16</v>
      </c>
      <c r="F600" s="18">
        <v>4421</v>
      </c>
      <c r="G600" s="20" t="str">
        <f t="shared" si="99"/>
        <v>Becas</v>
      </c>
      <c r="H600" s="21" t="s">
        <v>216</v>
      </c>
      <c r="I600" s="22">
        <v>2600000</v>
      </c>
    </row>
    <row r="601" spans="1:9" ht="25.5" x14ac:dyDescent="0.25">
      <c r="A601" s="18">
        <v>1100122</v>
      </c>
      <c r="B601" s="18" t="s">
        <v>211</v>
      </c>
      <c r="C601" s="18" t="s">
        <v>217</v>
      </c>
      <c r="D601" s="18" t="s">
        <v>195</v>
      </c>
      <c r="E601" s="19" t="s">
        <v>16</v>
      </c>
      <c r="F601" s="18">
        <v>4415</v>
      </c>
      <c r="G601" s="20" t="str">
        <f t="shared" si="99"/>
        <v>Ayudas y apoyos</v>
      </c>
      <c r="H601" s="21" t="s">
        <v>218</v>
      </c>
      <c r="I601" s="22">
        <v>400000</v>
      </c>
    </row>
    <row r="602" spans="1:9" x14ac:dyDescent="0.25">
      <c r="A602" s="9"/>
      <c r="B602" s="9"/>
      <c r="C602" s="9"/>
      <c r="D602" s="9"/>
      <c r="E602" s="24"/>
      <c r="F602" s="9"/>
      <c r="G602" s="25"/>
      <c r="H602" s="25"/>
      <c r="I602" s="26"/>
    </row>
    <row r="603" spans="1:9" ht="51" x14ac:dyDescent="0.25">
      <c r="A603" s="5"/>
      <c r="B603" s="5"/>
      <c r="C603" s="5"/>
      <c r="D603" s="5"/>
      <c r="E603" s="14"/>
      <c r="F603" s="15"/>
      <c r="G603" s="16" t="s">
        <v>219</v>
      </c>
      <c r="H603" s="6"/>
      <c r="I603" s="17">
        <f>SUBTOTAL(9,I604:I608)</f>
        <v>833188</v>
      </c>
    </row>
    <row r="604" spans="1:9" ht="25.5" x14ac:dyDescent="0.25">
      <c r="A604" s="18">
        <v>1100122</v>
      </c>
      <c r="B604" s="18" t="s">
        <v>220</v>
      </c>
      <c r="C604" s="18" t="s">
        <v>221</v>
      </c>
      <c r="D604" s="18" t="s">
        <v>74</v>
      </c>
      <c r="E604" s="19" t="s">
        <v>16</v>
      </c>
      <c r="F604" s="18">
        <v>2741</v>
      </c>
      <c r="G604" s="20" t="str">
        <f t="shared" ref="G604:G608" si="101">VLOOKUP(F604,dCOG,3,FALSE)</f>
        <v>Productos textiles</v>
      </c>
      <c r="H604" s="21"/>
      <c r="I604" s="22">
        <v>6000</v>
      </c>
    </row>
    <row r="605" spans="1:9" x14ac:dyDescent="0.25">
      <c r="A605" s="18">
        <v>1500522</v>
      </c>
      <c r="B605" s="18" t="s">
        <v>220</v>
      </c>
      <c r="C605" s="18" t="s">
        <v>221</v>
      </c>
      <c r="D605" s="18" t="s">
        <v>74</v>
      </c>
      <c r="E605" s="19" t="s">
        <v>16</v>
      </c>
      <c r="F605" s="18">
        <v>1131</v>
      </c>
      <c r="G605" s="20" t="str">
        <f t="shared" si="101"/>
        <v>Sueldos Base</v>
      </c>
      <c r="H605" s="21"/>
      <c r="I605" s="22">
        <v>589836</v>
      </c>
    </row>
    <row r="606" spans="1:9" ht="25.5" x14ac:dyDescent="0.25">
      <c r="A606" s="18">
        <v>1500522</v>
      </c>
      <c r="B606" s="18" t="s">
        <v>220</v>
      </c>
      <c r="C606" s="18" t="s">
        <v>221</v>
      </c>
      <c r="D606" s="18" t="s">
        <v>74</v>
      </c>
      <c r="E606" s="19" t="s">
        <v>16</v>
      </c>
      <c r="F606" s="18">
        <v>1321</v>
      </c>
      <c r="G606" s="20" t="str">
        <f t="shared" si="101"/>
        <v>Prima Vacacional</v>
      </c>
      <c r="H606" s="21"/>
      <c r="I606" s="22">
        <v>11930</v>
      </c>
    </row>
    <row r="607" spans="1:9" ht="25.5" x14ac:dyDescent="0.25">
      <c r="A607" s="18">
        <v>1500522</v>
      </c>
      <c r="B607" s="18" t="s">
        <v>220</v>
      </c>
      <c r="C607" s="18" t="s">
        <v>221</v>
      </c>
      <c r="D607" s="18" t="s">
        <v>74</v>
      </c>
      <c r="E607" s="19" t="s">
        <v>16</v>
      </c>
      <c r="F607" s="18">
        <v>1323</v>
      </c>
      <c r="G607" s="20" t="str">
        <f t="shared" si="101"/>
        <v>Gratificación de fin de año</v>
      </c>
      <c r="H607" s="21"/>
      <c r="I607" s="22">
        <v>99422</v>
      </c>
    </row>
    <row r="608" spans="1:9" x14ac:dyDescent="0.25">
      <c r="A608" s="18">
        <v>1500522</v>
      </c>
      <c r="B608" s="18" t="s">
        <v>220</v>
      </c>
      <c r="C608" s="18" t="s">
        <v>221</v>
      </c>
      <c r="D608" s="18" t="s">
        <v>74</v>
      </c>
      <c r="E608" s="19" t="s">
        <v>16</v>
      </c>
      <c r="F608" s="18">
        <v>1593</v>
      </c>
      <c r="G608" s="20" t="str">
        <f t="shared" si="101"/>
        <v>Despensa</v>
      </c>
      <c r="H608" s="21"/>
      <c r="I608" s="22">
        <v>126000</v>
      </c>
    </row>
    <row r="609" spans="1:9" x14ac:dyDescent="0.25">
      <c r="A609" s="9"/>
      <c r="B609" s="9"/>
      <c r="C609" s="9"/>
      <c r="D609" s="9"/>
      <c r="E609" s="24"/>
      <c r="F609" s="9"/>
      <c r="G609" s="25"/>
      <c r="H609" s="25"/>
      <c r="I609" s="26"/>
    </row>
    <row r="610" spans="1:9" ht="25.5" x14ac:dyDescent="0.25">
      <c r="A610" s="5"/>
      <c r="B610" s="5"/>
      <c r="C610" s="5"/>
      <c r="D610" s="5"/>
      <c r="E610" s="14"/>
      <c r="F610" s="15"/>
      <c r="G610" s="16" t="s">
        <v>222</v>
      </c>
      <c r="H610" s="6"/>
      <c r="I610" s="17">
        <f>SUBTOTAL(9,I611:I616)</f>
        <v>363487</v>
      </c>
    </row>
    <row r="611" spans="1:9" ht="25.5" x14ac:dyDescent="0.25">
      <c r="A611" s="18">
        <v>1100122</v>
      </c>
      <c r="B611" s="18" t="s">
        <v>223</v>
      </c>
      <c r="C611" s="18" t="s">
        <v>224</v>
      </c>
      <c r="D611" s="18" t="s">
        <v>74</v>
      </c>
      <c r="E611" s="19" t="s">
        <v>16</v>
      </c>
      <c r="F611" s="18">
        <v>2491</v>
      </c>
      <c r="G611" s="20" t="str">
        <f t="shared" ref="G611:G616" si="102">VLOOKUP(F611,dCOG,3,FALSE)</f>
        <v>Materiales diversos</v>
      </c>
      <c r="H611" s="21"/>
      <c r="I611" s="22">
        <v>3000</v>
      </c>
    </row>
    <row r="612" spans="1:9" ht="38.25" x14ac:dyDescent="0.25">
      <c r="A612" s="18">
        <v>1100122</v>
      </c>
      <c r="B612" s="18" t="s">
        <v>223</v>
      </c>
      <c r="C612" s="18" t="s">
        <v>224</v>
      </c>
      <c r="D612" s="18" t="s">
        <v>74</v>
      </c>
      <c r="E612" s="19" t="s">
        <v>16</v>
      </c>
      <c r="F612" s="18">
        <v>3591</v>
      </c>
      <c r="G612" s="20" t="str">
        <f t="shared" si="102"/>
        <v>Servicios de jardinería y fumigación</v>
      </c>
      <c r="H612" s="21"/>
      <c r="I612" s="22">
        <v>6000</v>
      </c>
    </row>
    <row r="613" spans="1:9" x14ac:dyDescent="0.25">
      <c r="A613" s="18">
        <v>1500522</v>
      </c>
      <c r="B613" s="18" t="s">
        <v>223</v>
      </c>
      <c r="C613" s="18" t="s">
        <v>224</v>
      </c>
      <c r="D613" s="18" t="s">
        <v>74</v>
      </c>
      <c r="E613" s="19" t="s">
        <v>16</v>
      </c>
      <c r="F613" s="18">
        <v>1131</v>
      </c>
      <c r="G613" s="20" t="str">
        <f t="shared" si="102"/>
        <v>Sueldos Base</v>
      </c>
      <c r="H613" s="21"/>
      <c r="I613" s="22">
        <v>252768</v>
      </c>
    </row>
    <row r="614" spans="1:9" ht="25.5" x14ac:dyDescent="0.25">
      <c r="A614" s="18">
        <v>1500522</v>
      </c>
      <c r="B614" s="18" t="s">
        <v>223</v>
      </c>
      <c r="C614" s="18" t="s">
        <v>224</v>
      </c>
      <c r="D614" s="18" t="s">
        <v>74</v>
      </c>
      <c r="E614" s="19" t="s">
        <v>16</v>
      </c>
      <c r="F614" s="18">
        <v>1321</v>
      </c>
      <c r="G614" s="20" t="str">
        <f t="shared" si="102"/>
        <v>Prima Vacacional</v>
      </c>
      <c r="H614" s="21"/>
      <c r="I614" s="22">
        <v>5113</v>
      </c>
    </row>
    <row r="615" spans="1:9" ht="25.5" x14ac:dyDescent="0.25">
      <c r="A615" s="18">
        <v>1500522</v>
      </c>
      <c r="B615" s="18" t="s">
        <v>223</v>
      </c>
      <c r="C615" s="18" t="s">
        <v>224</v>
      </c>
      <c r="D615" s="18" t="s">
        <v>74</v>
      </c>
      <c r="E615" s="19" t="s">
        <v>16</v>
      </c>
      <c r="F615" s="18">
        <v>1323</v>
      </c>
      <c r="G615" s="20" t="str">
        <f t="shared" si="102"/>
        <v>Gratificación de fin de año</v>
      </c>
      <c r="H615" s="21"/>
      <c r="I615" s="22">
        <v>42606</v>
      </c>
    </row>
    <row r="616" spans="1:9" x14ac:dyDescent="0.25">
      <c r="A616" s="18">
        <v>1500522</v>
      </c>
      <c r="B616" s="18" t="s">
        <v>223</v>
      </c>
      <c r="C616" s="18" t="s">
        <v>224</v>
      </c>
      <c r="D616" s="18" t="s">
        <v>74</v>
      </c>
      <c r="E616" s="19" t="s">
        <v>16</v>
      </c>
      <c r="F616" s="18">
        <v>1593</v>
      </c>
      <c r="G616" s="20" t="str">
        <f t="shared" si="102"/>
        <v>Despensa</v>
      </c>
      <c r="H616" s="21"/>
      <c r="I616" s="22">
        <v>54000</v>
      </c>
    </row>
    <row r="617" spans="1:9" x14ac:dyDescent="0.25">
      <c r="A617" s="9"/>
      <c r="B617" s="9"/>
      <c r="C617" s="9"/>
      <c r="D617" s="9"/>
      <c r="E617" s="24"/>
      <c r="F617" s="9"/>
      <c r="G617" s="25"/>
      <c r="H617" s="25"/>
      <c r="I617" s="26"/>
    </row>
    <row r="618" spans="1:9" ht="51" x14ac:dyDescent="0.25">
      <c r="A618" s="5"/>
      <c r="B618" s="5"/>
      <c r="C618" s="5"/>
      <c r="D618" s="5"/>
      <c r="E618" s="14"/>
      <c r="F618" s="15"/>
      <c r="G618" s="16" t="s">
        <v>225</v>
      </c>
      <c r="H618" s="6"/>
      <c r="I618" s="17">
        <f>SUBTOTAL(9,I619:I670)</f>
        <v>28415393</v>
      </c>
    </row>
    <row r="619" spans="1:9" x14ac:dyDescent="0.25">
      <c r="A619" s="18">
        <v>1500522</v>
      </c>
      <c r="B619" s="18" t="s">
        <v>226</v>
      </c>
      <c r="C619" s="18" t="s">
        <v>227</v>
      </c>
      <c r="D619" s="18" t="s">
        <v>102</v>
      </c>
      <c r="E619" s="19" t="s">
        <v>16</v>
      </c>
      <c r="F619" s="18">
        <v>1131</v>
      </c>
      <c r="G619" s="20" t="str">
        <f t="shared" ref="G619:G649" si="103">VLOOKUP(F619,dCOG,3,FALSE)</f>
        <v>Sueldos Base</v>
      </c>
      <c r="H619" s="21"/>
      <c r="I619" s="22">
        <v>2699136</v>
      </c>
    </row>
    <row r="620" spans="1:9" ht="25.5" x14ac:dyDescent="0.25">
      <c r="A620" s="18">
        <v>1500522</v>
      </c>
      <c r="B620" s="18" t="s">
        <v>226</v>
      </c>
      <c r="C620" s="18" t="s">
        <v>227</v>
      </c>
      <c r="D620" s="18" t="s">
        <v>102</v>
      </c>
      <c r="E620" s="19" t="s">
        <v>16</v>
      </c>
      <c r="F620" s="18">
        <v>1321</v>
      </c>
      <c r="G620" s="20" t="str">
        <f t="shared" si="103"/>
        <v>Prima Vacacional</v>
      </c>
      <c r="H620" s="21"/>
      <c r="I620" s="22">
        <v>52786</v>
      </c>
    </row>
    <row r="621" spans="1:9" ht="25.5" x14ac:dyDescent="0.25">
      <c r="A621" s="18">
        <v>1500522</v>
      </c>
      <c r="B621" s="18" t="s">
        <v>226</v>
      </c>
      <c r="C621" s="18" t="s">
        <v>227</v>
      </c>
      <c r="D621" s="18" t="s">
        <v>102</v>
      </c>
      <c r="E621" s="19" t="s">
        <v>16</v>
      </c>
      <c r="F621" s="18">
        <v>1323</v>
      </c>
      <c r="G621" s="20" t="str">
        <f t="shared" si="103"/>
        <v>Gratificación de fin de año</v>
      </c>
      <c r="H621" s="21"/>
      <c r="I621" s="22">
        <v>439877</v>
      </c>
    </row>
    <row r="622" spans="1:9" x14ac:dyDescent="0.25">
      <c r="A622" s="18">
        <v>1500522</v>
      </c>
      <c r="B622" s="18" t="s">
        <v>226</v>
      </c>
      <c r="C622" s="18" t="s">
        <v>227</v>
      </c>
      <c r="D622" s="18" t="s">
        <v>102</v>
      </c>
      <c r="E622" s="19" t="s">
        <v>16</v>
      </c>
      <c r="F622" s="18">
        <v>1441</v>
      </c>
      <c r="G622" s="20" t="str">
        <f t="shared" si="103"/>
        <v>Seguros</v>
      </c>
      <c r="H622" s="21"/>
      <c r="I622" s="22">
        <v>350000</v>
      </c>
    </row>
    <row r="623" spans="1:9" x14ac:dyDescent="0.25">
      <c r="A623" s="18">
        <v>1500522</v>
      </c>
      <c r="B623" s="18" t="s">
        <v>226</v>
      </c>
      <c r="C623" s="18" t="s">
        <v>227</v>
      </c>
      <c r="D623" s="18" t="s">
        <v>102</v>
      </c>
      <c r="E623" s="19" t="s">
        <v>16</v>
      </c>
      <c r="F623" s="18">
        <v>1593</v>
      </c>
      <c r="G623" s="20" t="str">
        <f t="shared" si="103"/>
        <v>Despensa</v>
      </c>
      <c r="H623" s="21"/>
      <c r="I623" s="22">
        <v>468000</v>
      </c>
    </row>
    <row r="624" spans="1:9" ht="25.5" x14ac:dyDescent="0.25">
      <c r="A624" s="18">
        <v>1100122</v>
      </c>
      <c r="B624" s="18" t="s">
        <v>226</v>
      </c>
      <c r="C624" s="18" t="s">
        <v>227</v>
      </c>
      <c r="D624" s="18" t="s">
        <v>102</v>
      </c>
      <c r="E624" s="19" t="s">
        <v>16</v>
      </c>
      <c r="F624" s="18">
        <v>2111</v>
      </c>
      <c r="G624" s="20" t="str">
        <f t="shared" si="103"/>
        <v>Materiales y útiles de oficina</v>
      </c>
      <c r="H624" s="21"/>
      <c r="I624" s="22">
        <v>1000000</v>
      </c>
    </row>
    <row r="625" spans="1:9" ht="38.25" x14ac:dyDescent="0.25">
      <c r="A625" s="18">
        <v>1100122</v>
      </c>
      <c r="B625" s="18" t="s">
        <v>226</v>
      </c>
      <c r="C625" s="18" t="s">
        <v>227</v>
      </c>
      <c r="D625" s="18" t="s">
        <v>102</v>
      </c>
      <c r="E625" s="19" t="s">
        <v>16</v>
      </c>
      <c r="F625" s="18">
        <v>2141</v>
      </c>
      <c r="G625" s="20" t="str">
        <f t="shared" si="103"/>
        <v>Mat y útiles de tecnologías de la Info y Com</v>
      </c>
      <c r="H625" s="21"/>
      <c r="I625" s="22">
        <v>1000000</v>
      </c>
    </row>
    <row r="626" spans="1:9" ht="25.5" x14ac:dyDescent="0.25">
      <c r="A626" s="18">
        <v>1100122</v>
      </c>
      <c r="B626" s="18" t="s">
        <v>226</v>
      </c>
      <c r="C626" s="18" t="s">
        <v>227</v>
      </c>
      <c r="D626" s="18" t="s">
        <v>102</v>
      </c>
      <c r="E626" s="19" t="s">
        <v>16</v>
      </c>
      <c r="F626" s="18">
        <v>2161</v>
      </c>
      <c r="G626" s="20" t="str">
        <f t="shared" si="103"/>
        <v>Material de limpieza</v>
      </c>
      <c r="H626" s="21"/>
      <c r="I626" s="22">
        <v>600000</v>
      </c>
    </row>
    <row r="627" spans="1:9" ht="38.25" x14ac:dyDescent="0.25">
      <c r="A627" s="18">
        <v>1500522</v>
      </c>
      <c r="B627" s="18" t="s">
        <v>226</v>
      </c>
      <c r="C627" s="18" t="s">
        <v>227</v>
      </c>
      <c r="D627" s="18" t="s">
        <v>102</v>
      </c>
      <c r="E627" s="19" t="s">
        <v>16</v>
      </c>
      <c r="F627" s="18">
        <v>2212</v>
      </c>
      <c r="G627" s="20" t="str">
        <f t="shared" si="103"/>
        <v>Prod Alim p pers en instalac de depend y ent</v>
      </c>
      <c r="H627" s="21"/>
      <c r="I627" s="22">
        <v>12000</v>
      </c>
    </row>
    <row r="628" spans="1:9" ht="38.25" x14ac:dyDescent="0.25">
      <c r="A628" s="18">
        <v>1500522</v>
      </c>
      <c r="B628" s="18" t="s">
        <v>226</v>
      </c>
      <c r="C628" s="18" t="s">
        <v>227</v>
      </c>
      <c r="D628" s="18" t="s">
        <v>102</v>
      </c>
      <c r="E628" s="19" t="s">
        <v>16</v>
      </c>
      <c r="F628" s="18">
        <v>2214</v>
      </c>
      <c r="G628" s="20" t="str">
        <f t="shared" si="103"/>
        <v>Productos alimenticios para personas</v>
      </c>
      <c r="H628" s="43"/>
      <c r="I628" s="22">
        <v>12000</v>
      </c>
    </row>
    <row r="629" spans="1:9" ht="38.25" x14ac:dyDescent="0.25">
      <c r="A629" s="18">
        <v>1500522</v>
      </c>
      <c r="B629" s="18" t="s">
        <v>226</v>
      </c>
      <c r="C629" s="18" t="s">
        <v>227</v>
      </c>
      <c r="D629" s="18" t="s">
        <v>102</v>
      </c>
      <c r="E629" s="19" t="s">
        <v>16</v>
      </c>
      <c r="F629" s="18">
        <v>2421</v>
      </c>
      <c r="G629" s="20" t="str">
        <f t="shared" si="103"/>
        <v>Materiales de construcción de concreto</v>
      </c>
      <c r="H629" s="21"/>
      <c r="I629" s="22">
        <v>15000</v>
      </c>
    </row>
    <row r="630" spans="1:9" ht="38.25" x14ac:dyDescent="0.25">
      <c r="A630" s="18">
        <v>1500522</v>
      </c>
      <c r="B630" s="18" t="s">
        <v>226</v>
      </c>
      <c r="C630" s="18" t="s">
        <v>227</v>
      </c>
      <c r="D630" s="18" t="s">
        <v>102</v>
      </c>
      <c r="E630" s="19" t="s">
        <v>16</v>
      </c>
      <c r="F630" s="18">
        <v>2431</v>
      </c>
      <c r="G630" s="20" t="str">
        <f t="shared" si="103"/>
        <v>Materiales de construcción de cal y yeso</v>
      </c>
      <c r="H630" s="29"/>
      <c r="I630" s="22">
        <v>6000</v>
      </c>
    </row>
    <row r="631" spans="1:9" ht="38.25" x14ac:dyDescent="0.25">
      <c r="A631" s="18">
        <v>1500522</v>
      </c>
      <c r="B631" s="18" t="s">
        <v>226</v>
      </c>
      <c r="C631" s="18" t="s">
        <v>227</v>
      </c>
      <c r="D631" s="18" t="s">
        <v>102</v>
      </c>
      <c r="E631" s="19" t="s">
        <v>16</v>
      </c>
      <c r="F631" s="18">
        <v>2441</v>
      </c>
      <c r="G631" s="20" t="str">
        <f t="shared" si="103"/>
        <v>Materiales de construcción de madera</v>
      </c>
      <c r="H631" s="21"/>
      <c r="I631" s="22">
        <v>6000</v>
      </c>
    </row>
    <row r="632" spans="1:9" ht="38.25" x14ac:dyDescent="0.25">
      <c r="A632" s="18">
        <v>1500522</v>
      </c>
      <c r="B632" s="18" t="s">
        <v>226</v>
      </c>
      <c r="C632" s="18" t="s">
        <v>227</v>
      </c>
      <c r="D632" s="18" t="s">
        <v>102</v>
      </c>
      <c r="E632" s="19" t="s">
        <v>16</v>
      </c>
      <c r="F632" s="18">
        <v>2451</v>
      </c>
      <c r="G632" s="20" t="str">
        <f t="shared" si="103"/>
        <v>Materiales de construcción de vidrio</v>
      </c>
      <c r="H632" s="21"/>
      <c r="I632" s="22">
        <v>6000</v>
      </c>
    </row>
    <row r="633" spans="1:9" ht="25.5" x14ac:dyDescent="0.25">
      <c r="A633" s="18">
        <v>1500522</v>
      </c>
      <c r="B633" s="18" t="s">
        <v>226</v>
      </c>
      <c r="C633" s="18" t="s">
        <v>227</v>
      </c>
      <c r="D633" s="18" t="s">
        <v>102</v>
      </c>
      <c r="E633" s="19" t="s">
        <v>16</v>
      </c>
      <c r="F633" s="18">
        <v>2461</v>
      </c>
      <c r="G633" s="20" t="str">
        <f t="shared" si="103"/>
        <v>Material eléctrico y electrónico</v>
      </c>
      <c r="H633" s="21"/>
      <c r="I633" s="22">
        <v>9000</v>
      </c>
    </row>
    <row r="634" spans="1:9" ht="25.5" x14ac:dyDescent="0.25">
      <c r="A634" s="18">
        <v>1500522</v>
      </c>
      <c r="B634" s="18" t="s">
        <v>226</v>
      </c>
      <c r="C634" s="18" t="s">
        <v>227</v>
      </c>
      <c r="D634" s="18" t="s">
        <v>102</v>
      </c>
      <c r="E634" s="19" t="s">
        <v>16</v>
      </c>
      <c r="F634" s="18">
        <v>2471</v>
      </c>
      <c r="G634" s="20" t="str">
        <f t="shared" si="103"/>
        <v>Estructuras y manufacturas</v>
      </c>
      <c r="H634" s="21"/>
      <c r="I634" s="22">
        <v>15000</v>
      </c>
    </row>
    <row r="635" spans="1:9" ht="25.5" x14ac:dyDescent="0.25">
      <c r="A635" s="18">
        <v>1500522</v>
      </c>
      <c r="B635" s="18" t="s">
        <v>226</v>
      </c>
      <c r="C635" s="18" t="s">
        <v>227</v>
      </c>
      <c r="D635" s="18" t="s">
        <v>102</v>
      </c>
      <c r="E635" s="19" t="s">
        <v>16</v>
      </c>
      <c r="F635" s="18">
        <v>2481</v>
      </c>
      <c r="G635" s="20" t="str">
        <f t="shared" si="103"/>
        <v>Materiales complementarios</v>
      </c>
      <c r="H635" s="21"/>
      <c r="I635" s="22">
        <v>6000</v>
      </c>
    </row>
    <row r="636" spans="1:9" ht="25.5" x14ac:dyDescent="0.25">
      <c r="A636" s="18">
        <v>1500522</v>
      </c>
      <c r="B636" s="18" t="s">
        <v>226</v>
      </c>
      <c r="C636" s="18" t="s">
        <v>227</v>
      </c>
      <c r="D636" s="18" t="s">
        <v>102</v>
      </c>
      <c r="E636" s="19" t="s">
        <v>16</v>
      </c>
      <c r="F636" s="18">
        <v>2491</v>
      </c>
      <c r="G636" s="20" t="str">
        <f t="shared" si="103"/>
        <v>Materiales diversos</v>
      </c>
      <c r="H636" s="21"/>
      <c r="I636" s="22">
        <v>15000</v>
      </c>
    </row>
    <row r="637" spans="1:9" ht="38.25" x14ac:dyDescent="0.25">
      <c r="A637" s="18">
        <v>1500522</v>
      </c>
      <c r="B637" s="18" t="s">
        <v>226</v>
      </c>
      <c r="C637" s="18" t="s">
        <v>227</v>
      </c>
      <c r="D637" s="18" t="s">
        <v>102</v>
      </c>
      <c r="E637" s="19" t="s">
        <v>16</v>
      </c>
      <c r="F637" s="18">
        <v>2531</v>
      </c>
      <c r="G637" s="20" t="str">
        <f t="shared" si="103"/>
        <v>Medicinas y productos farmacéuticos</v>
      </c>
      <c r="H637" s="21"/>
      <c r="I637" s="22">
        <v>200000</v>
      </c>
    </row>
    <row r="638" spans="1:9" ht="38.25" x14ac:dyDescent="0.25">
      <c r="A638" s="18">
        <v>1500522</v>
      </c>
      <c r="B638" s="18" t="s">
        <v>226</v>
      </c>
      <c r="C638" s="18" t="s">
        <v>227</v>
      </c>
      <c r="D638" s="18" t="s">
        <v>102</v>
      </c>
      <c r="E638" s="19" t="s">
        <v>16</v>
      </c>
      <c r="F638" s="18">
        <v>2561</v>
      </c>
      <c r="G638" s="20" t="str">
        <f t="shared" si="103"/>
        <v>Fibras sintéticas hules plásticos y derivados</v>
      </c>
      <c r="H638" s="21"/>
      <c r="I638" s="22">
        <v>15000</v>
      </c>
    </row>
    <row r="639" spans="1:9" ht="51" x14ac:dyDescent="0.25">
      <c r="A639" s="18">
        <v>1500522</v>
      </c>
      <c r="B639" s="18" t="s">
        <v>226</v>
      </c>
      <c r="C639" s="18" t="s">
        <v>227</v>
      </c>
      <c r="D639" s="18" t="s">
        <v>102</v>
      </c>
      <c r="E639" s="19" t="s">
        <v>16</v>
      </c>
      <c r="F639" s="18">
        <v>2612</v>
      </c>
      <c r="G639" s="20" t="str">
        <f t="shared" si="103"/>
        <v>Combus Lub y aditivos vehículos Serv Pub</v>
      </c>
      <c r="H639" s="21"/>
      <c r="I639" s="22">
        <v>2000000</v>
      </c>
    </row>
    <row r="640" spans="1:9" ht="25.5" x14ac:dyDescent="0.25">
      <c r="A640" s="18">
        <v>1500522</v>
      </c>
      <c r="B640" s="18" t="s">
        <v>226</v>
      </c>
      <c r="C640" s="18" t="s">
        <v>227</v>
      </c>
      <c r="D640" s="18" t="s">
        <v>102</v>
      </c>
      <c r="E640" s="19" t="s">
        <v>16</v>
      </c>
      <c r="F640" s="18">
        <v>2711</v>
      </c>
      <c r="G640" s="20" t="str">
        <f t="shared" si="103"/>
        <v>Vestuario y uniformes</v>
      </c>
      <c r="H640" s="21"/>
      <c r="I640" s="22">
        <v>1200000</v>
      </c>
    </row>
    <row r="641" spans="1:9" ht="38.25" x14ac:dyDescent="0.25">
      <c r="A641" s="18">
        <v>1500522</v>
      </c>
      <c r="B641" s="18" t="s">
        <v>226</v>
      </c>
      <c r="C641" s="18" t="s">
        <v>227</v>
      </c>
      <c r="D641" s="18" t="s">
        <v>102</v>
      </c>
      <c r="E641" s="19" t="s">
        <v>16</v>
      </c>
      <c r="F641" s="18">
        <v>2722</v>
      </c>
      <c r="G641" s="20" t="str">
        <f t="shared" si="103"/>
        <v>Prendas de protección personal</v>
      </c>
      <c r="H641" s="21"/>
      <c r="I641" s="22">
        <v>150000</v>
      </c>
    </row>
    <row r="642" spans="1:9" ht="25.5" x14ac:dyDescent="0.25">
      <c r="A642" s="18">
        <v>1500522</v>
      </c>
      <c r="B642" s="18" t="s">
        <v>226</v>
      </c>
      <c r="C642" s="18" t="s">
        <v>227</v>
      </c>
      <c r="D642" s="18" t="s">
        <v>102</v>
      </c>
      <c r="E642" s="19" t="s">
        <v>16</v>
      </c>
      <c r="F642" s="18">
        <v>2911</v>
      </c>
      <c r="G642" s="20" t="str">
        <f t="shared" si="103"/>
        <v>Herramientas menores</v>
      </c>
      <c r="H642" s="21"/>
      <c r="I642" s="22">
        <v>30000</v>
      </c>
    </row>
    <row r="643" spans="1:9" ht="51" x14ac:dyDescent="0.25">
      <c r="A643" s="18">
        <v>1500522</v>
      </c>
      <c r="B643" s="18" t="s">
        <v>226</v>
      </c>
      <c r="C643" s="18" t="s">
        <v>227</v>
      </c>
      <c r="D643" s="18" t="s">
        <v>102</v>
      </c>
      <c r="E643" s="19" t="s">
        <v>16</v>
      </c>
      <c r="F643" s="18">
        <v>2921</v>
      </c>
      <c r="G643" s="20" t="str">
        <f t="shared" si="103"/>
        <v>Refacciones y accesorios menores de edificios</v>
      </c>
      <c r="H643" s="21"/>
      <c r="I643" s="22">
        <v>15000</v>
      </c>
    </row>
    <row r="644" spans="1:9" ht="38.25" x14ac:dyDescent="0.25">
      <c r="A644" s="18">
        <v>1500522</v>
      </c>
      <c r="B644" s="18" t="s">
        <v>226</v>
      </c>
      <c r="C644" s="18" t="s">
        <v>227</v>
      </c>
      <c r="D644" s="18" t="s">
        <v>102</v>
      </c>
      <c r="E644" s="19" t="s">
        <v>16</v>
      </c>
      <c r="F644" s="18">
        <v>2941</v>
      </c>
      <c r="G644" s="20" t="str">
        <f t="shared" si="103"/>
        <v>Ref y Acces men Eq cómputo y tecn de la Info</v>
      </c>
      <c r="H644" s="21"/>
      <c r="I644" s="22">
        <v>9000</v>
      </c>
    </row>
    <row r="645" spans="1:9" ht="38.25" x14ac:dyDescent="0.25">
      <c r="A645" s="18">
        <v>1500522</v>
      </c>
      <c r="B645" s="18" t="s">
        <v>226</v>
      </c>
      <c r="C645" s="18" t="s">
        <v>227</v>
      </c>
      <c r="D645" s="18" t="s">
        <v>102</v>
      </c>
      <c r="E645" s="19" t="s">
        <v>16</v>
      </c>
      <c r="F645" s="18">
        <v>2961</v>
      </c>
      <c r="G645" s="20" t="str">
        <f t="shared" si="103"/>
        <v>Ref y Acces menores de Eq de transporte</v>
      </c>
      <c r="H645" s="21"/>
      <c r="I645" s="22">
        <v>500000</v>
      </c>
    </row>
    <row r="646" spans="1:9" ht="38.25" x14ac:dyDescent="0.25">
      <c r="A646" s="18">
        <v>1500522</v>
      </c>
      <c r="B646" s="18" t="s">
        <v>226</v>
      </c>
      <c r="C646" s="18" t="s">
        <v>227</v>
      </c>
      <c r="D646" s="18" t="s">
        <v>102</v>
      </c>
      <c r="E646" s="19" t="s">
        <v>16</v>
      </c>
      <c r="F646" s="18">
        <v>2991</v>
      </c>
      <c r="G646" s="20" t="str">
        <f t="shared" si="103"/>
        <v>Ref y Acces menores otros bienes muebles</v>
      </c>
      <c r="H646" s="21"/>
      <c r="I646" s="22">
        <v>6000</v>
      </c>
    </row>
    <row r="647" spans="1:9" ht="25.5" x14ac:dyDescent="0.25">
      <c r="A647" s="18">
        <v>1500522</v>
      </c>
      <c r="B647" s="18" t="s">
        <v>226</v>
      </c>
      <c r="C647" s="18" t="s">
        <v>227</v>
      </c>
      <c r="D647" s="18" t="s">
        <v>102</v>
      </c>
      <c r="E647" s="19" t="s">
        <v>16</v>
      </c>
      <c r="F647" s="18">
        <v>3111</v>
      </c>
      <c r="G647" s="20" t="str">
        <f t="shared" si="103"/>
        <v>Servicio de energía eléctrica</v>
      </c>
      <c r="H647" s="21"/>
      <c r="I647" s="22">
        <v>1000000</v>
      </c>
    </row>
    <row r="648" spans="1:9" x14ac:dyDescent="0.25">
      <c r="A648" s="18">
        <v>1500522</v>
      </c>
      <c r="B648" s="18" t="s">
        <v>226</v>
      </c>
      <c r="C648" s="18" t="s">
        <v>227</v>
      </c>
      <c r="D648" s="18" t="s">
        <v>102</v>
      </c>
      <c r="E648" s="19" t="s">
        <v>16</v>
      </c>
      <c r="F648" s="18">
        <v>3131</v>
      </c>
      <c r="G648" s="20" t="str">
        <f t="shared" si="103"/>
        <v>Servicio de agua</v>
      </c>
      <c r="H648" s="21"/>
      <c r="I648" s="22">
        <v>20000</v>
      </c>
    </row>
    <row r="649" spans="1:9" ht="25.5" x14ac:dyDescent="0.25">
      <c r="A649" s="18">
        <v>1500522</v>
      </c>
      <c r="B649" s="18" t="s">
        <v>226</v>
      </c>
      <c r="C649" s="18" t="s">
        <v>227</v>
      </c>
      <c r="D649" s="18" t="s">
        <v>102</v>
      </c>
      <c r="E649" s="19" t="s">
        <v>16</v>
      </c>
      <c r="F649" s="18">
        <v>3141</v>
      </c>
      <c r="G649" s="20" t="str">
        <f t="shared" si="103"/>
        <v>Servicio telefonía tradicional</v>
      </c>
      <c r="H649" s="21"/>
      <c r="I649" s="22">
        <v>450000</v>
      </c>
    </row>
    <row r="650" spans="1:9" ht="38.25" x14ac:dyDescent="0.25">
      <c r="A650" s="18">
        <v>1500522</v>
      </c>
      <c r="B650" s="18" t="s">
        <v>226</v>
      </c>
      <c r="C650" s="18" t="s">
        <v>227</v>
      </c>
      <c r="D650" s="18" t="s">
        <v>102</v>
      </c>
      <c r="E650" s="19" t="s">
        <v>16</v>
      </c>
      <c r="F650" s="18">
        <v>3171</v>
      </c>
      <c r="G650" s="20" t="str">
        <f t="shared" ref="G650:G670" si="104">VLOOKUP(F650,dCOG,3,FALSE)</f>
        <v>Servicios de acceso de internet</v>
      </c>
      <c r="H650" s="21"/>
      <c r="I650" s="22">
        <v>6000</v>
      </c>
    </row>
    <row r="651" spans="1:9" ht="38.25" x14ac:dyDescent="0.25">
      <c r="A651" s="18">
        <v>1500522</v>
      </c>
      <c r="B651" s="18" t="s">
        <v>226</v>
      </c>
      <c r="C651" s="18" t="s">
        <v>227</v>
      </c>
      <c r="D651" s="18" t="s">
        <v>102</v>
      </c>
      <c r="E651" s="19" t="s">
        <v>16</v>
      </c>
      <c r="F651" s="18">
        <v>3221</v>
      </c>
      <c r="G651" s="20" t="str">
        <f t="shared" si="104"/>
        <v>Arrendamiento de edificios y locales</v>
      </c>
      <c r="H651" s="21"/>
      <c r="I651" s="22">
        <v>700000</v>
      </c>
    </row>
    <row r="652" spans="1:9" ht="38.25" x14ac:dyDescent="0.25">
      <c r="A652" s="18">
        <v>1500522</v>
      </c>
      <c r="B652" s="18" t="s">
        <v>226</v>
      </c>
      <c r="C652" s="18" t="s">
        <v>227</v>
      </c>
      <c r="D652" s="18" t="s">
        <v>102</v>
      </c>
      <c r="E652" s="19" t="s">
        <v>16</v>
      </c>
      <c r="F652" s="18">
        <v>3331</v>
      </c>
      <c r="G652" s="20" t="str">
        <f t="shared" si="104"/>
        <v>Servicios de consultoría administrativa</v>
      </c>
      <c r="H652" s="21"/>
      <c r="I652" s="22">
        <v>50000</v>
      </c>
    </row>
    <row r="653" spans="1:9" ht="38.25" x14ac:dyDescent="0.25">
      <c r="A653" s="18">
        <v>1500522</v>
      </c>
      <c r="B653" s="18" t="s">
        <v>226</v>
      </c>
      <c r="C653" s="18" t="s">
        <v>227</v>
      </c>
      <c r="D653" s="18" t="s">
        <v>102</v>
      </c>
      <c r="E653" s="19" t="s">
        <v>16</v>
      </c>
      <c r="F653" s="18">
        <v>3392</v>
      </c>
      <c r="G653" s="20" t="str">
        <f t="shared" si="104"/>
        <v>Servicios profesionales médicos</v>
      </c>
      <c r="H653" s="21"/>
      <c r="I653" s="22">
        <v>200000</v>
      </c>
    </row>
    <row r="654" spans="1:9" ht="38.25" x14ac:dyDescent="0.25">
      <c r="A654" s="18">
        <v>1500522</v>
      </c>
      <c r="B654" s="18" t="s">
        <v>226</v>
      </c>
      <c r="C654" s="18" t="s">
        <v>227</v>
      </c>
      <c r="D654" s="18" t="s">
        <v>102</v>
      </c>
      <c r="E654" s="19" t="s">
        <v>16</v>
      </c>
      <c r="F654" s="18">
        <v>3511</v>
      </c>
      <c r="G654" s="20" t="str">
        <f t="shared" si="104"/>
        <v>Conservación y mantenimiento de inmuebles</v>
      </c>
      <c r="H654" s="21"/>
      <c r="I654" s="22">
        <v>90000</v>
      </c>
    </row>
    <row r="655" spans="1:9" ht="38.25" x14ac:dyDescent="0.25">
      <c r="A655" s="18">
        <v>1500522</v>
      </c>
      <c r="B655" s="18" t="s">
        <v>226</v>
      </c>
      <c r="C655" s="18" t="s">
        <v>227</v>
      </c>
      <c r="D655" s="18" t="s">
        <v>102</v>
      </c>
      <c r="E655" s="19" t="s">
        <v>16</v>
      </c>
      <c r="F655" s="18">
        <v>3521</v>
      </c>
      <c r="G655" s="20" t="str">
        <f t="shared" si="104"/>
        <v>Instal Rep y mantto  de Mobil y Eq de admon</v>
      </c>
      <c r="H655" s="21"/>
      <c r="I655" s="22">
        <v>9000</v>
      </c>
    </row>
    <row r="656" spans="1:9" ht="51" x14ac:dyDescent="0.25">
      <c r="A656" s="18">
        <v>1500522</v>
      </c>
      <c r="B656" s="18" t="s">
        <v>226</v>
      </c>
      <c r="C656" s="18" t="s">
        <v>227</v>
      </c>
      <c r="D656" s="18" t="s">
        <v>102</v>
      </c>
      <c r="E656" s="19" t="s">
        <v>16</v>
      </c>
      <c r="F656" s="18">
        <v>3551</v>
      </c>
      <c r="G656" s="20" t="str">
        <f t="shared" si="104"/>
        <v>Mantto y conserv Veh terrestres aéreos mariti</v>
      </c>
      <c r="H656" s="21"/>
      <c r="I656" s="22">
        <v>180000</v>
      </c>
    </row>
    <row r="657" spans="1:9" ht="51" x14ac:dyDescent="0.25">
      <c r="A657" s="18">
        <v>1500522</v>
      </c>
      <c r="B657" s="18" t="s">
        <v>226</v>
      </c>
      <c r="C657" s="18" t="s">
        <v>227</v>
      </c>
      <c r="D657" s="18" t="s">
        <v>102</v>
      </c>
      <c r="E657" s="19" t="s">
        <v>16</v>
      </c>
      <c r="F657" s="18">
        <v>3571</v>
      </c>
      <c r="G657" s="20" t="str">
        <f t="shared" si="104"/>
        <v>Instal Rep y mantto de maq otros Eq y herrami</v>
      </c>
      <c r="H657" s="21"/>
      <c r="I657" s="22">
        <f>15000+1594</f>
        <v>16594</v>
      </c>
    </row>
    <row r="658" spans="1:9" ht="38.25" x14ac:dyDescent="0.25">
      <c r="A658" s="18">
        <v>1500522</v>
      </c>
      <c r="B658" s="18" t="s">
        <v>226</v>
      </c>
      <c r="C658" s="18" t="s">
        <v>227</v>
      </c>
      <c r="D658" s="18" t="s">
        <v>102</v>
      </c>
      <c r="E658" s="19" t="s">
        <v>16</v>
      </c>
      <c r="F658" s="18">
        <v>3591</v>
      </c>
      <c r="G658" s="20" t="str">
        <f t="shared" si="104"/>
        <v>Servicios de jardinería y fumigación</v>
      </c>
      <c r="H658" s="21"/>
      <c r="I658" s="22">
        <v>45000</v>
      </c>
    </row>
    <row r="659" spans="1:9" ht="51" x14ac:dyDescent="0.25">
      <c r="A659" s="18">
        <v>1500522</v>
      </c>
      <c r="B659" s="18" t="s">
        <v>226</v>
      </c>
      <c r="C659" s="18" t="s">
        <v>227</v>
      </c>
      <c r="D659" s="18" t="s">
        <v>102</v>
      </c>
      <c r="E659" s="19" t="s">
        <v>16</v>
      </c>
      <c r="F659" s="18">
        <v>3751</v>
      </c>
      <c r="G659" s="20" t="str">
        <f t="shared" si="104"/>
        <v>Viáticos nac p Serv pub Desemp funciones ofic</v>
      </c>
      <c r="H659" s="21"/>
      <c r="I659" s="22">
        <v>6000</v>
      </c>
    </row>
    <row r="660" spans="1:9" ht="38.25" x14ac:dyDescent="0.25">
      <c r="A660" s="18">
        <v>1500522</v>
      </c>
      <c r="B660" s="18" t="s">
        <v>226</v>
      </c>
      <c r="C660" s="18" t="s">
        <v>227</v>
      </c>
      <c r="D660" s="18" t="s">
        <v>102</v>
      </c>
      <c r="E660" s="19" t="s">
        <v>16</v>
      </c>
      <c r="F660" s="18">
        <v>3791</v>
      </c>
      <c r="G660" s="20" t="str">
        <f t="shared" si="104"/>
        <v>Otros servicios de traslado y hospedaje</v>
      </c>
      <c r="H660" s="21"/>
      <c r="I660" s="22">
        <v>6000</v>
      </c>
    </row>
    <row r="661" spans="1:9" ht="38.25" x14ac:dyDescent="0.25">
      <c r="A661" s="18">
        <v>1500522</v>
      </c>
      <c r="B661" s="18" t="s">
        <v>226</v>
      </c>
      <c r="C661" s="18" t="s">
        <v>227</v>
      </c>
      <c r="D661" s="18" t="s">
        <v>102</v>
      </c>
      <c r="E661" s="19" t="s">
        <v>50</v>
      </c>
      <c r="F661" s="18">
        <v>5111</v>
      </c>
      <c r="G661" s="20" t="str">
        <f t="shared" si="104"/>
        <v>Muebles de oficina y estantería</v>
      </c>
      <c r="H661" s="21"/>
      <c r="I661" s="22">
        <v>100000</v>
      </c>
    </row>
    <row r="662" spans="1:9" ht="25.5" x14ac:dyDescent="0.25">
      <c r="A662" s="18">
        <v>1500522</v>
      </c>
      <c r="B662" s="18" t="s">
        <v>226</v>
      </c>
      <c r="C662" s="18" t="s">
        <v>227</v>
      </c>
      <c r="D662" s="18" t="s">
        <v>102</v>
      </c>
      <c r="E662" s="19" t="s">
        <v>50</v>
      </c>
      <c r="F662" s="18">
        <v>5151</v>
      </c>
      <c r="G662" s="20" t="str">
        <f t="shared" si="104"/>
        <v>Computadoras y equipo periférico</v>
      </c>
      <c r="H662" s="21"/>
      <c r="I662" s="22">
        <v>150000</v>
      </c>
    </row>
    <row r="663" spans="1:9" ht="25.5" x14ac:dyDescent="0.25">
      <c r="A663" s="18">
        <v>1500522</v>
      </c>
      <c r="B663" s="18" t="s">
        <v>226</v>
      </c>
      <c r="C663" s="18" t="s">
        <v>227</v>
      </c>
      <c r="D663" s="18" t="s">
        <v>102</v>
      </c>
      <c r="E663" s="19" t="s">
        <v>50</v>
      </c>
      <c r="F663" s="18">
        <v>5211</v>
      </c>
      <c r="G663" s="20" t="str">
        <f t="shared" ref="G663" si="105">VLOOKUP(F663,dCOG,3,FALSE)</f>
        <v>Equipo de audio y de video</v>
      </c>
      <c r="H663" s="21"/>
      <c r="I663" s="22">
        <v>50000</v>
      </c>
    </row>
    <row r="664" spans="1:9" ht="38.25" x14ac:dyDescent="0.25">
      <c r="A664" s="18">
        <v>1500522</v>
      </c>
      <c r="B664" s="18" t="s">
        <v>226</v>
      </c>
      <c r="C664" s="18" t="s">
        <v>227</v>
      </c>
      <c r="D664" s="18" t="s">
        <v>102</v>
      </c>
      <c r="E664" s="19" t="s">
        <v>50</v>
      </c>
      <c r="F664" s="18">
        <v>5671</v>
      </c>
      <c r="G664" s="20" t="str">
        <f t="shared" si="104"/>
        <v>Herramientas y maquinas -herramienta</v>
      </c>
      <c r="H664" s="21"/>
      <c r="I664" s="22">
        <v>50000</v>
      </c>
    </row>
    <row r="665" spans="1:9" ht="51" x14ac:dyDescent="0.25">
      <c r="A665" s="18">
        <v>2510222</v>
      </c>
      <c r="B665" s="18" t="s">
        <v>226</v>
      </c>
      <c r="C665" s="18" t="s">
        <v>227</v>
      </c>
      <c r="D665" s="18" t="s">
        <v>102</v>
      </c>
      <c r="E665" s="19" t="s">
        <v>16</v>
      </c>
      <c r="F665" s="18">
        <v>2612</v>
      </c>
      <c r="G665" s="20" t="str">
        <f t="shared" si="104"/>
        <v>Combus Lub y aditivos vehículos Serv Pub</v>
      </c>
      <c r="H665" s="29"/>
      <c r="I665" s="22">
        <v>11000000</v>
      </c>
    </row>
    <row r="666" spans="1:9" ht="38.25" x14ac:dyDescent="0.25">
      <c r="A666" s="18">
        <v>2510222</v>
      </c>
      <c r="B666" s="18" t="s">
        <v>226</v>
      </c>
      <c r="C666" s="18" t="s">
        <v>227</v>
      </c>
      <c r="D666" s="18" t="s">
        <v>102</v>
      </c>
      <c r="E666" s="19" t="s">
        <v>16</v>
      </c>
      <c r="F666" s="18">
        <v>2961</v>
      </c>
      <c r="G666" s="20" t="str">
        <f t="shared" si="104"/>
        <v>Ref y Acces menores de Eq de transporte</v>
      </c>
      <c r="H666" s="29"/>
      <c r="I666" s="22">
        <v>1400000</v>
      </c>
    </row>
    <row r="667" spans="1:9" ht="51" x14ac:dyDescent="0.25">
      <c r="A667" s="18">
        <v>2510222</v>
      </c>
      <c r="B667" s="18" t="s">
        <v>226</v>
      </c>
      <c r="C667" s="18" t="s">
        <v>227</v>
      </c>
      <c r="D667" s="18" t="s">
        <v>102</v>
      </c>
      <c r="E667" s="19" t="s">
        <v>16</v>
      </c>
      <c r="F667" s="18">
        <v>2981</v>
      </c>
      <c r="G667" s="20" t="str">
        <f t="shared" si="104"/>
        <v>Ref y Acces menores de maquinaria y otros Equip</v>
      </c>
      <c r="H667" s="29"/>
      <c r="I667" s="22">
        <v>750000</v>
      </c>
    </row>
    <row r="668" spans="1:9" ht="38.25" x14ac:dyDescent="0.25">
      <c r="A668" s="18">
        <v>2510222</v>
      </c>
      <c r="B668" s="18" t="s">
        <v>226</v>
      </c>
      <c r="C668" s="18" t="s">
        <v>227</v>
      </c>
      <c r="D668" s="18" t="s">
        <v>102</v>
      </c>
      <c r="E668" s="19" t="s">
        <v>16</v>
      </c>
      <c r="F668" s="18">
        <v>3451</v>
      </c>
      <c r="G668" s="20" t="str">
        <f t="shared" si="104"/>
        <v>Seguro de bienes patrimoniales</v>
      </c>
      <c r="H668" s="29"/>
      <c r="I668" s="22">
        <v>350000</v>
      </c>
    </row>
    <row r="669" spans="1:9" ht="51" x14ac:dyDescent="0.25">
      <c r="A669" s="18">
        <v>2510222</v>
      </c>
      <c r="B669" s="18" t="s">
        <v>226</v>
      </c>
      <c r="C669" s="18" t="s">
        <v>227</v>
      </c>
      <c r="D669" s="18" t="s">
        <v>102</v>
      </c>
      <c r="E669" s="19" t="s">
        <v>16</v>
      </c>
      <c r="F669" s="18">
        <v>3551</v>
      </c>
      <c r="G669" s="20" t="str">
        <f t="shared" si="104"/>
        <v>Mantto y conserv Veh terrestres aéreos mariti</v>
      </c>
      <c r="H669" s="29"/>
      <c r="I669" s="22">
        <v>750000</v>
      </c>
    </row>
    <row r="670" spans="1:9" ht="51" x14ac:dyDescent="0.25">
      <c r="A670" s="18">
        <v>2510222</v>
      </c>
      <c r="B670" s="18" t="s">
        <v>226</v>
      </c>
      <c r="C670" s="18" t="s">
        <v>227</v>
      </c>
      <c r="D670" s="18" t="s">
        <v>102</v>
      </c>
      <c r="E670" s="19" t="s">
        <v>16</v>
      </c>
      <c r="F670" s="18">
        <v>3571</v>
      </c>
      <c r="G670" s="20" t="str">
        <f t="shared" si="104"/>
        <v>Instal Rep y mantto de maq otros Eq y herrami</v>
      </c>
      <c r="H670" s="29"/>
      <c r="I670" s="22">
        <v>200000</v>
      </c>
    </row>
    <row r="671" spans="1:9" x14ac:dyDescent="0.25">
      <c r="A671" s="9"/>
      <c r="B671" s="9"/>
      <c r="C671" s="9"/>
      <c r="D671" s="9"/>
      <c r="E671" s="24"/>
      <c r="F671" s="9"/>
      <c r="G671" s="25"/>
      <c r="H671" s="25"/>
      <c r="I671" s="26"/>
    </row>
    <row r="672" spans="1:9" ht="38.25" x14ac:dyDescent="0.25">
      <c r="A672" s="5"/>
      <c r="B672" s="5"/>
      <c r="C672" s="5"/>
      <c r="D672" s="5"/>
      <c r="E672" s="14"/>
      <c r="F672" s="15"/>
      <c r="G672" s="16" t="s">
        <v>228</v>
      </c>
      <c r="H672" s="6"/>
      <c r="I672" s="17">
        <f>SUBTOTAL(9,I673:I682)</f>
        <v>1404900</v>
      </c>
    </row>
    <row r="673" spans="1:9" x14ac:dyDescent="0.25">
      <c r="A673" s="18">
        <v>1500522</v>
      </c>
      <c r="B673" s="18" t="s">
        <v>229</v>
      </c>
      <c r="C673" s="18" t="s">
        <v>230</v>
      </c>
      <c r="D673" s="18" t="s">
        <v>118</v>
      </c>
      <c r="E673" s="19" t="s">
        <v>16</v>
      </c>
      <c r="F673" s="18">
        <v>1131</v>
      </c>
      <c r="G673" s="20" t="str">
        <f t="shared" ref="G673:G682" si="106">VLOOKUP(F673,dCOG,3,FALSE)</f>
        <v>Sueldos Base</v>
      </c>
      <c r="H673" s="21"/>
      <c r="I673" s="22">
        <v>1022280</v>
      </c>
    </row>
    <row r="674" spans="1:9" ht="25.5" x14ac:dyDescent="0.25">
      <c r="A674" s="18">
        <v>1500522</v>
      </c>
      <c r="B674" s="18" t="s">
        <v>229</v>
      </c>
      <c r="C674" s="18" t="s">
        <v>230</v>
      </c>
      <c r="D674" s="18" t="s">
        <v>118</v>
      </c>
      <c r="E674" s="19" t="s">
        <v>16</v>
      </c>
      <c r="F674" s="18">
        <v>1321</v>
      </c>
      <c r="G674" s="20" t="str">
        <f t="shared" si="106"/>
        <v>Prima Vacacional</v>
      </c>
      <c r="H674" s="21"/>
      <c r="I674" s="22">
        <v>19138</v>
      </c>
    </row>
    <row r="675" spans="1:9" ht="25.5" x14ac:dyDescent="0.25">
      <c r="A675" s="18">
        <v>1500522</v>
      </c>
      <c r="B675" s="18" t="s">
        <v>229</v>
      </c>
      <c r="C675" s="18" t="s">
        <v>230</v>
      </c>
      <c r="D675" s="18" t="s">
        <v>118</v>
      </c>
      <c r="E675" s="19" t="s">
        <v>16</v>
      </c>
      <c r="F675" s="18">
        <v>1323</v>
      </c>
      <c r="G675" s="20" t="str">
        <f t="shared" si="106"/>
        <v>Gratificación de fin de año</v>
      </c>
      <c r="H675" s="21"/>
      <c r="I675" s="22">
        <v>159482</v>
      </c>
    </row>
    <row r="676" spans="1:9" x14ac:dyDescent="0.25">
      <c r="A676" s="18">
        <v>1500522</v>
      </c>
      <c r="B676" s="18" t="s">
        <v>229</v>
      </c>
      <c r="C676" s="18" t="s">
        <v>230</v>
      </c>
      <c r="D676" s="18" t="s">
        <v>118</v>
      </c>
      <c r="E676" s="19" t="s">
        <v>16</v>
      </c>
      <c r="F676" s="18">
        <v>1593</v>
      </c>
      <c r="G676" s="20" t="str">
        <f t="shared" si="106"/>
        <v>Despensa</v>
      </c>
      <c r="H676" s="21"/>
      <c r="I676" s="22">
        <v>126000</v>
      </c>
    </row>
    <row r="677" spans="1:9" ht="38.25" x14ac:dyDescent="0.25">
      <c r="A677" s="18">
        <v>1500522</v>
      </c>
      <c r="B677" s="18" t="s">
        <v>229</v>
      </c>
      <c r="C677" s="18" t="s">
        <v>230</v>
      </c>
      <c r="D677" s="18" t="s">
        <v>118</v>
      </c>
      <c r="E677" s="19" t="s">
        <v>16</v>
      </c>
      <c r="F677" s="18">
        <v>2151</v>
      </c>
      <c r="G677" s="20" t="str">
        <f t="shared" si="106"/>
        <v>Material impreso e información digital</v>
      </c>
      <c r="H677" s="21"/>
      <c r="I677" s="22">
        <v>30000</v>
      </c>
    </row>
    <row r="678" spans="1:9" ht="38.25" x14ac:dyDescent="0.25">
      <c r="A678" s="18">
        <v>1500522</v>
      </c>
      <c r="B678" s="18" t="s">
        <v>229</v>
      </c>
      <c r="C678" s="18" t="s">
        <v>230</v>
      </c>
      <c r="D678" s="18" t="s">
        <v>118</v>
      </c>
      <c r="E678" s="19" t="s">
        <v>16</v>
      </c>
      <c r="F678" s="18">
        <v>2212</v>
      </c>
      <c r="G678" s="20" t="str">
        <f t="shared" si="106"/>
        <v>Prod Alim p pers en instalac de depend y ent</v>
      </c>
      <c r="H678" s="21"/>
      <c r="I678" s="22">
        <v>9000</v>
      </c>
    </row>
    <row r="679" spans="1:9" ht="38.25" x14ac:dyDescent="0.25">
      <c r="A679" s="18">
        <v>1500522</v>
      </c>
      <c r="B679" s="18" t="s">
        <v>229</v>
      </c>
      <c r="C679" s="18" t="s">
        <v>230</v>
      </c>
      <c r="D679" s="18" t="s">
        <v>118</v>
      </c>
      <c r="E679" s="19" t="s">
        <v>16</v>
      </c>
      <c r="F679" s="18">
        <v>2214</v>
      </c>
      <c r="G679" s="20" t="str">
        <f t="shared" si="106"/>
        <v>Productos alimenticios para personas</v>
      </c>
      <c r="H679" s="43"/>
      <c r="I679" s="22">
        <v>6000</v>
      </c>
    </row>
    <row r="680" spans="1:9" ht="38.25" x14ac:dyDescent="0.25">
      <c r="A680" s="18">
        <v>1500522</v>
      </c>
      <c r="B680" s="18" t="s">
        <v>229</v>
      </c>
      <c r="C680" s="18" t="s">
        <v>230</v>
      </c>
      <c r="D680" s="18" t="s">
        <v>118</v>
      </c>
      <c r="E680" s="19" t="s">
        <v>16</v>
      </c>
      <c r="F680" s="18">
        <v>3361</v>
      </c>
      <c r="G680" s="20" t="str">
        <f t="shared" si="106"/>
        <v>Impresiones doc ofic p prestación de Serv pub</v>
      </c>
      <c r="H680" s="43"/>
      <c r="I680" s="22">
        <v>21000</v>
      </c>
    </row>
    <row r="681" spans="1:9" ht="38.25" x14ac:dyDescent="0.25">
      <c r="A681" s="18">
        <v>1500522</v>
      </c>
      <c r="B681" s="18" t="s">
        <v>229</v>
      </c>
      <c r="C681" s="18" t="s">
        <v>230</v>
      </c>
      <c r="D681" s="18" t="s">
        <v>118</v>
      </c>
      <c r="E681" s="19" t="s">
        <v>16</v>
      </c>
      <c r="F681" s="18">
        <v>3721</v>
      </c>
      <c r="G681" s="20" t="str">
        <f t="shared" si="106"/>
        <v>Pasajes terr nac p  Serv pub en comisiones</v>
      </c>
      <c r="H681" s="29"/>
      <c r="I681" s="22">
        <v>6000</v>
      </c>
    </row>
    <row r="682" spans="1:9" ht="51" x14ac:dyDescent="0.25">
      <c r="A682" s="18">
        <v>1500522</v>
      </c>
      <c r="B682" s="18" t="s">
        <v>229</v>
      </c>
      <c r="C682" s="18" t="s">
        <v>230</v>
      </c>
      <c r="D682" s="18" t="s">
        <v>118</v>
      </c>
      <c r="E682" s="19" t="s">
        <v>16</v>
      </c>
      <c r="F682" s="18">
        <v>3751</v>
      </c>
      <c r="G682" s="20" t="str">
        <f t="shared" si="106"/>
        <v>Viáticos nac p Serv pub Desemp funciones ofic</v>
      </c>
      <c r="H682" s="29"/>
      <c r="I682" s="22">
        <v>6000</v>
      </c>
    </row>
    <row r="683" spans="1:9" x14ac:dyDescent="0.25">
      <c r="A683" s="9"/>
      <c r="B683" s="9"/>
      <c r="C683" s="9"/>
      <c r="D683" s="9"/>
      <c r="E683" s="24"/>
      <c r="F683" s="9"/>
      <c r="G683" s="25"/>
      <c r="H683" s="25"/>
      <c r="I683" s="26"/>
    </row>
    <row r="684" spans="1:9" ht="38.25" x14ac:dyDescent="0.25">
      <c r="A684" s="5"/>
      <c r="B684" s="5"/>
      <c r="C684" s="5"/>
      <c r="D684" s="5"/>
      <c r="E684" s="14"/>
      <c r="F684" s="15"/>
      <c r="G684" s="16" t="s">
        <v>231</v>
      </c>
      <c r="H684" s="6"/>
      <c r="I684" s="17">
        <f>SUBTOTAL(9,I685:I698)</f>
        <v>14326164</v>
      </c>
    </row>
    <row r="685" spans="1:9" x14ac:dyDescent="0.25">
      <c r="A685" s="18">
        <v>1500522</v>
      </c>
      <c r="B685" s="18" t="s">
        <v>232</v>
      </c>
      <c r="C685" s="18" t="s">
        <v>233</v>
      </c>
      <c r="D685" s="18" t="s">
        <v>118</v>
      </c>
      <c r="E685" s="19" t="s">
        <v>16</v>
      </c>
      <c r="F685" s="18">
        <v>1131</v>
      </c>
      <c r="G685" s="20" t="str">
        <f t="shared" ref="G685:G698" si="107">VLOOKUP(F685,dCOG,3,FALSE)</f>
        <v>Sueldos Base</v>
      </c>
      <c r="H685" s="21"/>
      <c r="I685" s="22">
        <v>657684</v>
      </c>
    </row>
    <row r="686" spans="1:9" ht="25.5" x14ac:dyDescent="0.25">
      <c r="A686" s="18">
        <v>1500522</v>
      </c>
      <c r="B686" s="18" t="s">
        <v>232</v>
      </c>
      <c r="C686" s="18" t="s">
        <v>233</v>
      </c>
      <c r="D686" s="18" t="s">
        <v>118</v>
      </c>
      <c r="E686" s="19" t="s">
        <v>16</v>
      </c>
      <c r="F686" s="18">
        <v>1221</v>
      </c>
      <c r="G686" s="20" t="str">
        <f t="shared" si="107"/>
        <v>Remuneraciones para eventuales</v>
      </c>
      <c r="H686" s="21"/>
      <c r="I686" s="22">
        <v>1200000</v>
      </c>
    </row>
    <row r="687" spans="1:9" ht="25.5" x14ac:dyDescent="0.25">
      <c r="A687" s="18">
        <v>1500522</v>
      </c>
      <c r="B687" s="18" t="s">
        <v>232</v>
      </c>
      <c r="C687" s="18" t="s">
        <v>233</v>
      </c>
      <c r="D687" s="18" t="s">
        <v>118</v>
      </c>
      <c r="E687" s="19" t="s">
        <v>16</v>
      </c>
      <c r="F687" s="18">
        <v>1321</v>
      </c>
      <c r="G687" s="20" t="str">
        <f t="shared" si="107"/>
        <v>Prima Vacacional</v>
      </c>
      <c r="H687" s="21"/>
      <c r="I687" s="22">
        <v>12462</v>
      </c>
    </row>
    <row r="688" spans="1:9" ht="25.5" x14ac:dyDescent="0.25">
      <c r="A688" s="18">
        <v>1500522</v>
      </c>
      <c r="B688" s="18" t="s">
        <v>232</v>
      </c>
      <c r="C688" s="18" t="s">
        <v>233</v>
      </c>
      <c r="D688" s="18" t="s">
        <v>118</v>
      </c>
      <c r="E688" s="19" t="s">
        <v>16</v>
      </c>
      <c r="F688" s="18">
        <v>1323</v>
      </c>
      <c r="G688" s="20" t="str">
        <f t="shared" si="107"/>
        <v>Gratificación de fin de año</v>
      </c>
      <c r="H688" s="21"/>
      <c r="I688" s="22">
        <v>103845</v>
      </c>
    </row>
    <row r="689" spans="1:9" ht="38.25" x14ac:dyDescent="0.25">
      <c r="A689" s="18">
        <v>1500522</v>
      </c>
      <c r="B689" s="18" t="s">
        <v>232</v>
      </c>
      <c r="C689" s="18" t="s">
        <v>233</v>
      </c>
      <c r="D689" s="18" t="s">
        <v>118</v>
      </c>
      <c r="E689" s="19" t="s">
        <v>16</v>
      </c>
      <c r="F689" s="18">
        <v>1331</v>
      </c>
      <c r="G689" s="20" t="str">
        <f t="shared" si="107"/>
        <v>Remuneraciones por horas extraordinarias</v>
      </c>
      <c r="H689" s="32"/>
      <c r="I689" s="22">
        <v>500000</v>
      </c>
    </row>
    <row r="690" spans="1:9" ht="38.25" x14ac:dyDescent="0.25">
      <c r="A690" s="18">
        <v>1500522</v>
      </c>
      <c r="B690" s="18" t="s">
        <v>232</v>
      </c>
      <c r="C690" s="18" t="s">
        <v>233</v>
      </c>
      <c r="D690" s="18" t="s">
        <v>118</v>
      </c>
      <c r="E690" s="19" t="s">
        <v>16</v>
      </c>
      <c r="F690" s="18">
        <v>1541</v>
      </c>
      <c r="G690" s="20" t="str">
        <f t="shared" si="107"/>
        <v>Prestaciones establecidas por CGT</v>
      </c>
      <c r="H690" s="21"/>
      <c r="I690" s="22">
        <v>1800000</v>
      </c>
    </row>
    <row r="691" spans="1:9" x14ac:dyDescent="0.25">
      <c r="A691" s="18">
        <v>1500522</v>
      </c>
      <c r="B691" s="18" t="s">
        <v>232</v>
      </c>
      <c r="C691" s="18" t="s">
        <v>233</v>
      </c>
      <c r="D691" s="18" t="s">
        <v>118</v>
      </c>
      <c r="E691" s="19" t="s">
        <v>16</v>
      </c>
      <c r="F691" s="18">
        <v>1593</v>
      </c>
      <c r="G691" s="20" t="str">
        <f t="shared" si="107"/>
        <v>Despensa</v>
      </c>
      <c r="H691" s="21"/>
      <c r="I691" s="22">
        <v>90000</v>
      </c>
    </row>
    <row r="692" spans="1:9" x14ac:dyDescent="0.25">
      <c r="A692" s="18">
        <v>1500522</v>
      </c>
      <c r="B692" s="18" t="s">
        <v>232</v>
      </c>
      <c r="C692" s="18" t="s">
        <v>234</v>
      </c>
      <c r="D692" s="18" t="s">
        <v>102</v>
      </c>
      <c r="E692" s="19" t="s">
        <v>235</v>
      </c>
      <c r="F692" s="18">
        <v>4511</v>
      </c>
      <c r="G692" s="20" t="str">
        <f t="shared" si="107"/>
        <v>Pensiones</v>
      </c>
      <c r="H692" s="44"/>
      <c r="I692" s="22">
        <v>241162</v>
      </c>
    </row>
    <row r="693" spans="1:9" x14ac:dyDescent="0.25">
      <c r="A693" s="18">
        <v>1500522</v>
      </c>
      <c r="B693" s="18" t="s">
        <v>232</v>
      </c>
      <c r="C693" s="18" t="s">
        <v>234</v>
      </c>
      <c r="D693" s="18" t="s">
        <v>102</v>
      </c>
      <c r="E693" s="19" t="s">
        <v>235</v>
      </c>
      <c r="F693" s="18">
        <v>4521</v>
      </c>
      <c r="G693" s="20" t="str">
        <f t="shared" si="107"/>
        <v>Jubilaciones</v>
      </c>
      <c r="H693" s="21"/>
      <c r="I693" s="22">
        <v>8021011</v>
      </c>
    </row>
    <row r="694" spans="1:9" x14ac:dyDescent="0.25">
      <c r="A694" s="18">
        <v>1500522</v>
      </c>
      <c r="B694" s="18" t="s">
        <v>232</v>
      </c>
      <c r="C694" s="18" t="s">
        <v>236</v>
      </c>
      <c r="D694" s="18" t="s">
        <v>102</v>
      </c>
      <c r="E694" s="19" t="s">
        <v>16</v>
      </c>
      <c r="F694" s="18">
        <v>1131</v>
      </c>
      <c r="G694" s="20" t="str">
        <f t="shared" si="107"/>
        <v>Sueldos Base</v>
      </c>
      <c r="H694" s="21"/>
      <c r="I694" s="22">
        <v>200000</v>
      </c>
    </row>
    <row r="695" spans="1:9" x14ac:dyDescent="0.25">
      <c r="A695" s="18">
        <v>1500522</v>
      </c>
      <c r="B695" s="18" t="s">
        <v>232</v>
      </c>
      <c r="C695" s="18" t="s">
        <v>236</v>
      </c>
      <c r="D695" s="18" t="s">
        <v>102</v>
      </c>
      <c r="E695" s="19" t="s">
        <v>16</v>
      </c>
      <c r="F695" s="18">
        <v>1312</v>
      </c>
      <c r="G695" s="20" t="str">
        <f t="shared" si="107"/>
        <v>Antigüedad</v>
      </c>
      <c r="H695" s="21"/>
      <c r="I695" s="22">
        <v>600000</v>
      </c>
    </row>
    <row r="696" spans="1:9" ht="25.5" x14ac:dyDescent="0.25">
      <c r="A696" s="18">
        <v>1500522</v>
      </c>
      <c r="B696" s="18" t="s">
        <v>232</v>
      </c>
      <c r="C696" s="18" t="s">
        <v>236</v>
      </c>
      <c r="D696" s="18" t="s">
        <v>102</v>
      </c>
      <c r="E696" s="19" t="s">
        <v>16</v>
      </c>
      <c r="F696" s="18">
        <v>1321</v>
      </c>
      <c r="G696" s="20" t="str">
        <f t="shared" si="107"/>
        <v>Prima Vacacional</v>
      </c>
      <c r="H696" s="21"/>
      <c r="I696" s="22">
        <v>100000</v>
      </c>
    </row>
    <row r="697" spans="1:9" ht="25.5" x14ac:dyDescent="0.25">
      <c r="A697" s="18">
        <v>1500522</v>
      </c>
      <c r="B697" s="18" t="s">
        <v>232</v>
      </c>
      <c r="C697" s="18" t="s">
        <v>236</v>
      </c>
      <c r="D697" s="18" t="s">
        <v>102</v>
      </c>
      <c r="E697" s="19" t="s">
        <v>16</v>
      </c>
      <c r="F697" s="18">
        <v>1323</v>
      </c>
      <c r="G697" s="20" t="str">
        <f t="shared" si="107"/>
        <v>Gratificación de fin de año</v>
      </c>
      <c r="H697" s="21"/>
      <c r="I697" s="22">
        <v>100000</v>
      </c>
    </row>
    <row r="698" spans="1:9" ht="38.25" x14ac:dyDescent="0.25">
      <c r="A698" s="18">
        <v>1500522</v>
      </c>
      <c r="B698" s="18" t="s">
        <v>232</v>
      </c>
      <c r="C698" s="18" t="s">
        <v>236</v>
      </c>
      <c r="D698" s="18" t="s">
        <v>102</v>
      </c>
      <c r="E698" s="19" t="s">
        <v>16</v>
      </c>
      <c r="F698" s="18">
        <v>1522</v>
      </c>
      <c r="G698" s="20" t="str">
        <f t="shared" si="107"/>
        <v>Liquid por indem y sueldos y salarios caídos</v>
      </c>
      <c r="H698" s="21"/>
      <c r="I698" s="22">
        <v>700000</v>
      </c>
    </row>
    <row r="699" spans="1:9" x14ac:dyDescent="0.25">
      <c r="A699" s="8"/>
      <c r="B699" s="9"/>
      <c r="C699" s="9"/>
      <c r="D699" s="9"/>
      <c r="E699" s="10"/>
      <c r="F699" s="9"/>
      <c r="G699" s="33"/>
      <c r="H699" s="45"/>
      <c r="I699" s="26"/>
    </row>
    <row r="700" spans="1:9" ht="51" x14ac:dyDescent="0.25">
      <c r="A700" s="5"/>
      <c r="B700" s="5"/>
      <c r="C700" s="5"/>
      <c r="D700" s="5"/>
      <c r="E700" s="14"/>
      <c r="F700" s="15"/>
      <c r="G700" s="16" t="s">
        <v>237</v>
      </c>
      <c r="H700" s="6"/>
      <c r="I700" s="17">
        <f>SUBTOTAL(9,I701:I709)</f>
        <v>996889</v>
      </c>
    </row>
    <row r="701" spans="1:9" ht="25.5" x14ac:dyDescent="0.25">
      <c r="A701" s="18">
        <v>1100122</v>
      </c>
      <c r="B701" s="18" t="s">
        <v>238</v>
      </c>
      <c r="C701" s="18" t="s">
        <v>239</v>
      </c>
      <c r="D701" s="18" t="s">
        <v>118</v>
      </c>
      <c r="E701" s="19" t="s">
        <v>16</v>
      </c>
      <c r="F701" s="18">
        <v>2461</v>
      </c>
      <c r="G701" s="20" t="str">
        <f t="shared" ref="G701:G709" si="108">VLOOKUP(F701,dCOG,3,FALSE)</f>
        <v>Material eléctrico y electrónico</v>
      </c>
      <c r="H701" s="21"/>
      <c r="I701" s="22">
        <v>15000</v>
      </c>
    </row>
    <row r="702" spans="1:9" ht="25.5" x14ac:dyDescent="0.25">
      <c r="A702" s="18">
        <v>1100122</v>
      </c>
      <c r="B702" s="18" t="s">
        <v>238</v>
      </c>
      <c r="C702" s="18" t="s">
        <v>239</v>
      </c>
      <c r="D702" s="18" t="s">
        <v>118</v>
      </c>
      <c r="E702" s="19" t="s">
        <v>16</v>
      </c>
      <c r="F702" s="18">
        <v>2911</v>
      </c>
      <c r="G702" s="20" t="str">
        <f t="shared" si="108"/>
        <v>Herramientas menores</v>
      </c>
      <c r="H702" s="21"/>
      <c r="I702" s="22">
        <v>12000</v>
      </c>
    </row>
    <row r="703" spans="1:9" ht="38.25" x14ac:dyDescent="0.25">
      <c r="A703" s="18">
        <v>1100122</v>
      </c>
      <c r="B703" s="18" t="s">
        <v>238</v>
      </c>
      <c r="C703" s="18" t="s">
        <v>239</v>
      </c>
      <c r="D703" s="18" t="s">
        <v>118</v>
      </c>
      <c r="E703" s="19" t="s">
        <v>16</v>
      </c>
      <c r="F703" s="18">
        <v>2941</v>
      </c>
      <c r="G703" s="20" t="str">
        <f t="shared" si="108"/>
        <v>Ref y Acces men Eq cómputo y tecn de la Info</v>
      </c>
      <c r="H703" s="21"/>
      <c r="I703" s="22">
        <v>15000</v>
      </c>
    </row>
    <row r="704" spans="1:9" ht="38.25" x14ac:dyDescent="0.25">
      <c r="A704" s="18">
        <v>1100122</v>
      </c>
      <c r="B704" s="18" t="s">
        <v>238</v>
      </c>
      <c r="C704" s="18" t="s">
        <v>239</v>
      </c>
      <c r="D704" s="18" t="s">
        <v>118</v>
      </c>
      <c r="E704" s="19" t="s">
        <v>16</v>
      </c>
      <c r="F704" s="18">
        <v>3231</v>
      </c>
      <c r="G704" s="20" t="str">
        <f t="shared" si="108"/>
        <v>Arrendam de Mobil y Eq de administración</v>
      </c>
      <c r="H704" s="21"/>
      <c r="I704" s="22">
        <v>180000</v>
      </c>
    </row>
    <row r="705" spans="1:9" ht="38.25" x14ac:dyDescent="0.25">
      <c r="A705" s="18">
        <v>1100122</v>
      </c>
      <c r="B705" s="18" t="s">
        <v>238</v>
      </c>
      <c r="C705" s="18" t="s">
        <v>239</v>
      </c>
      <c r="D705" s="18" t="s">
        <v>118</v>
      </c>
      <c r="E705" s="19" t="s">
        <v>50</v>
      </c>
      <c r="F705" s="18">
        <v>5651</v>
      </c>
      <c r="G705" s="20" t="str">
        <f t="shared" si="108"/>
        <v>Equipo de comunicación y telecomunicacion</v>
      </c>
      <c r="H705" s="21"/>
      <c r="I705" s="22">
        <v>20000</v>
      </c>
    </row>
    <row r="706" spans="1:9" x14ac:dyDescent="0.25">
      <c r="A706" s="18">
        <v>1500522</v>
      </c>
      <c r="B706" s="18" t="s">
        <v>238</v>
      </c>
      <c r="C706" s="18" t="s">
        <v>239</v>
      </c>
      <c r="D706" s="18" t="s">
        <v>118</v>
      </c>
      <c r="E706" s="19" t="s">
        <v>16</v>
      </c>
      <c r="F706" s="18">
        <v>1131</v>
      </c>
      <c r="G706" s="20" t="str">
        <f t="shared" si="108"/>
        <v>Sueldos Base</v>
      </c>
      <c r="H706" s="21"/>
      <c r="I706" s="22">
        <v>563268</v>
      </c>
    </row>
    <row r="707" spans="1:9" ht="25.5" x14ac:dyDescent="0.25">
      <c r="A707" s="18">
        <v>1500522</v>
      </c>
      <c r="B707" s="18" t="s">
        <v>238</v>
      </c>
      <c r="C707" s="18" t="s">
        <v>239</v>
      </c>
      <c r="D707" s="18" t="s">
        <v>118</v>
      </c>
      <c r="E707" s="19" t="s">
        <v>16</v>
      </c>
      <c r="F707" s="18">
        <v>1321</v>
      </c>
      <c r="G707" s="20" t="str">
        <f t="shared" si="108"/>
        <v>Prima Vacacional</v>
      </c>
      <c r="H707" s="21"/>
      <c r="I707" s="22">
        <v>10889</v>
      </c>
    </row>
    <row r="708" spans="1:9" ht="25.5" x14ac:dyDescent="0.25">
      <c r="A708" s="18">
        <v>1500522</v>
      </c>
      <c r="B708" s="18" t="s">
        <v>238</v>
      </c>
      <c r="C708" s="18" t="s">
        <v>239</v>
      </c>
      <c r="D708" s="18" t="s">
        <v>118</v>
      </c>
      <c r="E708" s="19" t="s">
        <v>16</v>
      </c>
      <c r="F708" s="18">
        <v>1323</v>
      </c>
      <c r="G708" s="20" t="str">
        <f t="shared" si="108"/>
        <v>Gratificación de fin de año</v>
      </c>
      <c r="H708" s="21"/>
      <c r="I708" s="22">
        <v>90732</v>
      </c>
    </row>
    <row r="709" spans="1:9" x14ac:dyDescent="0.25">
      <c r="A709" s="18">
        <v>1500522</v>
      </c>
      <c r="B709" s="18" t="s">
        <v>238</v>
      </c>
      <c r="C709" s="18" t="s">
        <v>239</v>
      </c>
      <c r="D709" s="18" t="s">
        <v>118</v>
      </c>
      <c r="E709" s="19" t="s">
        <v>16</v>
      </c>
      <c r="F709" s="18">
        <v>1593</v>
      </c>
      <c r="G709" s="20" t="str">
        <f t="shared" si="108"/>
        <v>Despensa</v>
      </c>
      <c r="H709" s="21"/>
      <c r="I709" s="22">
        <v>90000</v>
      </c>
    </row>
    <row r="710" spans="1:9" x14ac:dyDescent="0.25">
      <c r="A710" s="8"/>
      <c r="B710" s="9"/>
      <c r="C710" s="9"/>
      <c r="D710" s="9"/>
      <c r="E710" s="10"/>
      <c r="F710" s="9"/>
      <c r="G710" s="33"/>
      <c r="H710" s="45"/>
      <c r="I710" s="26"/>
    </row>
    <row r="711" spans="1:9" ht="63.75" x14ac:dyDescent="0.25">
      <c r="A711" s="5"/>
      <c r="B711" s="5"/>
      <c r="C711" s="5"/>
      <c r="D711" s="5"/>
      <c r="E711" s="14"/>
      <c r="F711" s="15"/>
      <c r="G711" s="16" t="s">
        <v>240</v>
      </c>
      <c r="H711" s="6"/>
      <c r="I711" s="17">
        <f>SUBTOTAL(9,I712:I722)</f>
        <v>1925970</v>
      </c>
    </row>
    <row r="712" spans="1:9" ht="38.25" x14ac:dyDescent="0.25">
      <c r="A712" s="18">
        <v>1100122</v>
      </c>
      <c r="B712" s="18" t="s">
        <v>241</v>
      </c>
      <c r="C712" s="18" t="s">
        <v>242</v>
      </c>
      <c r="D712" s="18" t="s">
        <v>243</v>
      </c>
      <c r="E712" s="19" t="s">
        <v>16</v>
      </c>
      <c r="F712" s="18">
        <v>2151</v>
      </c>
      <c r="G712" s="20" t="str">
        <f t="shared" ref="G712:G722" si="109">VLOOKUP(F712,dCOG,3,FALSE)</f>
        <v>Material impreso e información digital</v>
      </c>
      <c r="H712" s="21"/>
      <c r="I712" s="22">
        <v>12000</v>
      </c>
    </row>
    <row r="713" spans="1:9" ht="25.5" x14ac:dyDescent="0.25">
      <c r="A713" s="18">
        <v>1100122</v>
      </c>
      <c r="B713" s="18" t="s">
        <v>241</v>
      </c>
      <c r="C713" s="18" t="s">
        <v>242</v>
      </c>
      <c r="D713" s="18" t="s">
        <v>243</v>
      </c>
      <c r="E713" s="19" t="s">
        <v>16</v>
      </c>
      <c r="F713" s="18">
        <v>2731</v>
      </c>
      <c r="G713" s="20" t="str">
        <f t="shared" si="109"/>
        <v>Artículos deportivos</v>
      </c>
      <c r="H713" s="21"/>
      <c r="I713" s="22">
        <v>90000</v>
      </c>
    </row>
    <row r="714" spans="1:9" ht="25.5" x14ac:dyDescent="0.25">
      <c r="A714" s="18">
        <v>1100122</v>
      </c>
      <c r="B714" s="18" t="s">
        <v>241</v>
      </c>
      <c r="C714" s="18" t="s">
        <v>242</v>
      </c>
      <c r="D714" s="18" t="s">
        <v>243</v>
      </c>
      <c r="E714" s="19" t="s">
        <v>16</v>
      </c>
      <c r="F714" s="18">
        <v>2911</v>
      </c>
      <c r="G714" s="20" t="str">
        <f t="shared" si="109"/>
        <v>Herramientas menores</v>
      </c>
      <c r="H714" s="21"/>
      <c r="I714" s="22">
        <v>9000</v>
      </c>
    </row>
    <row r="715" spans="1:9" ht="25.5" x14ac:dyDescent="0.25">
      <c r="A715" s="18">
        <v>1100122</v>
      </c>
      <c r="B715" s="18" t="s">
        <v>241</v>
      </c>
      <c r="C715" s="18" t="s">
        <v>242</v>
      </c>
      <c r="D715" s="18" t="s">
        <v>243</v>
      </c>
      <c r="E715" s="19" t="s">
        <v>16</v>
      </c>
      <c r="F715" s="18">
        <v>3341</v>
      </c>
      <c r="G715" s="20" t="str">
        <f t="shared" si="109"/>
        <v>Servicios de capacitación</v>
      </c>
      <c r="H715" s="21"/>
      <c r="I715" s="22">
        <v>12000</v>
      </c>
    </row>
    <row r="716" spans="1:9" ht="51" x14ac:dyDescent="0.25">
      <c r="A716" s="18">
        <v>1100122</v>
      </c>
      <c r="B716" s="18" t="s">
        <v>241</v>
      </c>
      <c r="C716" s="18" t="s">
        <v>242</v>
      </c>
      <c r="D716" s="18" t="s">
        <v>243</v>
      </c>
      <c r="E716" s="19" t="s">
        <v>16</v>
      </c>
      <c r="F716" s="18">
        <v>3751</v>
      </c>
      <c r="G716" s="20" t="str">
        <f t="shared" si="109"/>
        <v>Viáticos nac p Serv pub Desemp funciones ofic</v>
      </c>
      <c r="H716" s="21"/>
      <c r="I716" s="22">
        <v>6000</v>
      </c>
    </row>
    <row r="717" spans="1:9" x14ac:dyDescent="0.25">
      <c r="A717" s="18">
        <v>1100122</v>
      </c>
      <c r="B717" s="18" t="s">
        <v>241</v>
      </c>
      <c r="C717" s="18" t="s">
        <v>242</v>
      </c>
      <c r="D717" s="18" t="s">
        <v>243</v>
      </c>
      <c r="E717" s="19" t="s">
        <v>16</v>
      </c>
      <c r="F717" s="18">
        <v>3832</v>
      </c>
      <c r="G717" s="20" t="str">
        <f t="shared" si="109"/>
        <v>Eventos</v>
      </c>
      <c r="H717" s="21"/>
      <c r="I717" s="22">
        <v>120000</v>
      </c>
    </row>
    <row r="718" spans="1:9" ht="25.5" x14ac:dyDescent="0.25">
      <c r="A718" s="18">
        <v>1100122</v>
      </c>
      <c r="B718" s="18" t="s">
        <v>241</v>
      </c>
      <c r="C718" s="18" t="s">
        <v>242</v>
      </c>
      <c r="D718" s="18" t="s">
        <v>243</v>
      </c>
      <c r="E718" s="19" t="s">
        <v>16</v>
      </c>
      <c r="F718" s="18">
        <v>4454</v>
      </c>
      <c r="G718" s="20" t="str">
        <f t="shared" si="109"/>
        <v>Ayudas sociales a agrupaciones</v>
      </c>
      <c r="H718" s="21"/>
      <c r="I718" s="22">
        <v>20000</v>
      </c>
    </row>
    <row r="719" spans="1:9" x14ac:dyDescent="0.25">
      <c r="A719" s="18">
        <v>1500522</v>
      </c>
      <c r="B719" s="18" t="s">
        <v>241</v>
      </c>
      <c r="C719" s="18" t="s">
        <v>242</v>
      </c>
      <c r="D719" s="18" t="s">
        <v>243</v>
      </c>
      <c r="E719" s="19" t="s">
        <v>16</v>
      </c>
      <c r="F719" s="18">
        <v>1131</v>
      </c>
      <c r="G719" s="20" t="str">
        <f t="shared" si="109"/>
        <v>Sueldos Base</v>
      </c>
      <c r="H719" s="21"/>
      <c r="I719" s="22">
        <v>1217916</v>
      </c>
    </row>
    <row r="720" spans="1:9" ht="25.5" x14ac:dyDescent="0.25">
      <c r="A720" s="18">
        <v>1500522</v>
      </c>
      <c r="B720" s="18" t="s">
        <v>241</v>
      </c>
      <c r="C720" s="18" t="s">
        <v>242</v>
      </c>
      <c r="D720" s="18" t="s">
        <v>243</v>
      </c>
      <c r="E720" s="19" t="s">
        <v>16</v>
      </c>
      <c r="F720" s="18">
        <v>1321</v>
      </c>
      <c r="G720" s="20" t="str">
        <f t="shared" si="109"/>
        <v>Prima Vacacional</v>
      </c>
      <c r="H720" s="21"/>
      <c r="I720" s="22">
        <v>23900</v>
      </c>
    </row>
    <row r="721" spans="1:9" ht="25.5" x14ac:dyDescent="0.25">
      <c r="A721" s="18">
        <v>1500522</v>
      </c>
      <c r="B721" s="18" t="s">
        <v>241</v>
      </c>
      <c r="C721" s="18" t="s">
        <v>242</v>
      </c>
      <c r="D721" s="18" t="s">
        <v>243</v>
      </c>
      <c r="E721" s="19" t="s">
        <v>16</v>
      </c>
      <c r="F721" s="18">
        <v>1323</v>
      </c>
      <c r="G721" s="20" t="str">
        <f t="shared" si="109"/>
        <v>Gratificación de fin de año</v>
      </c>
      <c r="H721" s="21"/>
      <c r="I721" s="22">
        <v>199154</v>
      </c>
    </row>
    <row r="722" spans="1:9" x14ac:dyDescent="0.25">
      <c r="A722" s="18">
        <v>1500522</v>
      </c>
      <c r="B722" s="18" t="s">
        <v>241</v>
      </c>
      <c r="C722" s="18" t="s">
        <v>242</v>
      </c>
      <c r="D722" s="18" t="s">
        <v>243</v>
      </c>
      <c r="E722" s="19" t="s">
        <v>16</v>
      </c>
      <c r="F722" s="18">
        <v>1593</v>
      </c>
      <c r="G722" s="20" t="str">
        <f t="shared" si="109"/>
        <v>Despensa</v>
      </c>
      <c r="H722" s="21"/>
      <c r="I722" s="22">
        <v>216000</v>
      </c>
    </row>
    <row r="723" spans="1:9" x14ac:dyDescent="0.25">
      <c r="A723" s="46"/>
      <c r="B723" s="46"/>
      <c r="C723" s="46"/>
      <c r="D723" s="46"/>
      <c r="E723" s="47"/>
      <c r="F723" s="9"/>
      <c r="G723" s="48"/>
      <c r="H723" s="49"/>
      <c r="I723" s="13"/>
    </row>
    <row r="724" spans="1:9" ht="51" x14ac:dyDescent="0.25">
      <c r="A724" s="5"/>
      <c r="B724" s="5"/>
      <c r="C724" s="5"/>
      <c r="D724" s="5"/>
      <c r="E724" s="14"/>
      <c r="F724" s="15"/>
      <c r="G724" s="16" t="s">
        <v>244</v>
      </c>
      <c r="H724" s="6"/>
      <c r="I724" s="17">
        <f>SUBTOTAL(9,I725:I740)</f>
        <v>3139442</v>
      </c>
    </row>
    <row r="725" spans="1:9" ht="38.25" x14ac:dyDescent="0.25">
      <c r="A725" s="18">
        <v>1100122</v>
      </c>
      <c r="B725" s="18" t="s">
        <v>245</v>
      </c>
      <c r="C725" s="18" t="s">
        <v>246</v>
      </c>
      <c r="D725" s="18" t="s">
        <v>243</v>
      </c>
      <c r="E725" s="19" t="s">
        <v>16</v>
      </c>
      <c r="F725" s="18">
        <v>2151</v>
      </c>
      <c r="G725" s="20" t="str">
        <f t="shared" ref="G725:G740" si="110">VLOOKUP(F725,dCOG,3,FALSE)</f>
        <v>Material impreso e información digital</v>
      </c>
      <c r="H725" s="21"/>
      <c r="I725" s="22">
        <v>12000</v>
      </c>
    </row>
    <row r="726" spans="1:9" ht="38.25" x14ac:dyDescent="0.25">
      <c r="A726" s="18">
        <v>1100122</v>
      </c>
      <c r="B726" s="18" t="s">
        <v>245</v>
      </c>
      <c r="C726" s="18" t="s">
        <v>246</v>
      </c>
      <c r="D726" s="18" t="s">
        <v>243</v>
      </c>
      <c r="E726" s="19" t="s">
        <v>16</v>
      </c>
      <c r="F726" s="18">
        <v>2431</v>
      </c>
      <c r="G726" s="20" t="str">
        <f t="shared" si="110"/>
        <v>Materiales de construcción de cal y yeso</v>
      </c>
      <c r="H726" s="21"/>
      <c r="I726" s="22">
        <v>6000</v>
      </c>
    </row>
    <row r="727" spans="1:9" ht="25.5" x14ac:dyDescent="0.25">
      <c r="A727" s="18">
        <v>1100122</v>
      </c>
      <c r="B727" s="18" t="s">
        <v>245</v>
      </c>
      <c r="C727" s="18" t="s">
        <v>246</v>
      </c>
      <c r="D727" s="18" t="s">
        <v>243</v>
      </c>
      <c r="E727" s="19" t="s">
        <v>16</v>
      </c>
      <c r="F727" s="18">
        <v>2461</v>
      </c>
      <c r="G727" s="20" t="str">
        <f t="shared" si="110"/>
        <v>Material eléctrico y electrónico</v>
      </c>
      <c r="H727" s="21"/>
      <c r="I727" s="22">
        <v>9000</v>
      </c>
    </row>
    <row r="728" spans="1:9" ht="25.5" x14ac:dyDescent="0.25">
      <c r="A728" s="18">
        <v>1100122</v>
      </c>
      <c r="B728" s="18" t="s">
        <v>245</v>
      </c>
      <c r="C728" s="18" t="s">
        <v>246</v>
      </c>
      <c r="D728" s="18" t="s">
        <v>243</v>
      </c>
      <c r="E728" s="19" t="s">
        <v>16</v>
      </c>
      <c r="F728" s="18">
        <v>2491</v>
      </c>
      <c r="G728" s="20" t="str">
        <f t="shared" si="110"/>
        <v>Materiales diversos</v>
      </c>
      <c r="H728" s="21"/>
      <c r="I728" s="22">
        <v>50000</v>
      </c>
    </row>
    <row r="729" spans="1:9" ht="25.5" x14ac:dyDescent="0.25">
      <c r="A729" s="18">
        <v>1100122</v>
      </c>
      <c r="B729" s="18" t="s">
        <v>245</v>
      </c>
      <c r="C729" s="18" t="s">
        <v>246</v>
      </c>
      <c r="D729" s="18" t="s">
        <v>243</v>
      </c>
      <c r="E729" s="19" t="s">
        <v>16</v>
      </c>
      <c r="F729" s="18">
        <v>2511</v>
      </c>
      <c r="G729" s="20" t="str">
        <f t="shared" si="110"/>
        <v>Sustancias químicas</v>
      </c>
      <c r="H729" s="21"/>
      <c r="I729" s="22">
        <v>10000</v>
      </c>
    </row>
    <row r="730" spans="1:9" ht="38.25" x14ac:dyDescent="0.25">
      <c r="A730" s="18">
        <v>1100122</v>
      </c>
      <c r="B730" s="18" t="s">
        <v>245</v>
      </c>
      <c r="C730" s="18" t="s">
        <v>246</v>
      </c>
      <c r="D730" s="18" t="s">
        <v>243</v>
      </c>
      <c r="E730" s="19" t="s">
        <v>16</v>
      </c>
      <c r="F730" s="18">
        <v>2561</v>
      </c>
      <c r="G730" s="20" t="str">
        <f t="shared" si="110"/>
        <v>Fibras sintéticas hules plásticos y derivados</v>
      </c>
      <c r="H730" s="21"/>
      <c r="I730" s="22">
        <v>9000</v>
      </c>
    </row>
    <row r="731" spans="1:9" ht="25.5" x14ac:dyDescent="0.25">
      <c r="A731" s="18">
        <v>1100122</v>
      </c>
      <c r="B731" s="18" t="s">
        <v>245</v>
      </c>
      <c r="C731" s="18" t="s">
        <v>246</v>
      </c>
      <c r="D731" s="18" t="s">
        <v>243</v>
      </c>
      <c r="E731" s="19" t="s">
        <v>16</v>
      </c>
      <c r="F731" s="18">
        <v>2591</v>
      </c>
      <c r="G731" s="20" t="str">
        <f t="shared" si="110"/>
        <v>Otros productos quimicos</v>
      </c>
      <c r="H731" s="21"/>
      <c r="I731" s="22">
        <v>9000</v>
      </c>
    </row>
    <row r="732" spans="1:9" ht="25.5" x14ac:dyDescent="0.25">
      <c r="A732" s="18">
        <v>1100122</v>
      </c>
      <c r="B732" s="18" t="s">
        <v>245</v>
      </c>
      <c r="C732" s="18" t="s">
        <v>246</v>
      </c>
      <c r="D732" s="18" t="s">
        <v>243</v>
      </c>
      <c r="E732" s="19" t="s">
        <v>16</v>
      </c>
      <c r="F732" s="18">
        <v>2731</v>
      </c>
      <c r="G732" s="20" t="str">
        <f t="shared" si="110"/>
        <v>Artículos deportivos</v>
      </c>
      <c r="H732" s="21"/>
      <c r="I732" s="22">
        <v>18000</v>
      </c>
    </row>
    <row r="733" spans="1:9" ht="25.5" x14ac:dyDescent="0.25">
      <c r="A733" s="18">
        <v>1100122</v>
      </c>
      <c r="B733" s="18" t="s">
        <v>245</v>
      </c>
      <c r="C733" s="18" t="s">
        <v>246</v>
      </c>
      <c r="D733" s="18" t="s">
        <v>243</v>
      </c>
      <c r="E733" s="19" t="s">
        <v>16</v>
      </c>
      <c r="F733" s="18">
        <v>2911</v>
      </c>
      <c r="G733" s="20" t="str">
        <f t="shared" si="110"/>
        <v>Herramientas menores</v>
      </c>
      <c r="H733" s="21"/>
      <c r="I733" s="22">
        <v>30000</v>
      </c>
    </row>
    <row r="734" spans="1:9" ht="51" x14ac:dyDescent="0.25">
      <c r="A734" s="18">
        <v>1100122</v>
      </c>
      <c r="B734" s="18" t="s">
        <v>245</v>
      </c>
      <c r="C734" s="18" t="s">
        <v>246</v>
      </c>
      <c r="D734" s="18" t="s">
        <v>243</v>
      </c>
      <c r="E734" s="19" t="s">
        <v>16</v>
      </c>
      <c r="F734" s="18">
        <v>2981</v>
      </c>
      <c r="G734" s="20" t="str">
        <f t="shared" si="110"/>
        <v>Ref y Acces menores de maquinaria y otros Equip</v>
      </c>
      <c r="H734" s="21"/>
      <c r="I734" s="22">
        <v>21000</v>
      </c>
    </row>
    <row r="735" spans="1:9" ht="51" x14ac:dyDescent="0.25">
      <c r="A735" s="18">
        <v>1100122</v>
      </c>
      <c r="B735" s="18" t="s">
        <v>245</v>
      </c>
      <c r="C735" s="18" t="s">
        <v>246</v>
      </c>
      <c r="D735" s="18" t="s">
        <v>243</v>
      </c>
      <c r="E735" s="19" t="s">
        <v>16</v>
      </c>
      <c r="F735" s="50">
        <v>3571</v>
      </c>
      <c r="G735" s="20" t="str">
        <f t="shared" si="110"/>
        <v>Instal Rep y mantto de maq otros Eq y herrami</v>
      </c>
      <c r="H735" s="21"/>
      <c r="I735" s="22">
        <v>6000</v>
      </c>
    </row>
    <row r="736" spans="1:9" ht="25.5" x14ac:dyDescent="0.25">
      <c r="A736" s="18">
        <v>1100122</v>
      </c>
      <c r="B736" s="18" t="s">
        <v>245</v>
      </c>
      <c r="C736" s="18" t="s">
        <v>246</v>
      </c>
      <c r="D736" s="18" t="s">
        <v>243</v>
      </c>
      <c r="E736" s="19" t="s">
        <v>50</v>
      </c>
      <c r="F736" s="18">
        <v>5621</v>
      </c>
      <c r="G736" s="20" t="str">
        <f t="shared" si="110"/>
        <v>Maquinaria y equipo industrial</v>
      </c>
      <c r="H736" s="21"/>
      <c r="I736" s="22">
        <v>12000</v>
      </c>
    </row>
    <row r="737" spans="1:9" x14ac:dyDescent="0.25">
      <c r="A737" s="18">
        <v>1500522</v>
      </c>
      <c r="B737" s="18" t="s">
        <v>245</v>
      </c>
      <c r="C737" s="18" t="s">
        <v>246</v>
      </c>
      <c r="D737" s="18" t="s">
        <v>243</v>
      </c>
      <c r="E737" s="19" t="s">
        <v>16</v>
      </c>
      <c r="F737" s="18">
        <v>1131</v>
      </c>
      <c r="G737" s="20" t="str">
        <f t="shared" si="110"/>
        <v>Sueldos Base</v>
      </c>
      <c r="H737" s="21"/>
      <c r="I737" s="22">
        <v>2028672</v>
      </c>
    </row>
    <row r="738" spans="1:9" ht="25.5" x14ac:dyDescent="0.25">
      <c r="A738" s="18">
        <v>1500522</v>
      </c>
      <c r="B738" s="18" t="s">
        <v>245</v>
      </c>
      <c r="C738" s="18" t="s">
        <v>246</v>
      </c>
      <c r="D738" s="18" t="s">
        <v>243</v>
      </c>
      <c r="E738" s="19" t="s">
        <v>16</v>
      </c>
      <c r="F738" s="18">
        <v>1321</v>
      </c>
      <c r="G738" s="20" t="str">
        <f t="shared" si="110"/>
        <v>Prima Vacacional</v>
      </c>
      <c r="H738" s="21"/>
      <c r="I738" s="22">
        <v>42518</v>
      </c>
    </row>
    <row r="739" spans="1:9" ht="25.5" x14ac:dyDescent="0.25">
      <c r="A739" s="18">
        <v>1500522</v>
      </c>
      <c r="B739" s="18" t="s">
        <v>245</v>
      </c>
      <c r="C739" s="18" t="s">
        <v>246</v>
      </c>
      <c r="D739" s="18" t="s">
        <v>243</v>
      </c>
      <c r="E739" s="19" t="s">
        <v>16</v>
      </c>
      <c r="F739" s="18">
        <v>1323</v>
      </c>
      <c r="G739" s="20" t="str">
        <f t="shared" si="110"/>
        <v>Gratificación de fin de año</v>
      </c>
      <c r="H739" s="21"/>
      <c r="I739" s="22">
        <v>354252</v>
      </c>
    </row>
    <row r="740" spans="1:9" x14ac:dyDescent="0.25">
      <c r="A740" s="18">
        <v>1500522</v>
      </c>
      <c r="B740" s="18" t="s">
        <v>245</v>
      </c>
      <c r="C740" s="18" t="s">
        <v>246</v>
      </c>
      <c r="D740" s="18" t="s">
        <v>243</v>
      </c>
      <c r="E740" s="19" t="s">
        <v>16</v>
      </c>
      <c r="F740" s="18">
        <v>1593</v>
      </c>
      <c r="G740" s="20" t="str">
        <f t="shared" si="110"/>
        <v>Despensa</v>
      </c>
      <c r="H740" s="21"/>
      <c r="I740" s="22">
        <v>522000</v>
      </c>
    </row>
    <row r="741" spans="1:9" x14ac:dyDescent="0.25">
      <c r="A741" s="9"/>
      <c r="B741" s="9"/>
      <c r="C741" s="9"/>
      <c r="D741" s="9"/>
      <c r="E741" s="24"/>
      <c r="F741" s="9"/>
      <c r="G741" s="25"/>
      <c r="H741" s="25"/>
      <c r="I741" s="26"/>
    </row>
    <row r="742" spans="1:9" ht="51" x14ac:dyDescent="0.25">
      <c r="A742" s="5"/>
      <c r="B742" s="5"/>
      <c r="C742" s="5"/>
      <c r="D742" s="5"/>
      <c r="E742" s="14"/>
      <c r="F742" s="15"/>
      <c r="G742" s="16" t="s">
        <v>247</v>
      </c>
      <c r="H742" s="6"/>
      <c r="I742" s="17">
        <f>SUBTOTAL(9,I743:I747)</f>
        <v>1063333</v>
      </c>
    </row>
    <row r="743" spans="1:9" ht="38.25" x14ac:dyDescent="0.25">
      <c r="A743" s="18">
        <v>1100122</v>
      </c>
      <c r="B743" s="18" t="s">
        <v>248</v>
      </c>
      <c r="C743" s="18" t="s">
        <v>249</v>
      </c>
      <c r="D743" s="18" t="s">
        <v>243</v>
      </c>
      <c r="E743" s="19" t="s">
        <v>16</v>
      </c>
      <c r="F743" s="18">
        <v>2151</v>
      </c>
      <c r="G743" s="20" t="str">
        <f t="shared" ref="G743:G747" si="111">VLOOKUP(F743,dCOG,3,FALSE)</f>
        <v>Material impreso e información digital</v>
      </c>
      <c r="H743" s="21"/>
      <c r="I743" s="22">
        <v>15000</v>
      </c>
    </row>
    <row r="744" spans="1:9" x14ac:dyDescent="0.25">
      <c r="A744" s="18">
        <v>1500522</v>
      </c>
      <c r="B744" s="18" t="s">
        <v>248</v>
      </c>
      <c r="C744" s="18" t="s">
        <v>249</v>
      </c>
      <c r="D744" s="18" t="s">
        <v>243</v>
      </c>
      <c r="E744" s="19" t="s">
        <v>16</v>
      </c>
      <c r="F744" s="18">
        <v>1131</v>
      </c>
      <c r="G744" s="20" t="str">
        <f t="shared" si="111"/>
        <v>Sueldos Base</v>
      </c>
      <c r="H744" s="21"/>
      <c r="I744" s="22">
        <v>727212</v>
      </c>
    </row>
    <row r="745" spans="1:9" ht="25.5" x14ac:dyDescent="0.25">
      <c r="A745" s="18">
        <v>1500522</v>
      </c>
      <c r="B745" s="18" t="s">
        <v>248</v>
      </c>
      <c r="C745" s="18" t="s">
        <v>249</v>
      </c>
      <c r="D745" s="18" t="s">
        <v>243</v>
      </c>
      <c r="E745" s="19" t="s">
        <v>16</v>
      </c>
      <c r="F745" s="18">
        <v>1321</v>
      </c>
      <c r="G745" s="20" t="str">
        <f t="shared" si="111"/>
        <v>Prima Vacacional</v>
      </c>
      <c r="H745" s="21"/>
      <c r="I745" s="22">
        <v>15121</v>
      </c>
    </row>
    <row r="746" spans="1:9" ht="25.5" x14ac:dyDescent="0.25">
      <c r="A746" s="18">
        <v>1500522</v>
      </c>
      <c r="B746" s="18" t="s">
        <v>248</v>
      </c>
      <c r="C746" s="18" t="s">
        <v>249</v>
      </c>
      <c r="D746" s="18" t="s">
        <v>243</v>
      </c>
      <c r="E746" s="19" t="s">
        <v>16</v>
      </c>
      <c r="F746" s="18">
        <v>1323</v>
      </c>
      <c r="G746" s="20" t="str">
        <f t="shared" si="111"/>
        <v>Gratificación de fin de año</v>
      </c>
      <c r="H746" s="21"/>
      <c r="I746" s="22">
        <v>126000</v>
      </c>
    </row>
    <row r="747" spans="1:9" x14ac:dyDescent="0.25">
      <c r="A747" s="18">
        <v>1500522</v>
      </c>
      <c r="B747" s="18" t="s">
        <v>248</v>
      </c>
      <c r="C747" s="18" t="s">
        <v>249</v>
      </c>
      <c r="D747" s="18" t="s">
        <v>243</v>
      </c>
      <c r="E747" s="19" t="s">
        <v>16</v>
      </c>
      <c r="F747" s="18">
        <v>1593</v>
      </c>
      <c r="G747" s="20" t="str">
        <f t="shared" si="111"/>
        <v>Despensa</v>
      </c>
      <c r="H747" s="21"/>
      <c r="I747" s="22">
        <v>180000</v>
      </c>
    </row>
    <row r="748" spans="1:9" x14ac:dyDescent="0.25">
      <c r="A748" s="9"/>
      <c r="B748" s="9"/>
      <c r="C748" s="9"/>
      <c r="D748" s="9"/>
      <c r="E748" s="24"/>
      <c r="F748" s="9"/>
      <c r="G748" s="25"/>
      <c r="H748" s="25"/>
      <c r="I748" s="26"/>
    </row>
    <row r="749" spans="1:9" ht="38.25" x14ac:dyDescent="0.25">
      <c r="A749" s="5"/>
      <c r="B749" s="5"/>
      <c r="C749" s="5"/>
      <c r="D749" s="5"/>
      <c r="E749" s="14"/>
      <c r="F749" s="15"/>
      <c r="G749" s="16" t="s">
        <v>250</v>
      </c>
      <c r="H749" s="6"/>
      <c r="I749" s="17">
        <f>SUBTOTAL(9,I750:I765)</f>
        <v>3517895</v>
      </c>
    </row>
    <row r="750" spans="1:9" ht="38.25" x14ac:dyDescent="0.25">
      <c r="A750" s="18">
        <v>1100122</v>
      </c>
      <c r="B750" s="18" t="s">
        <v>251</v>
      </c>
      <c r="C750" s="18" t="s">
        <v>252</v>
      </c>
      <c r="D750" s="18" t="s">
        <v>253</v>
      </c>
      <c r="E750" s="19" t="s">
        <v>16</v>
      </c>
      <c r="F750" s="18">
        <v>2151</v>
      </c>
      <c r="G750" s="20" t="str">
        <f t="shared" ref="G750:G765" si="112">VLOOKUP(F750,dCOG,3,FALSE)</f>
        <v>Material impreso e información digital</v>
      </c>
      <c r="H750" s="21"/>
      <c r="I750" s="22">
        <v>30000</v>
      </c>
    </row>
    <row r="751" spans="1:9" ht="38.25" x14ac:dyDescent="0.25">
      <c r="A751" s="18">
        <v>1100122</v>
      </c>
      <c r="B751" s="18" t="s">
        <v>251</v>
      </c>
      <c r="C751" s="18" t="s">
        <v>252</v>
      </c>
      <c r="D751" s="18" t="s">
        <v>253</v>
      </c>
      <c r="E751" s="19" t="s">
        <v>16</v>
      </c>
      <c r="F751" s="18">
        <v>2941</v>
      </c>
      <c r="G751" s="20" t="str">
        <f t="shared" ref="G751" si="113">VLOOKUP(F751,dCOG,3,FALSE)</f>
        <v>Ref y Acces men Eq cómputo y tecn de la Info</v>
      </c>
      <c r="H751" s="29"/>
      <c r="I751" s="22">
        <v>3000</v>
      </c>
    </row>
    <row r="752" spans="1:9" ht="25.5" x14ac:dyDescent="0.25">
      <c r="A752" s="18">
        <v>1100122</v>
      </c>
      <c r="B752" s="18" t="s">
        <v>251</v>
      </c>
      <c r="C752" s="18" t="s">
        <v>252</v>
      </c>
      <c r="D752" s="18" t="s">
        <v>253</v>
      </c>
      <c r="E752" s="19" t="s">
        <v>16</v>
      </c>
      <c r="F752" s="18">
        <v>4415</v>
      </c>
      <c r="G752" s="20" t="str">
        <f t="shared" si="112"/>
        <v>Ayudas y apoyos</v>
      </c>
      <c r="H752" s="21"/>
      <c r="I752" s="22">
        <v>30000</v>
      </c>
    </row>
    <row r="753" spans="1:9" x14ac:dyDescent="0.25">
      <c r="A753" s="18">
        <v>1500522</v>
      </c>
      <c r="B753" s="18" t="s">
        <v>251</v>
      </c>
      <c r="C753" s="18" t="s">
        <v>252</v>
      </c>
      <c r="D753" s="18" t="s">
        <v>253</v>
      </c>
      <c r="E753" s="19" t="s">
        <v>16</v>
      </c>
      <c r="F753" s="18">
        <v>1131</v>
      </c>
      <c r="G753" s="20" t="str">
        <f t="shared" si="112"/>
        <v>Sueldos Base</v>
      </c>
      <c r="H753" s="21"/>
      <c r="I753" s="22">
        <v>615888</v>
      </c>
    </row>
    <row r="754" spans="1:9" ht="25.5" x14ac:dyDescent="0.25">
      <c r="A754" s="18">
        <v>1500522</v>
      </c>
      <c r="B754" s="18" t="s">
        <v>251</v>
      </c>
      <c r="C754" s="18" t="s">
        <v>252</v>
      </c>
      <c r="D754" s="18" t="s">
        <v>253</v>
      </c>
      <c r="E754" s="19" t="s">
        <v>16</v>
      </c>
      <c r="F754" s="18">
        <v>1321</v>
      </c>
      <c r="G754" s="20" t="str">
        <f t="shared" si="112"/>
        <v>Prima Vacacional</v>
      </c>
      <c r="H754" s="21"/>
      <c r="I754" s="22">
        <v>11466</v>
      </c>
    </row>
    <row r="755" spans="1:9" ht="25.5" x14ac:dyDescent="0.25">
      <c r="A755" s="18">
        <v>1500522</v>
      </c>
      <c r="B755" s="18" t="s">
        <v>251</v>
      </c>
      <c r="C755" s="18" t="s">
        <v>252</v>
      </c>
      <c r="D755" s="18" t="s">
        <v>253</v>
      </c>
      <c r="E755" s="19" t="s">
        <v>16</v>
      </c>
      <c r="F755" s="18">
        <v>1323</v>
      </c>
      <c r="G755" s="20" t="str">
        <f t="shared" si="112"/>
        <v>Gratificación de fin de año</v>
      </c>
      <c r="H755" s="21"/>
      <c r="I755" s="22">
        <v>95541</v>
      </c>
    </row>
    <row r="756" spans="1:9" x14ac:dyDescent="0.25">
      <c r="A756" s="18">
        <v>1500522</v>
      </c>
      <c r="B756" s="18" t="s">
        <v>251</v>
      </c>
      <c r="C756" s="18" t="s">
        <v>252</v>
      </c>
      <c r="D756" s="18" t="s">
        <v>253</v>
      </c>
      <c r="E756" s="19" t="s">
        <v>16</v>
      </c>
      <c r="F756" s="18">
        <v>1593</v>
      </c>
      <c r="G756" s="20" t="str">
        <f t="shared" si="112"/>
        <v>Despensa</v>
      </c>
      <c r="H756" s="21"/>
      <c r="I756" s="22">
        <v>72000</v>
      </c>
    </row>
    <row r="757" spans="1:9" x14ac:dyDescent="0.25">
      <c r="A757" s="18">
        <v>1500522</v>
      </c>
      <c r="B757" s="18" t="s">
        <v>251</v>
      </c>
      <c r="C757" s="18" t="s">
        <v>252</v>
      </c>
      <c r="D757" s="18" t="s">
        <v>253</v>
      </c>
      <c r="E757" s="19" t="s">
        <v>16</v>
      </c>
      <c r="F757" s="18">
        <v>3832</v>
      </c>
      <c r="G757" s="20" t="str">
        <f t="shared" si="112"/>
        <v>Eventos</v>
      </c>
      <c r="H757" s="21"/>
      <c r="I757" s="22">
        <v>30000</v>
      </c>
    </row>
    <row r="758" spans="1:9" x14ac:dyDescent="0.25">
      <c r="A758" s="18">
        <v>1500522</v>
      </c>
      <c r="B758" s="18" t="s">
        <v>251</v>
      </c>
      <c r="C758" s="18" t="s">
        <v>254</v>
      </c>
      <c r="D758" s="18" t="s">
        <v>74</v>
      </c>
      <c r="E758" s="19" t="s">
        <v>16</v>
      </c>
      <c r="F758" s="18">
        <v>3992</v>
      </c>
      <c r="G758" s="20" t="str">
        <f t="shared" si="112"/>
        <v>Feria Municipal</v>
      </c>
      <c r="H758" s="21" t="s">
        <v>255</v>
      </c>
      <c r="I758" s="22">
        <v>2300000</v>
      </c>
    </row>
    <row r="759" spans="1:9" ht="63.75" x14ac:dyDescent="0.25">
      <c r="A759" s="18">
        <v>1500522</v>
      </c>
      <c r="B759" s="18" t="s">
        <v>251</v>
      </c>
      <c r="C759" s="18" t="s">
        <v>256</v>
      </c>
      <c r="D759" s="18" t="s">
        <v>253</v>
      </c>
      <c r="E759" s="19" t="s">
        <v>16</v>
      </c>
      <c r="F759" s="18">
        <v>3994</v>
      </c>
      <c r="G759" s="20" t="str">
        <f t="shared" si="112"/>
        <v>Ferias y festivales</v>
      </c>
      <c r="H759" s="21" t="s">
        <v>257</v>
      </c>
      <c r="I759" s="22">
        <v>20000</v>
      </c>
    </row>
    <row r="760" spans="1:9" ht="25.5" x14ac:dyDescent="0.25">
      <c r="A760" s="18">
        <v>1500522</v>
      </c>
      <c r="B760" s="18" t="s">
        <v>251</v>
      </c>
      <c r="C760" s="18" t="s">
        <v>258</v>
      </c>
      <c r="D760" s="18" t="s">
        <v>253</v>
      </c>
      <c r="E760" s="19" t="s">
        <v>16</v>
      </c>
      <c r="F760" s="18">
        <v>3994</v>
      </c>
      <c r="G760" s="20" t="str">
        <f t="shared" ref="G760" si="114">VLOOKUP(F760,dCOG,3,FALSE)</f>
        <v>Ferias y festivales</v>
      </c>
      <c r="H760" s="21" t="s">
        <v>259</v>
      </c>
      <c r="I760" s="22">
        <v>20000</v>
      </c>
    </row>
    <row r="761" spans="1:9" ht="25.5" x14ac:dyDescent="0.25">
      <c r="A761" s="18">
        <v>1500522</v>
      </c>
      <c r="B761" s="18" t="s">
        <v>251</v>
      </c>
      <c r="C761" s="18" t="s">
        <v>260</v>
      </c>
      <c r="D761" s="18" t="s">
        <v>253</v>
      </c>
      <c r="E761" s="19" t="s">
        <v>16</v>
      </c>
      <c r="F761" s="18">
        <v>3994</v>
      </c>
      <c r="G761" s="20" t="str">
        <f t="shared" ref="G761" si="115">VLOOKUP(F761,dCOG,3,FALSE)</f>
        <v>Ferias y festivales</v>
      </c>
      <c r="H761" s="21" t="s">
        <v>261</v>
      </c>
      <c r="I761" s="22">
        <v>20000</v>
      </c>
    </row>
    <row r="762" spans="1:9" ht="25.5" x14ac:dyDescent="0.25">
      <c r="A762" s="18">
        <v>1100122</v>
      </c>
      <c r="B762" s="18" t="s">
        <v>251</v>
      </c>
      <c r="C762" s="18" t="s">
        <v>262</v>
      </c>
      <c r="D762" s="18" t="s">
        <v>253</v>
      </c>
      <c r="E762" s="19" t="s">
        <v>16</v>
      </c>
      <c r="F762" s="18">
        <v>3994</v>
      </c>
      <c r="G762" s="20" t="str">
        <f t="shared" si="112"/>
        <v>Ferias y festivales</v>
      </c>
      <c r="H762" s="21" t="s">
        <v>263</v>
      </c>
      <c r="I762" s="22">
        <v>100000</v>
      </c>
    </row>
    <row r="763" spans="1:9" ht="25.5" x14ac:dyDescent="0.25">
      <c r="A763" s="18">
        <v>1100122</v>
      </c>
      <c r="B763" s="18" t="s">
        <v>251</v>
      </c>
      <c r="C763" s="18" t="s">
        <v>264</v>
      </c>
      <c r="D763" s="18" t="s">
        <v>253</v>
      </c>
      <c r="E763" s="19" t="s">
        <v>16</v>
      </c>
      <c r="F763" s="18">
        <v>3994</v>
      </c>
      <c r="G763" s="20" t="str">
        <f t="shared" si="112"/>
        <v>Ferias y festivales</v>
      </c>
      <c r="H763" s="21" t="s">
        <v>265</v>
      </c>
      <c r="I763" s="22">
        <v>100000</v>
      </c>
    </row>
    <row r="764" spans="1:9" ht="25.5" x14ac:dyDescent="0.25">
      <c r="A764" s="18">
        <v>1100122</v>
      </c>
      <c r="B764" s="18" t="s">
        <v>251</v>
      </c>
      <c r="C764" s="18" t="s">
        <v>266</v>
      </c>
      <c r="D764" s="18" t="s">
        <v>253</v>
      </c>
      <c r="E764" s="19" t="s">
        <v>16</v>
      </c>
      <c r="F764" s="18">
        <v>3994</v>
      </c>
      <c r="G764" s="20" t="str">
        <f t="shared" si="112"/>
        <v>Ferias y festivales</v>
      </c>
      <c r="H764" s="21" t="s">
        <v>267</v>
      </c>
      <c r="I764" s="22">
        <v>30000</v>
      </c>
    </row>
    <row r="765" spans="1:9" ht="25.5" x14ac:dyDescent="0.25">
      <c r="A765" s="18">
        <v>1100122</v>
      </c>
      <c r="B765" s="18" t="s">
        <v>251</v>
      </c>
      <c r="C765" s="18" t="s">
        <v>268</v>
      </c>
      <c r="D765" s="18" t="s">
        <v>253</v>
      </c>
      <c r="E765" s="19" t="s">
        <v>16</v>
      </c>
      <c r="F765" s="18">
        <v>3994</v>
      </c>
      <c r="G765" s="20" t="str">
        <f t="shared" si="112"/>
        <v>Ferias y festivales</v>
      </c>
      <c r="H765" s="21" t="s">
        <v>269</v>
      </c>
      <c r="I765" s="22">
        <v>40000</v>
      </c>
    </row>
    <row r="766" spans="1:9" x14ac:dyDescent="0.25">
      <c r="A766" s="9"/>
      <c r="B766" s="9"/>
      <c r="C766" s="9"/>
      <c r="D766" s="9"/>
      <c r="E766" s="24"/>
      <c r="F766" s="9"/>
      <c r="G766" s="25"/>
      <c r="H766" s="25"/>
      <c r="I766" s="26"/>
    </row>
    <row r="767" spans="1:9" ht="51" x14ac:dyDescent="0.25">
      <c r="A767" s="5"/>
      <c r="B767" s="5"/>
      <c r="C767" s="5"/>
      <c r="D767" s="5"/>
      <c r="E767" s="14"/>
      <c r="F767" s="15"/>
      <c r="G767" s="16" t="s">
        <v>270</v>
      </c>
      <c r="H767" s="6"/>
      <c r="I767" s="17">
        <f>SUBTOTAL(9,I768:I776)</f>
        <v>2011696</v>
      </c>
    </row>
    <row r="768" spans="1:9" ht="25.5" x14ac:dyDescent="0.25">
      <c r="A768" s="18">
        <v>1100122</v>
      </c>
      <c r="B768" s="18" t="s">
        <v>271</v>
      </c>
      <c r="C768" s="18" t="s">
        <v>272</v>
      </c>
      <c r="D768" s="18" t="s">
        <v>273</v>
      </c>
      <c r="E768" s="19" t="s">
        <v>16</v>
      </c>
      <c r="F768" s="18">
        <v>2911</v>
      </c>
      <c r="G768" s="20" t="str">
        <f t="shared" ref="G768:G776" si="116">VLOOKUP(F768,dCOG,3,FALSE)</f>
        <v>Herramientas menores</v>
      </c>
      <c r="H768" s="29"/>
      <c r="I768" s="22">
        <v>6000</v>
      </c>
    </row>
    <row r="769" spans="1:9" ht="38.25" x14ac:dyDescent="0.25">
      <c r="A769" s="18">
        <v>1100122</v>
      </c>
      <c r="B769" s="18" t="s">
        <v>271</v>
      </c>
      <c r="C769" s="18" t="s">
        <v>272</v>
      </c>
      <c r="D769" s="18" t="s">
        <v>273</v>
      </c>
      <c r="E769" s="19" t="s">
        <v>16</v>
      </c>
      <c r="F769" s="18">
        <v>2941</v>
      </c>
      <c r="G769" s="20" t="str">
        <f t="shared" si="116"/>
        <v>Ref y Acces men Eq cómputo y tecn de la Info</v>
      </c>
      <c r="H769" s="29"/>
      <c r="I769" s="22">
        <v>3000</v>
      </c>
    </row>
    <row r="770" spans="1:9" ht="51" x14ac:dyDescent="0.25">
      <c r="A770" s="18">
        <v>1100122</v>
      </c>
      <c r="B770" s="18" t="s">
        <v>271</v>
      </c>
      <c r="C770" s="18" t="s">
        <v>272</v>
      </c>
      <c r="D770" s="18" t="s">
        <v>273</v>
      </c>
      <c r="E770" s="19" t="s">
        <v>16</v>
      </c>
      <c r="F770" s="18">
        <v>2981</v>
      </c>
      <c r="G770" s="20" t="str">
        <f t="shared" ref="G770" si="117">VLOOKUP(F770,dCOG,3,FALSE)</f>
        <v>Ref y Acces menores de maquinaria y otros Equip</v>
      </c>
      <c r="H770" s="29"/>
      <c r="I770" s="22">
        <v>3000</v>
      </c>
    </row>
    <row r="771" spans="1:9" ht="38.25" x14ac:dyDescent="0.25">
      <c r="A771" s="18">
        <v>1100122</v>
      </c>
      <c r="B771" s="18" t="s">
        <v>271</v>
      </c>
      <c r="C771" s="18" t="s">
        <v>272</v>
      </c>
      <c r="D771" s="18" t="s">
        <v>273</v>
      </c>
      <c r="E771" s="19" t="s">
        <v>16</v>
      </c>
      <c r="F771" s="18">
        <v>3331</v>
      </c>
      <c r="G771" s="20" t="str">
        <f t="shared" si="116"/>
        <v>Servicios de consultoría administrativa</v>
      </c>
      <c r="H771" s="29"/>
      <c r="I771" s="22">
        <v>30000</v>
      </c>
    </row>
    <row r="772" spans="1:9" ht="38.25" x14ac:dyDescent="0.25">
      <c r="A772" s="18">
        <v>1100122</v>
      </c>
      <c r="B772" s="18" t="s">
        <v>271</v>
      </c>
      <c r="C772" s="18" t="s">
        <v>272</v>
      </c>
      <c r="D772" s="18" t="s">
        <v>273</v>
      </c>
      <c r="E772" s="19" t="s">
        <v>16</v>
      </c>
      <c r="F772" s="18">
        <v>3351</v>
      </c>
      <c r="G772" s="20" t="str">
        <f t="shared" ref="G772" si="118">VLOOKUP(F772,dCOG,3,FALSE)</f>
        <v>Servicios de investigación científica</v>
      </c>
      <c r="H772" s="29"/>
      <c r="I772" s="22">
        <v>30000</v>
      </c>
    </row>
    <row r="773" spans="1:9" x14ac:dyDescent="0.25">
      <c r="A773" s="18">
        <v>1500522</v>
      </c>
      <c r="B773" s="18" t="s">
        <v>271</v>
      </c>
      <c r="C773" s="18" t="s">
        <v>272</v>
      </c>
      <c r="D773" s="18" t="s">
        <v>273</v>
      </c>
      <c r="E773" s="19" t="s">
        <v>16</v>
      </c>
      <c r="F773" s="18">
        <v>1131</v>
      </c>
      <c r="G773" s="20" t="str">
        <f t="shared" si="116"/>
        <v>Sueldos Base</v>
      </c>
      <c r="H773" s="21"/>
      <c r="I773" s="22">
        <v>1408584</v>
      </c>
    </row>
    <row r="774" spans="1:9" ht="25.5" x14ac:dyDescent="0.25">
      <c r="A774" s="18">
        <v>1500522</v>
      </c>
      <c r="B774" s="18" t="s">
        <v>271</v>
      </c>
      <c r="C774" s="18" t="s">
        <v>272</v>
      </c>
      <c r="D774" s="18" t="s">
        <v>273</v>
      </c>
      <c r="E774" s="19" t="s">
        <v>16</v>
      </c>
      <c r="F774" s="18">
        <v>1321</v>
      </c>
      <c r="G774" s="20" t="str">
        <f t="shared" si="116"/>
        <v>Prima Vacacional</v>
      </c>
      <c r="H774" s="21"/>
      <c r="I774" s="22">
        <v>27977</v>
      </c>
    </row>
    <row r="775" spans="1:9" ht="25.5" x14ac:dyDescent="0.25">
      <c r="A775" s="18">
        <v>1500522</v>
      </c>
      <c r="B775" s="18" t="s">
        <v>271</v>
      </c>
      <c r="C775" s="18" t="s">
        <v>272</v>
      </c>
      <c r="D775" s="18" t="s">
        <v>273</v>
      </c>
      <c r="E775" s="19" t="s">
        <v>16</v>
      </c>
      <c r="F775" s="18">
        <v>1323</v>
      </c>
      <c r="G775" s="20" t="str">
        <f t="shared" si="116"/>
        <v>Gratificación de fin de año</v>
      </c>
      <c r="H775" s="21"/>
      <c r="I775" s="22">
        <v>233135</v>
      </c>
    </row>
    <row r="776" spans="1:9" x14ac:dyDescent="0.25">
      <c r="A776" s="18">
        <v>1500522</v>
      </c>
      <c r="B776" s="18" t="s">
        <v>271</v>
      </c>
      <c r="C776" s="18" t="s">
        <v>272</v>
      </c>
      <c r="D776" s="18" t="s">
        <v>273</v>
      </c>
      <c r="E776" s="19" t="s">
        <v>16</v>
      </c>
      <c r="F776" s="18">
        <v>1593</v>
      </c>
      <c r="G776" s="20" t="str">
        <f t="shared" si="116"/>
        <v>Despensa</v>
      </c>
      <c r="H776" s="21"/>
      <c r="I776" s="22">
        <v>270000</v>
      </c>
    </row>
    <row r="777" spans="1:9" x14ac:dyDescent="0.25">
      <c r="A777" s="9"/>
      <c r="B777" s="9"/>
      <c r="C777" s="9"/>
      <c r="D777" s="9"/>
      <c r="E777" s="24"/>
      <c r="F777" s="9"/>
      <c r="G777" s="25"/>
      <c r="H777" s="25"/>
      <c r="I777" s="26"/>
    </row>
    <row r="778" spans="1:9" ht="38.25" x14ac:dyDescent="0.25">
      <c r="A778" s="5"/>
      <c r="B778" s="5"/>
      <c r="C778" s="5"/>
      <c r="D778" s="5"/>
      <c r="E778" s="14"/>
      <c r="F778" s="15"/>
      <c r="G778" s="16" t="s">
        <v>274</v>
      </c>
      <c r="H778" s="6"/>
      <c r="I778" s="17">
        <f>SUBTOTAL(9,I779:I789)</f>
        <v>786481</v>
      </c>
    </row>
    <row r="779" spans="1:9" ht="38.25" x14ac:dyDescent="0.25">
      <c r="A779" s="18">
        <v>1100122</v>
      </c>
      <c r="B779" s="18" t="s">
        <v>275</v>
      </c>
      <c r="C779" s="18" t="s">
        <v>276</v>
      </c>
      <c r="D779" s="18" t="s">
        <v>243</v>
      </c>
      <c r="E779" s="19" t="s">
        <v>16</v>
      </c>
      <c r="F779" s="18">
        <v>2151</v>
      </c>
      <c r="G779" s="20" t="str">
        <f t="shared" ref="G779:G789" si="119">VLOOKUP(F779,dCOG,3,FALSE)</f>
        <v>Material impreso e información digital</v>
      </c>
      <c r="H779" s="21"/>
      <c r="I779" s="22">
        <v>6000</v>
      </c>
    </row>
    <row r="780" spans="1:9" ht="25.5" x14ac:dyDescent="0.25">
      <c r="A780" s="18">
        <v>1100122</v>
      </c>
      <c r="B780" s="18" t="s">
        <v>275</v>
      </c>
      <c r="C780" s="18" t="s">
        <v>276</v>
      </c>
      <c r="D780" s="18" t="s">
        <v>243</v>
      </c>
      <c r="E780" s="19" t="s">
        <v>16</v>
      </c>
      <c r="F780" s="18">
        <v>2491</v>
      </c>
      <c r="G780" s="20" t="str">
        <f t="shared" si="119"/>
        <v>Materiales diversos</v>
      </c>
      <c r="H780" s="32"/>
      <c r="I780" s="22">
        <v>18000</v>
      </c>
    </row>
    <row r="781" spans="1:9" ht="25.5" x14ac:dyDescent="0.25">
      <c r="A781" s="18">
        <v>1100122</v>
      </c>
      <c r="B781" s="18" t="s">
        <v>275</v>
      </c>
      <c r="C781" s="18" t="s">
        <v>276</v>
      </c>
      <c r="D781" s="18" t="s">
        <v>243</v>
      </c>
      <c r="E781" s="19" t="s">
        <v>16</v>
      </c>
      <c r="F781" s="18">
        <v>2731</v>
      </c>
      <c r="G781" s="20" t="str">
        <f t="shared" si="119"/>
        <v>Artículos deportivos</v>
      </c>
      <c r="H781" s="32"/>
      <c r="I781" s="22">
        <v>6000</v>
      </c>
    </row>
    <row r="782" spans="1:9" ht="51" x14ac:dyDescent="0.25">
      <c r="A782" s="18">
        <v>1100122</v>
      </c>
      <c r="B782" s="18" t="s">
        <v>275</v>
      </c>
      <c r="C782" s="18" t="s">
        <v>276</v>
      </c>
      <c r="D782" s="18" t="s">
        <v>243</v>
      </c>
      <c r="E782" s="19" t="s">
        <v>16</v>
      </c>
      <c r="F782" s="18">
        <v>3612</v>
      </c>
      <c r="G782" s="20" t="str">
        <f t="shared" si="119"/>
        <v>Impresión y elaborac public ofic y de informaci</v>
      </c>
      <c r="H782" s="32"/>
      <c r="I782" s="22">
        <v>6000</v>
      </c>
    </row>
    <row r="783" spans="1:9" ht="38.25" x14ac:dyDescent="0.25">
      <c r="A783" s="18">
        <v>1100122</v>
      </c>
      <c r="B783" s="18" t="s">
        <v>275</v>
      </c>
      <c r="C783" s="18" t="s">
        <v>276</v>
      </c>
      <c r="D783" s="18" t="s">
        <v>243</v>
      </c>
      <c r="E783" s="19" t="s">
        <v>16</v>
      </c>
      <c r="F783" s="18">
        <v>3721</v>
      </c>
      <c r="G783" s="20" t="str">
        <f t="shared" si="119"/>
        <v>Pasajes terr nac p  Serv pub en comisiones</v>
      </c>
      <c r="H783" s="32"/>
      <c r="I783" s="22">
        <v>6000</v>
      </c>
    </row>
    <row r="784" spans="1:9" ht="51" x14ac:dyDescent="0.25">
      <c r="A784" s="18">
        <v>1100122</v>
      </c>
      <c r="B784" s="18" t="s">
        <v>275</v>
      </c>
      <c r="C784" s="18" t="s">
        <v>276</v>
      </c>
      <c r="D784" s="18" t="s">
        <v>243</v>
      </c>
      <c r="E784" s="19" t="s">
        <v>16</v>
      </c>
      <c r="F784" s="18">
        <v>3751</v>
      </c>
      <c r="G784" s="20" t="str">
        <f t="shared" si="119"/>
        <v>Viáticos nac p Serv pub Desemp funciones ofic</v>
      </c>
      <c r="H784" s="32"/>
      <c r="I784" s="22">
        <v>6000</v>
      </c>
    </row>
    <row r="785" spans="1:9" x14ac:dyDescent="0.25">
      <c r="A785" s="18">
        <v>1100122</v>
      </c>
      <c r="B785" s="18" t="s">
        <v>275</v>
      </c>
      <c r="C785" s="18" t="s">
        <v>276</v>
      </c>
      <c r="D785" s="18" t="s">
        <v>243</v>
      </c>
      <c r="E785" s="19" t="s">
        <v>16</v>
      </c>
      <c r="F785" s="18">
        <v>3832</v>
      </c>
      <c r="G785" s="20" t="str">
        <f t="shared" si="119"/>
        <v>Eventos</v>
      </c>
      <c r="H785" s="32"/>
      <c r="I785" s="22">
        <v>120000</v>
      </c>
    </row>
    <row r="786" spans="1:9" x14ac:dyDescent="0.25">
      <c r="A786" s="18">
        <v>1500522</v>
      </c>
      <c r="B786" s="18" t="s">
        <v>275</v>
      </c>
      <c r="C786" s="18" t="s">
        <v>276</v>
      </c>
      <c r="D786" s="18" t="s">
        <v>243</v>
      </c>
      <c r="E786" s="19" t="s">
        <v>16</v>
      </c>
      <c r="F786" s="18">
        <v>1131</v>
      </c>
      <c r="G786" s="20" t="str">
        <f t="shared" si="119"/>
        <v>Sueldos Base</v>
      </c>
      <c r="H786" s="21"/>
      <c r="I786" s="22">
        <v>463224</v>
      </c>
    </row>
    <row r="787" spans="1:9" ht="25.5" x14ac:dyDescent="0.25">
      <c r="A787" s="18">
        <v>1500522</v>
      </c>
      <c r="B787" s="18" t="s">
        <v>275</v>
      </c>
      <c r="C787" s="18" t="s">
        <v>276</v>
      </c>
      <c r="D787" s="18" t="s">
        <v>243</v>
      </c>
      <c r="E787" s="19" t="s">
        <v>16</v>
      </c>
      <c r="F787" s="18">
        <v>1321</v>
      </c>
      <c r="G787" s="20" t="str">
        <f t="shared" si="119"/>
        <v>Prima Vacacional</v>
      </c>
      <c r="H787" s="21"/>
      <c r="I787" s="22">
        <v>8921</v>
      </c>
    </row>
    <row r="788" spans="1:9" ht="25.5" x14ac:dyDescent="0.25">
      <c r="A788" s="18">
        <v>1500522</v>
      </c>
      <c r="B788" s="18" t="s">
        <v>275</v>
      </c>
      <c r="C788" s="18" t="s">
        <v>276</v>
      </c>
      <c r="D788" s="18" t="s">
        <v>243</v>
      </c>
      <c r="E788" s="19" t="s">
        <v>16</v>
      </c>
      <c r="F788" s="18">
        <v>1323</v>
      </c>
      <c r="G788" s="20" t="str">
        <f t="shared" si="119"/>
        <v>Gratificación de fin de año</v>
      </c>
      <c r="H788" s="21"/>
      <c r="I788" s="22">
        <v>74336</v>
      </c>
    </row>
    <row r="789" spans="1:9" x14ac:dyDescent="0.25">
      <c r="A789" s="18">
        <v>1500522</v>
      </c>
      <c r="B789" s="18" t="s">
        <v>275</v>
      </c>
      <c r="C789" s="18" t="s">
        <v>276</v>
      </c>
      <c r="D789" s="18" t="s">
        <v>243</v>
      </c>
      <c r="E789" s="19" t="s">
        <v>16</v>
      </c>
      <c r="F789" s="18">
        <v>1593</v>
      </c>
      <c r="G789" s="20" t="str">
        <f t="shared" si="119"/>
        <v>Despensa</v>
      </c>
      <c r="H789" s="21"/>
      <c r="I789" s="22">
        <v>72000</v>
      </c>
    </row>
    <row r="790" spans="1:9" x14ac:dyDescent="0.25">
      <c r="A790" s="9"/>
      <c r="B790" s="9"/>
      <c r="C790" s="9"/>
      <c r="D790" s="9"/>
      <c r="E790" s="24"/>
      <c r="F790" s="9"/>
      <c r="G790" s="25"/>
      <c r="H790" s="25"/>
      <c r="I790" s="26"/>
    </row>
    <row r="791" spans="1:9" ht="38.25" x14ac:dyDescent="0.25">
      <c r="A791" s="5"/>
      <c r="B791" s="5"/>
      <c r="C791" s="5"/>
      <c r="D791" s="5"/>
      <c r="E791" s="14"/>
      <c r="F791" s="15"/>
      <c r="G791" s="16" t="s">
        <v>277</v>
      </c>
      <c r="H791" s="6"/>
      <c r="I791" s="17">
        <f>SUBTOTAL(9,I792:I795)</f>
        <v>829142</v>
      </c>
    </row>
    <row r="792" spans="1:9" x14ac:dyDescent="0.25">
      <c r="A792" s="18">
        <v>1500522</v>
      </c>
      <c r="B792" s="18" t="s">
        <v>278</v>
      </c>
      <c r="C792" s="18" t="s">
        <v>279</v>
      </c>
      <c r="D792" s="18" t="s">
        <v>280</v>
      </c>
      <c r="E792" s="19" t="s">
        <v>16</v>
      </c>
      <c r="F792" s="18">
        <v>1131</v>
      </c>
      <c r="G792" s="20" t="str">
        <f t="shared" ref="G792:G795" si="120">VLOOKUP(F792,dCOG,3,FALSE)</f>
        <v>Sueldos Base</v>
      </c>
      <c r="H792" s="21"/>
      <c r="I792" s="22">
        <v>663528</v>
      </c>
    </row>
    <row r="793" spans="1:9" ht="25.5" x14ac:dyDescent="0.25">
      <c r="A793" s="18">
        <v>1500522</v>
      </c>
      <c r="B793" s="18" t="s">
        <v>278</v>
      </c>
      <c r="C793" s="18" t="s">
        <v>279</v>
      </c>
      <c r="D793" s="18" t="s">
        <v>280</v>
      </c>
      <c r="E793" s="19" t="s">
        <v>16</v>
      </c>
      <c r="F793" s="18">
        <v>1321</v>
      </c>
      <c r="G793" s="20" t="str">
        <f t="shared" si="120"/>
        <v>Prima Vacacional</v>
      </c>
      <c r="H793" s="21"/>
      <c r="I793" s="22">
        <v>11958</v>
      </c>
    </row>
    <row r="794" spans="1:9" ht="25.5" x14ac:dyDescent="0.25">
      <c r="A794" s="18">
        <v>1500522</v>
      </c>
      <c r="B794" s="18" t="s">
        <v>278</v>
      </c>
      <c r="C794" s="18" t="s">
        <v>279</v>
      </c>
      <c r="D794" s="18" t="s">
        <v>280</v>
      </c>
      <c r="E794" s="19" t="s">
        <v>16</v>
      </c>
      <c r="F794" s="18">
        <v>1323</v>
      </c>
      <c r="G794" s="20" t="str">
        <f t="shared" si="120"/>
        <v>Gratificación de fin de año</v>
      </c>
      <c r="H794" s="21"/>
      <c r="I794" s="22">
        <v>99656</v>
      </c>
    </row>
    <row r="795" spans="1:9" x14ac:dyDescent="0.25">
      <c r="A795" s="18">
        <v>1500522</v>
      </c>
      <c r="B795" s="18" t="s">
        <v>278</v>
      </c>
      <c r="C795" s="18" t="s">
        <v>279</v>
      </c>
      <c r="D795" s="18" t="s">
        <v>280</v>
      </c>
      <c r="E795" s="19" t="s">
        <v>16</v>
      </c>
      <c r="F795" s="18">
        <v>1593</v>
      </c>
      <c r="G795" s="20" t="str">
        <f t="shared" si="120"/>
        <v>Despensa</v>
      </c>
      <c r="H795" s="21"/>
      <c r="I795" s="22">
        <v>54000</v>
      </c>
    </row>
    <row r="796" spans="1:9" x14ac:dyDescent="0.25">
      <c r="A796" s="9"/>
      <c r="B796" s="9"/>
      <c r="C796" s="9"/>
      <c r="D796" s="9"/>
      <c r="E796" s="24"/>
      <c r="F796" s="9"/>
      <c r="G796" s="25"/>
      <c r="H796" s="25"/>
      <c r="I796" s="26"/>
    </row>
    <row r="797" spans="1:9" ht="51" x14ac:dyDescent="0.25">
      <c r="A797" s="5"/>
      <c r="B797" s="5"/>
      <c r="C797" s="5"/>
      <c r="D797" s="5"/>
      <c r="E797" s="14"/>
      <c r="F797" s="15"/>
      <c r="G797" s="16" t="s">
        <v>281</v>
      </c>
      <c r="H797" s="6"/>
      <c r="I797" s="17">
        <f>SUBTOTAL(9,I798:I836)</f>
        <v>53042668.880000003</v>
      </c>
    </row>
    <row r="798" spans="1:9" ht="38.25" x14ac:dyDescent="0.25">
      <c r="A798" s="18">
        <v>1500522</v>
      </c>
      <c r="B798" s="18" t="s">
        <v>282</v>
      </c>
      <c r="C798" s="18" t="s">
        <v>283</v>
      </c>
      <c r="D798" s="18" t="s">
        <v>284</v>
      </c>
      <c r="E798" s="19" t="s">
        <v>16</v>
      </c>
      <c r="F798" s="18">
        <v>2151</v>
      </c>
      <c r="G798" s="20" t="str">
        <f t="shared" ref="G798:G810" si="121">VLOOKUP(F798,dCOG,3,FALSE)</f>
        <v>Material impreso e información digital</v>
      </c>
      <c r="H798" s="29"/>
      <c r="I798" s="22">
        <v>12000</v>
      </c>
    </row>
    <row r="799" spans="1:9" ht="38.25" x14ac:dyDescent="0.25">
      <c r="A799" s="18">
        <v>1500522</v>
      </c>
      <c r="B799" s="18" t="s">
        <v>282</v>
      </c>
      <c r="C799" s="18" t="s">
        <v>283</v>
      </c>
      <c r="D799" s="18" t="s">
        <v>284</v>
      </c>
      <c r="E799" s="19" t="s">
        <v>16</v>
      </c>
      <c r="F799" s="18">
        <v>2212</v>
      </c>
      <c r="G799" s="20" t="str">
        <f t="shared" si="121"/>
        <v>Prod Alim p pers en instalac de depend y ent</v>
      </c>
      <c r="H799" s="29"/>
      <c r="I799" s="22">
        <v>50000</v>
      </c>
    </row>
    <row r="800" spans="1:9" ht="38.25" x14ac:dyDescent="0.25">
      <c r="A800" s="18">
        <v>1500522</v>
      </c>
      <c r="B800" s="18" t="s">
        <v>282</v>
      </c>
      <c r="C800" s="18" t="s">
        <v>283</v>
      </c>
      <c r="D800" s="18" t="s">
        <v>284</v>
      </c>
      <c r="E800" s="19" t="s">
        <v>16</v>
      </c>
      <c r="F800" s="18">
        <v>2214</v>
      </c>
      <c r="G800" s="20" t="str">
        <f t="shared" si="121"/>
        <v>Productos alimenticios para personas</v>
      </c>
      <c r="H800" s="29"/>
      <c r="I800" s="22">
        <v>24000</v>
      </c>
    </row>
    <row r="801" spans="1:9" ht="38.25" x14ac:dyDescent="0.25">
      <c r="A801" s="18">
        <v>1500522</v>
      </c>
      <c r="B801" s="18" t="s">
        <v>282</v>
      </c>
      <c r="C801" s="18" t="s">
        <v>283</v>
      </c>
      <c r="D801" s="18" t="s">
        <v>284</v>
      </c>
      <c r="E801" s="19" t="s">
        <v>16</v>
      </c>
      <c r="F801" s="18">
        <v>2221</v>
      </c>
      <c r="G801" s="20" t="str">
        <f t="shared" si="121"/>
        <v>Productos alimenticios para animales</v>
      </c>
      <c r="H801" s="29"/>
      <c r="I801" s="22">
        <v>12000</v>
      </c>
    </row>
    <row r="802" spans="1:9" ht="25.5" x14ac:dyDescent="0.25">
      <c r="A802" s="18">
        <v>1500522</v>
      </c>
      <c r="B802" s="18" t="s">
        <v>282</v>
      </c>
      <c r="C802" s="18" t="s">
        <v>283</v>
      </c>
      <c r="D802" s="18" t="s">
        <v>284</v>
      </c>
      <c r="E802" s="19" t="s">
        <v>16</v>
      </c>
      <c r="F802" s="18">
        <v>2461</v>
      </c>
      <c r="G802" s="20" t="str">
        <f t="shared" si="121"/>
        <v>Material eléctrico y electrónico</v>
      </c>
      <c r="H802" s="29"/>
      <c r="I802" s="22">
        <v>12000</v>
      </c>
    </row>
    <row r="803" spans="1:9" ht="25.5" x14ac:dyDescent="0.25">
      <c r="A803" s="18">
        <v>1500522</v>
      </c>
      <c r="B803" s="18" t="s">
        <v>282</v>
      </c>
      <c r="C803" s="18" t="s">
        <v>283</v>
      </c>
      <c r="D803" s="18" t="s">
        <v>284</v>
      </c>
      <c r="E803" s="19" t="s">
        <v>16</v>
      </c>
      <c r="F803" s="18">
        <v>2471</v>
      </c>
      <c r="G803" s="20" t="str">
        <f t="shared" si="121"/>
        <v>Estructuras y manufacturas</v>
      </c>
      <c r="H803" s="29"/>
      <c r="I803" s="22">
        <v>12000</v>
      </c>
    </row>
    <row r="804" spans="1:9" ht="25.5" x14ac:dyDescent="0.25">
      <c r="A804" s="18">
        <v>1500522</v>
      </c>
      <c r="B804" s="18" t="s">
        <v>282</v>
      </c>
      <c r="C804" s="18" t="s">
        <v>283</v>
      </c>
      <c r="D804" s="18" t="s">
        <v>284</v>
      </c>
      <c r="E804" s="19" t="s">
        <v>16</v>
      </c>
      <c r="F804" s="18">
        <v>2491</v>
      </c>
      <c r="G804" s="20" t="str">
        <f t="shared" si="121"/>
        <v>Materiales diversos</v>
      </c>
      <c r="H804" s="29"/>
      <c r="I804" s="22">
        <v>12000</v>
      </c>
    </row>
    <row r="805" spans="1:9" ht="51" x14ac:dyDescent="0.25">
      <c r="A805" s="18">
        <v>1500522</v>
      </c>
      <c r="B805" s="18" t="s">
        <v>282</v>
      </c>
      <c r="C805" s="18" t="s">
        <v>283</v>
      </c>
      <c r="D805" s="18" t="s">
        <v>284</v>
      </c>
      <c r="E805" s="19" t="s">
        <v>16</v>
      </c>
      <c r="F805" s="18">
        <v>2612</v>
      </c>
      <c r="G805" s="20" t="str">
        <f t="shared" si="121"/>
        <v>Combus Lub y aditivos vehículos Serv Pub</v>
      </c>
      <c r="H805" s="29"/>
      <c r="I805" s="22">
        <v>24000</v>
      </c>
    </row>
    <row r="806" spans="1:9" ht="38.25" x14ac:dyDescent="0.25">
      <c r="A806" s="18">
        <v>1500522</v>
      </c>
      <c r="B806" s="18" t="s">
        <v>282</v>
      </c>
      <c r="C806" s="18" t="s">
        <v>283</v>
      </c>
      <c r="D806" s="18" t="s">
        <v>284</v>
      </c>
      <c r="E806" s="19" t="s">
        <v>16</v>
      </c>
      <c r="F806" s="18">
        <v>2941</v>
      </c>
      <c r="G806" s="20" t="str">
        <f t="shared" si="121"/>
        <v>Ref y Acces men Eq cómputo y tecn de la Info</v>
      </c>
      <c r="H806" s="29"/>
      <c r="I806" s="22">
        <v>9000</v>
      </c>
    </row>
    <row r="807" spans="1:9" x14ac:dyDescent="0.25">
      <c r="A807" s="18">
        <v>1500522</v>
      </c>
      <c r="B807" s="18" t="s">
        <v>282</v>
      </c>
      <c r="C807" s="18" t="s">
        <v>283</v>
      </c>
      <c r="D807" s="18" t="s">
        <v>284</v>
      </c>
      <c r="E807" s="19" t="s">
        <v>16</v>
      </c>
      <c r="F807" s="18">
        <v>3181</v>
      </c>
      <c r="G807" s="20" t="str">
        <f t="shared" si="121"/>
        <v>Servicio postal</v>
      </c>
      <c r="H807" s="29"/>
      <c r="I807" s="22">
        <v>1000</v>
      </c>
    </row>
    <row r="808" spans="1:9" ht="38.25" x14ac:dyDescent="0.25">
      <c r="A808" s="18">
        <v>1500522</v>
      </c>
      <c r="B808" s="18" t="s">
        <v>282</v>
      </c>
      <c r="C808" s="18" t="s">
        <v>283</v>
      </c>
      <c r="D808" s="18" t="s">
        <v>284</v>
      </c>
      <c r="E808" s="19" t="s">
        <v>16</v>
      </c>
      <c r="F808" s="18">
        <v>3221</v>
      </c>
      <c r="G808" s="20" t="str">
        <f t="shared" si="121"/>
        <v>Arrendamiento de edificios y locales</v>
      </c>
      <c r="H808" s="29"/>
      <c r="I808" s="22">
        <v>15000</v>
      </c>
    </row>
    <row r="809" spans="1:9" ht="51" x14ac:dyDescent="0.25">
      <c r="A809" s="18">
        <v>1500522</v>
      </c>
      <c r="B809" s="18" t="s">
        <v>282</v>
      </c>
      <c r="C809" s="18" t="s">
        <v>283</v>
      </c>
      <c r="D809" s="18" t="s">
        <v>284</v>
      </c>
      <c r="E809" s="19" t="s">
        <v>16</v>
      </c>
      <c r="F809" s="18">
        <v>3751</v>
      </c>
      <c r="G809" s="20" t="str">
        <f t="shared" si="121"/>
        <v>Viáticos nac p Serv pub Desemp funciones ofic</v>
      </c>
      <c r="H809" s="29"/>
      <c r="I809" s="22">
        <v>6000</v>
      </c>
    </row>
    <row r="810" spans="1:9" ht="38.25" x14ac:dyDescent="0.25">
      <c r="A810" s="18">
        <v>1500522</v>
      </c>
      <c r="B810" s="18" t="s">
        <v>282</v>
      </c>
      <c r="C810" s="18" t="s">
        <v>283</v>
      </c>
      <c r="D810" s="18" t="s">
        <v>284</v>
      </c>
      <c r="E810" s="19" t="s">
        <v>16</v>
      </c>
      <c r="F810" s="18">
        <v>3791</v>
      </c>
      <c r="G810" s="20" t="str">
        <f t="shared" si="121"/>
        <v>Otros servicios de traslado y hospedaje</v>
      </c>
      <c r="H810" s="29"/>
      <c r="I810" s="22">
        <v>6000</v>
      </c>
    </row>
    <row r="811" spans="1:9" ht="38.25" x14ac:dyDescent="0.25">
      <c r="A811" s="18">
        <v>1500522</v>
      </c>
      <c r="B811" s="18" t="s">
        <v>282</v>
      </c>
      <c r="C811" s="18" t="s">
        <v>283</v>
      </c>
      <c r="D811" s="18" t="s">
        <v>284</v>
      </c>
      <c r="E811" s="19" t="s">
        <v>16</v>
      </c>
      <c r="F811" s="18">
        <v>3951</v>
      </c>
      <c r="G811" s="20" t="str">
        <f t="shared" ref="G811" si="122">VLOOKUP(F811,dCOG,3,FALSE)</f>
        <v>Penas multas accesorios y actualizaciones</v>
      </c>
      <c r="H811" s="29"/>
      <c r="I811" s="22">
        <v>9000</v>
      </c>
    </row>
    <row r="812" spans="1:9" x14ac:dyDescent="0.25">
      <c r="A812" s="18">
        <v>2510222</v>
      </c>
      <c r="B812" s="18" t="s">
        <v>282</v>
      </c>
      <c r="C812" s="18" t="s">
        <v>283</v>
      </c>
      <c r="D812" s="18" t="s">
        <v>284</v>
      </c>
      <c r="E812" s="19" t="s">
        <v>16</v>
      </c>
      <c r="F812" s="18">
        <v>1131</v>
      </c>
      <c r="G812" s="20" t="str">
        <f t="shared" ref="G812:G834" si="123">VLOOKUP(F812,dCOG,3,FALSE)</f>
        <v>Sueldos Base</v>
      </c>
      <c r="H812" s="29"/>
      <c r="I812" s="22">
        <v>32185824</v>
      </c>
    </row>
    <row r="813" spans="1:9" ht="25.5" x14ac:dyDescent="0.25">
      <c r="A813" s="18">
        <v>2510222</v>
      </c>
      <c r="B813" s="18" t="s">
        <v>282</v>
      </c>
      <c r="C813" s="18" t="s">
        <v>283</v>
      </c>
      <c r="D813" s="18" t="s">
        <v>284</v>
      </c>
      <c r="E813" s="19" t="s">
        <v>16</v>
      </c>
      <c r="F813" s="18">
        <v>1321</v>
      </c>
      <c r="G813" s="20" t="str">
        <f t="shared" si="123"/>
        <v>Prima Vacacional</v>
      </c>
      <c r="H813" s="29"/>
      <c r="I813" s="22">
        <v>594300</v>
      </c>
    </row>
    <row r="814" spans="1:9" ht="25.5" x14ac:dyDescent="0.25">
      <c r="A814" s="18">
        <v>2510222</v>
      </c>
      <c r="B814" s="18" t="s">
        <v>282</v>
      </c>
      <c r="C814" s="18" t="s">
        <v>283</v>
      </c>
      <c r="D814" s="18" t="s">
        <v>284</v>
      </c>
      <c r="E814" s="19" t="s">
        <v>16</v>
      </c>
      <c r="F814" s="18">
        <v>1323</v>
      </c>
      <c r="G814" s="20" t="str">
        <f t="shared" si="123"/>
        <v>Gratificación de fin de año</v>
      </c>
      <c r="H814" s="29"/>
      <c r="I814" s="22">
        <v>4952705</v>
      </c>
    </row>
    <row r="815" spans="1:9" ht="25.5" x14ac:dyDescent="0.25">
      <c r="A815" s="18">
        <v>2510222</v>
      </c>
      <c r="B815" s="18" t="s">
        <v>282</v>
      </c>
      <c r="C815" s="18" t="s">
        <v>283</v>
      </c>
      <c r="D815" s="18" t="s">
        <v>284</v>
      </c>
      <c r="E815" s="19" t="s">
        <v>16</v>
      </c>
      <c r="F815" s="18">
        <v>1413</v>
      </c>
      <c r="G815" s="20" t="str">
        <f t="shared" si="123"/>
        <v>Aportaciones IMSS</v>
      </c>
      <c r="H815" s="29"/>
      <c r="I815" s="22">
        <v>5000000</v>
      </c>
    </row>
    <row r="816" spans="1:9" x14ac:dyDescent="0.25">
      <c r="A816" s="18">
        <v>2510222</v>
      </c>
      <c r="B816" s="18" t="s">
        <v>282</v>
      </c>
      <c r="C816" s="18" t="s">
        <v>283</v>
      </c>
      <c r="D816" s="18" t="s">
        <v>284</v>
      </c>
      <c r="E816" s="19" t="s">
        <v>16</v>
      </c>
      <c r="F816" s="18">
        <v>1441</v>
      </c>
      <c r="G816" s="20" t="str">
        <f t="shared" si="123"/>
        <v>Seguros</v>
      </c>
      <c r="H816" s="29"/>
      <c r="I816" s="22">
        <v>1238839.8799999999</v>
      </c>
    </row>
    <row r="817" spans="1:9" x14ac:dyDescent="0.25">
      <c r="A817" s="18">
        <v>2510222</v>
      </c>
      <c r="B817" s="18" t="s">
        <v>282</v>
      </c>
      <c r="C817" s="18" t="s">
        <v>283</v>
      </c>
      <c r="D817" s="18" t="s">
        <v>284</v>
      </c>
      <c r="E817" s="19" t="s">
        <v>16</v>
      </c>
      <c r="F817" s="18">
        <v>1593</v>
      </c>
      <c r="G817" s="20" t="str">
        <f t="shared" si="123"/>
        <v>Despensa</v>
      </c>
      <c r="H817" s="29"/>
      <c r="I817" s="22">
        <v>3474000</v>
      </c>
    </row>
    <row r="818" spans="1:9" ht="38.25" x14ac:dyDescent="0.25">
      <c r="A818" s="18">
        <v>2510222</v>
      </c>
      <c r="B818" s="18" t="s">
        <v>282</v>
      </c>
      <c r="C818" s="18" t="s">
        <v>283</v>
      </c>
      <c r="D818" s="18" t="s">
        <v>284</v>
      </c>
      <c r="E818" s="19" t="s">
        <v>16</v>
      </c>
      <c r="F818" s="18">
        <v>2531</v>
      </c>
      <c r="G818" s="20" t="str">
        <f t="shared" si="123"/>
        <v>Medicinas y productos farmacéuticos</v>
      </c>
      <c r="H818" s="29"/>
      <c r="I818" s="22">
        <v>30000</v>
      </c>
    </row>
    <row r="819" spans="1:9" ht="25.5" x14ac:dyDescent="0.25">
      <c r="A819" s="18">
        <v>2510222</v>
      </c>
      <c r="B819" s="18" t="s">
        <v>282</v>
      </c>
      <c r="C819" s="18" t="s">
        <v>283</v>
      </c>
      <c r="D819" s="18" t="s">
        <v>284</v>
      </c>
      <c r="E819" s="19" t="s">
        <v>16</v>
      </c>
      <c r="F819" s="18">
        <v>2711</v>
      </c>
      <c r="G819" s="20" t="str">
        <f t="shared" si="123"/>
        <v>Vestuario y uniformes</v>
      </c>
      <c r="H819" s="29"/>
      <c r="I819" s="22">
        <v>1000000</v>
      </c>
    </row>
    <row r="820" spans="1:9" ht="25.5" x14ac:dyDescent="0.25">
      <c r="A820" s="18">
        <v>2510222</v>
      </c>
      <c r="B820" s="18" t="s">
        <v>282</v>
      </c>
      <c r="C820" s="18" t="s">
        <v>283</v>
      </c>
      <c r="D820" s="18" t="s">
        <v>284</v>
      </c>
      <c r="E820" s="19" t="s">
        <v>16</v>
      </c>
      <c r="F820" s="18">
        <v>2721</v>
      </c>
      <c r="G820" s="20" t="str">
        <f t="shared" ref="G820" si="124">VLOOKUP(F820,dCOG,3,FALSE)</f>
        <v>Prendas de seguridad</v>
      </c>
      <c r="H820" s="29"/>
      <c r="I820" s="22">
        <v>30000</v>
      </c>
    </row>
    <row r="821" spans="1:9" ht="38.25" x14ac:dyDescent="0.25">
      <c r="A821" s="18">
        <v>2510222</v>
      </c>
      <c r="B821" s="18" t="s">
        <v>282</v>
      </c>
      <c r="C821" s="18" t="s">
        <v>283</v>
      </c>
      <c r="D821" s="18" t="s">
        <v>284</v>
      </c>
      <c r="E821" s="19" t="s">
        <v>16</v>
      </c>
      <c r="F821" s="18">
        <v>2991</v>
      </c>
      <c r="G821" s="20" t="str">
        <f t="shared" ref="G821" si="125">VLOOKUP(F821,dCOG,3,FALSE)</f>
        <v>Ref y Acces menores otros bienes muebles</v>
      </c>
      <c r="H821" s="29"/>
      <c r="I821" s="22">
        <v>15000</v>
      </c>
    </row>
    <row r="822" spans="1:9" ht="38.25" x14ac:dyDescent="0.25">
      <c r="A822" s="18">
        <v>2510222</v>
      </c>
      <c r="B822" s="18" t="s">
        <v>282</v>
      </c>
      <c r="C822" s="18" t="s">
        <v>283</v>
      </c>
      <c r="D822" s="18" t="s">
        <v>284</v>
      </c>
      <c r="E822" s="19" t="s">
        <v>16</v>
      </c>
      <c r="F822" s="18">
        <v>3392</v>
      </c>
      <c r="G822" s="20" t="str">
        <f t="shared" si="123"/>
        <v>Servicios profesionales médicos</v>
      </c>
      <c r="H822" s="29"/>
      <c r="I822" s="22">
        <v>50000</v>
      </c>
    </row>
    <row r="823" spans="1:9" ht="38.25" x14ac:dyDescent="0.25">
      <c r="A823" s="18">
        <v>2510222</v>
      </c>
      <c r="B823" s="18" t="s">
        <v>282</v>
      </c>
      <c r="C823" s="18" t="s">
        <v>283</v>
      </c>
      <c r="D823" s="18" t="s">
        <v>284</v>
      </c>
      <c r="E823" s="19" t="s">
        <v>16</v>
      </c>
      <c r="F823" s="18">
        <v>3451</v>
      </c>
      <c r="G823" s="20" t="str">
        <f t="shared" si="123"/>
        <v>Seguro de bienes patrimoniales</v>
      </c>
      <c r="H823" s="29"/>
      <c r="I823" s="22">
        <v>900000</v>
      </c>
    </row>
    <row r="824" spans="1:9" ht="51" x14ac:dyDescent="0.25">
      <c r="A824" s="18">
        <v>2510222</v>
      </c>
      <c r="B824" s="18" t="s">
        <v>282</v>
      </c>
      <c r="C824" s="18" t="s">
        <v>283</v>
      </c>
      <c r="D824" s="18" t="s">
        <v>284</v>
      </c>
      <c r="E824" s="19" t="s">
        <v>16</v>
      </c>
      <c r="F824" s="18">
        <v>3581</v>
      </c>
      <c r="G824" s="20" t="str">
        <f t="shared" ref="G824" si="126">VLOOKUP(F824,dCOG,3,FALSE)</f>
        <v>Servicios de limpieza y manejo de desechos</v>
      </c>
      <c r="H824" s="29"/>
      <c r="I824" s="22">
        <v>9000</v>
      </c>
    </row>
    <row r="825" spans="1:9" ht="38.25" x14ac:dyDescent="0.25">
      <c r="A825" s="18">
        <v>2510222</v>
      </c>
      <c r="B825" s="18" t="s">
        <v>282</v>
      </c>
      <c r="C825" s="18" t="s">
        <v>283</v>
      </c>
      <c r="D825" s="18" t="s">
        <v>284</v>
      </c>
      <c r="E825" s="19" t="s">
        <v>16</v>
      </c>
      <c r="F825" s="18">
        <v>3961</v>
      </c>
      <c r="G825" s="20" t="str">
        <f t="shared" si="123"/>
        <v>Otros gastos por responsabilidades</v>
      </c>
      <c r="H825" s="29"/>
      <c r="I825" s="22">
        <v>100000</v>
      </c>
    </row>
    <row r="826" spans="1:9" ht="25.5" x14ac:dyDescent="0.25">
      <c r="A826" s="18">
        <v>2510222</v>
      </c>
      <c r="B826" s="18" t="s">
        <v>282</v>
      </c>
      <c r="C826" s="18" t="s">
        <v>283</v>
      </c>
      <c r="D826" s="18" t="s">
        <v>284</v>
      </c>
      <c r="E826" s="19" t="s">
        <v>16</v>
      </c>
      <c r="F826" s="18">
        <v>3981</v>
      </c>
      <c r="G826" s="20" t="str">
        <f t="shared" si="123"/>
        <v>Impuesto sobre nóminas</v>
      </c>
      <c r="H826" s="29"/>
      <c r="I826" s="22">
        <v>1000000</v>
      </c>
    </row>
    <row r="827" spans="1:9" ht="38.25" x14ac:dyDescent="0.25">
      <c r="A827" s="18">
        <v>2510222</v>
      </c>
      <c r="B827" s="18" t="s">
        <v>282</v>
      </c>
      <c r="C827" s="18" t="s">
        <v>283</v>
      </c>
      <c r="D827" s="18" t="s">
        <v>284</v>
      </c>
      <c r="E827" s="19" t="s">
        <v>50</v>
      </c>
      <c r="F827" s="18">
        <v>5191</v>
      </c>
      <c r="G827" s="20" t="str">
        <f t="shared" si="123"/>
        <v>Otros mobiliarios y equipos de administración</v>
      </c>
      <c r="H827" s="29"/>
      <c r="I827" s="22">
        <v>9000</v>
      </c>
    </row>
    <row r="828" spans="1:9" ht="38.25" x14ac:dyDescent="0.25">
      <c r="A828" s="18">
        <v>2510222</v>
      </c>
      <c r="B828" s="18" t="s">
        <v>282</v>
      </c>
      <c r="C828" s="18" t="s">
        <v>283</v>
      </c>
      <c r="D828" s="18" t="s">
        <v>284</v>
      </c>
      <c r="E828" s="19" t="s">
        <v>50</v>
      </c>
      <c r="F828" s="18">
        <v>5231</v>
      </c>
      <c r="G828" s="20" t="str">
        <f t="shared" si="123"/>
        <v>Camaras fotograficas y de video</v>
      </c>
      <c r="H828" s="29"/>
      <c r="I828" s="22">
        <v>600000</v>
      </c>
    </row>
    <row r="829" spans="1:9" x14ac:dyDescent="0.25">
      <c r="A829" s="18">
        <v>2510222</v>
      </c>
      <c r="B829" s="18" t="s">
        <v>282</v>
      </c>
      <c r="C829" s="18" t="s">
        <v>285</v>
      </c>
      <c r="D829" s="18" t="s">
        <v>284</v>
      </c>
      <c r="E829" s="19" t="s">
        <v>16</v>
      </c>
      <c r="F829" s="18">
        <v>1131</v>
      </c>
      <c r="G829" s="20" t="str">
        <f t="shared" si="123"/>
        <v>Sueldos Base</v>
      </c>
      <c r="H829" s="29"/>
      <c r="I829" s="22">
        <v>200000</v>
      </c>
    </row>
    <row r="830" spans="1:9" x14ac:dyDescent="0.25">
      <c r="A830" s="18">
        <v>2510222</v>
      </c>
      <c r="B830" s="18" t="s">
        <v>282</v>
      </c>
      <c r="C830" s="18" t="s">
        <v>285</v>
      </c>
      <c r="D830" s="18" t="s">
        <v>284</v>
      </c>
      <c r="E830" s="19" t="s">
        <v>16</v>
      </c>
      <c r="F830" s="18">
        <v>1312</v>
      </c>
      <c r="G830" s="20" t="str">
        <f t="shared" si="123"/>
        <v>Antigüedad</v>
      </c>
      <c r="H830" s="29"/>
      <c r="I830" s="22">
        <v>400000</v>
      </c>
    </row>
    <row r="831" spans="1:9" ht="25.5" x14ac:dyDescent="0.25">
      <c r="A831" s="18">
        <v>2510222</v>
      </c>
      <c r="B831" s="18" t="s">
        <v>282</v>
      </c>
      <c r="C831" s="18" t="s">
        <v>285</v>
      </c>
      <c r="D831" s="18" t="s">
        <v>284</v>
      </c>
      <c r="E831" s="19" t="s">
        <v>16</v>
      </c>
      <c r="F831" s="18">
        <v>1321</v>
      </c>
      <c r="G831" s="20" t="str">
        <f t="shared" si="123"/>
        <v>Prima Vacacional</v>
      </c>
      <c r="H831" s="29"/>
      <c r="I831" s="22">
        <v>100000</v>
      </c>
    </row>
    <row r="832" spans="1:9" ht="25.5" x14ac:dyDescent="0.25">
      <c r="A832" s="18">
        <v>2510222</v>
      </c>
      <c r="B832" s="18" t="s">
        <v>282</v>
      </c>
      <c r="C832" s="18" t="s">
        <v>285</v>
      </c>
      <c r="D832" s="18" t="s">
        <v>284</v>
      </c>
      <c r="E832" s="19" t="s">
        <v>16</v>
      </c>
      <c r="F832" s="18">
        <v>1323</v>
      </c>
      <c r="G832" s="20" t="str">
        <f t="shared" si="123"/>
        <v>Gratificación de fin de año</v>
      </c>
      <c r="H832" s="29"/>
      <c r="I832" s="22">
        <v>50000</v>
      </c>
    </row>
    <row r="833" spans="1:9" ht="38.25" x14ac:dyDescent="0.25">
      <c r="A833" s="18">
        <v>2510222</v>
      </c>
      <c r="B833" s="18" t="s">
        <v>282</v>
      </c>
      <c r="C833" s="18" t="s">
        <v>285</v>
      </c>
      <c r="D833" s="18" t="s">
        <v>284</v>
      </c>
      <c r="E833" s="19" t="s">
        <v>16</v>
      </c>
      <c r="F833" s="18">
        <v>1522</v>
      </c>
      <c r="G833" s="20" t="str">
        <f t="shared" si="123"/>
        <v>Liquid por indem y sueldos y salarios caídos</v>
      </c>
      <c r="H833" s="29"/>
      <c r="I833" s="22">
        <v>400000</v>
      </c>
    </row>
    <row r="834" spans="1:9" x14ac:dyDescent="0.25">
      <c r="A834" s="18">
        <v>2510222</v>
      </c>
      <c r="B834" s="18" t="s">
        <v>282</v>
      </c>
      <c r="C834" s="18" t="s">
        <v>286</v>
      </c>
      <c r="D834" s="18" t="s">
        <v>284</v>
      </c>
      <c r="E834" s="19" t="s">
        <v>16</v>
      </c>
      <c r="F834" s="18">
        <v>1131</v>
      </c>
      <c r="G834" s="20" t="str">
        <f t="shared" si="123"/>
        <v>Sueldos Base</v>
      </c>
      <c r="H834" s="29"/>
      <c r="I834" s="22">
        <v>350000</v>
      </c>
    </row>
    <row r="835" spans="1:9" ht="25.5" x14ac:dyDescent="0.25">
      <c r="A835" s="18">
        <v>2510222</v>
      </c>
      <c r="B835" s="18" t="s">
        <v>282</v>
      </c>
      <c r="C835" s="18" t="s">
        <v>286</v>
      </c>
      <c r="D835" s="18" t="s">
        <v>284</v>
      </c>
      <c r="E835" s="19" t="s">
        <v>16</v>
      </c>
      <c r="F835" s="18">
        <v>1321</v>
      </c>
      <c r="G835" s="20" t="str">
        <f t="shared" ref="G835:G836" si="127">VLOOKUP(F835,dCOG,3,FALSE)</f>
        <v>Prima Vacacional</v>
      </c>
      <c r="H835" s="29"/>
      <c r="I835" s="22">
        <v>10000</v>
      </c>
    </row>
    <row r="836" spans="1:9" ht="25.5" x14ac:dyDescent="0.25">
      <c r="A836" s="18">
        <v>2510222</v>
      </c>
      <c r="B836" s="18" t="s">
        <v>282</v>
      </c>
      <c r="C836" s="18" t="s">
        <v>286</v>
      </c>
      <c r="D836" s="18" t="s">
        <v>284</v>
      </c>
      <c r="E836" s="19" t="s">
        <v>16</v>
      </c>
      <c r="F836" s="18">
        <v>1323</v>
      </c>
      <c r="G836" s="20" t="str">
        <f t="shared" si="127"/>
        <v>Gratificación de fin de año</v>
      </c>
      <c r="H836" s="29"/>
      <c r="I836" s="22">
        <v>140000</v>
      </c>
    </row>
    <row r="837" spans="1:9" x14ac:dyDescent="0.25">
      <c r="A837" s="9"/>
      <c r="B837" s="9"/>
      <c r="C837" s="9"/>
      <c r="D837" s="9"/>
      <c r="E837" s="10"/>
      <c r="F837" s="9"/>
      <c r="G837" s="25"/>
      <c r="H837" s="25"/>
      <c r="I837" s="26"/>
    </row>
    <row r="838" spans="1:9" ht="63.75" x14ac:dyDescent="0.25">
      <c r="A838" s="5"/>
      <c r="B838" s="5"/>
      <c r="C838" s="5"/>
      <c r="D838" s="5"/>
      <c r="E838" s="14"/>
      <c r="F838" s="15"/>
      <c r="G838" s="16" t="s">
        <v>287</v>
      </c>
      <c r="H838" s="6"/>
      <c r="I838" s="17">
        <f>SUBTOTAL(9,I839:I857)</f>
        <v>2792581</v>
      </c>
    </row>
    <row r="839" spans="1:9" ht="38.25" x14ac:dyDescent="0.25">
      <c r="A839" s="18">
        <v>1500522</v>
      </c>
      <c r="B839" s="18" t="s">
        <v>288</v>
      </c>
      <c r="C839" s="18" t="s">
        <v>289</v>
      </c>
      <c r="D839" s="18" t="s">
        <v>44</v>
      </c>
      <c r="E839" s="19" t="s">
        <v>16</v>
      </c>
      <c r="F839" s="18">
        <v>2151</v>
      </c>
      <c r="G839" s="20" t="str">
        <f t="shared" ref="G839:G857" si="128">VLOOKUP(F839,dCOG,3,FALSE)</f>
        <v>Material impreso e información digital</v>
      </c>
      <c r="H839" s="29"/>
      <c r="I839" s="22">
        <v>3000</v>
      </c>
    </row>
    <row r="840" spans="1:9" ht="38.25" x14ac:dyDescent="0.25">
      <c r="A840" s="18">
        <v>1500522</v>
      </c>
      <c r="B840" s="18" t="s">
        <v>288</v>
      </c>
      <c r="C840" s="18" t="s">
        <v>289</v>
      </c>
      <c r="D840" s="18" t="s">
        <v>44</v>
      </c>
      <c r="E840" s="19" t="s">
        <v>16</v>
      </c>
      <c r="F840" s="18">
        <v>2214</v>
      </c>
      <c r="G840" s="20" t="str">
        <f t="shared" si="128"/>
        <v>Productos alimenticios para personas</v>
      </c>
      <c r="H840" s="29"/>
      <c r="I840" s="22">
        <v>3000</v>
      </c>
    </row>
    <row r="841" spans="1:9" ht="38.25" x14ac:dyDescent="0.25">
      <c r="A841" s="18">
        <v>1500522</v>
      </c>
      <c r="B841" s="18" t="s">
        <v>288</v>
      </c>
      <c r="C841" s="18" t="s">
        <v>289</v>
      </c>
      <c r="D841" s="18" t="s">
        <v>44</v>
      </c>
      <c r="E841" s="19" t="s">
        <v>16</v>
      </c>
      <c r="F841" s="18">
        <v>2531</v>
      </c>
      <c r="G841" s="20" t="str">
        <f t="shared" si="128"/>
        <v>Medicinas y productos farmacéuticos</v>
      </c>
      <c r="H841" s="29"/>
      <c r="I841" s="22">
        <v>3000</v>
      </c>
    </row>
    <row r="842" spans="1:9" ht="25.5" x14ac:dyDescent="0.25">
      <c r="A842" s="18">
        <v>1500522</v>
      </c>
      <c r="B842" s="18" t="s">
        <v>288</v>
      </c>
      <c r="C842" s="18" t="s">
        <v>289</v>
      </c>
      <c r="D842" s="18" t="s">
        <v>44</v>
      </c>
      <c r="E842" s="19" t="s">
        <v>16</v>
      </c>
      <c r="F842" s="18">
        <v>2711</v>
      </c>
      <c r="G842" s="20" t="str">
        <f t="shared" si="128"/>
        <v>Vestuario y uniformes</v>
      </c>
      <c r="H842" s="29"/>
      <c r="I842" s="22">
        <v>24000</v>
      </c>
    </row>
    <row r="843" spans="1:9" ht="25.5" x14ac:dyDescent="0.25">
      <c r="A843" s="18">
        <v>1500522</v>
      </c>
      <c r="B843" s="18" t="s">
        <v>288</v>
      </c>
      <c r="C843" s="18" t="s">
        <v>289</v>
      </c>
      <c r="D843" s="18" t="s">
        <v>44</v>
      </c>
      <c r="E843" s="19" t="s">
        <v>16</v>
      </c>
      <c r="F843" s="18">
        <v>2721</v>
      </c>
      <c r="G843" s="20" t="str">
        <f t="shared" si="128"/>
        <v>Prendas de seguridad</v>
      </c>
      <c r="H843" s="29"/>
      <c r="I843" s="22">
        <v>15000</v>
      </c>
    </row>
    <row r="844" spans="1:9" ht="25.5" x14ac:dyDescent="0.25">
      <c r="A844" s="18">
        <v>1500522</v>
      </c>
      <c r="B844" s="18" t="s">
        <v>288</v>
      </c>
      <c r="C844" s="18" t="s">
        <v>289</v>
      </c>
      <c r="D844" s="18" t="s">
        <v>44</v>
      </c>
      <c r="E844" s="19" t="s">
        <v>16</v>
      </c>
      <c r="F844" s="18">
        <v>2911</v>
      </c>
      <c r="G844" s="20" t="str">
        <f t="shared" si="128"/>
        <v>Herramientas menores</v>
      </c>
      <c r="H844" s="29"/>
      <c r="I844" s="22">
        <v>6000</v>
      </c>
    </row>
    <row r="845" spans="1:9" x14ac:dyDescent="0.25">
      <c r="A845" s="18">
        <v>2510222</v>
      </c>
      <c r="B845" s="18" t="s">
        <v>288</v>
      </c>
      <c r="C845" s="18" t="s">
        <v>289</v>
      </c>
      <c r="D845" s="18" t="s">
        <v>44</v>
      </c>
      <c r="E845" s="19" t="s">
        <v>16</v>
      </c>
      <c r="F845" s="18">
        <v>1131</v>
      </c>
      <c r="G845" s="20" t="str">
        <f t="shared" si="128"/>
        <v>Sueldos Base</v>
      </c>
      <c r="H845" s="29"/>
      <c r="I845" s="22">
        <v>1750308</v>
      </c>
    </row>
    <row r="846" spans="1:9" ht="25.5" x14ac:dyDescent="0.25">
      <c r="A846" s="18">
        <v>2510222</v>
      </c>
      <c r="B846" s="18" t="s">
        <v>288</v>
      </c>
      <c r="C846" s="18" t="s">
        <v>289</v>
      </c>
      <c r="D846" s="18" t="s">
        <v>44</v>
      </c>
      <c r="E846" s="19" t="s">
        <v>16</v>
      </c>
      <c r="F846" s="18">
        <v>1321</v>
      </c>
      <c r="G846" s="20" t="str">
        <f t="shared" si="128"/>
        <v>Prima Vacacional</v>
      </c>
      <c r="H846" s="29"/>
      <c r="I846" s="22">
        <v>35171</v>
      </c>
    </row>
    <row r="847" spans="1:9" ht="25.5" x14ac:dyDescent="0.25">
      <c r="A847" s="18">
        <v>2510222</v>
      </c>
      <c r="B847" s="18" t="s">
        <v>288</v>
      </c>
      <c r="C847" s="18" t="s">
        <v>289</v>
      </c>
      <c r="D847" s="18" t="s">
        <v>44</v>
      </c>
      <c r="E847" s="19" t="s">
        <v>16</v>
      </c>
      <c r="F847" s="18">
        <v>1323</v>
      </c>
      <c r="G847" s="20" t="str">
        <f t="shared" si="128"/>
        <v>Gratificación de fin de año</v>
      </c>
      <c r="H847" s="29"/>
      <c r="I847" s="22">
        <v>293102</v>
      </c>
    </row>
    <row r="848" spans="1:9" x14ac:dyDescent="0.25">
      <c r="A848" s="18">
        <v>2510222</v>
      </c>
      <c r="B848" s="18" t="s">
        <v>288</v>
      </c>
      <c r="C848" s="18" t="s">
        <v>289</v>
      </c>
      <c r="D848" s="18" t="s">
        <v>44</v>
      </c>
      <c r="E848" s="19" t="s">
        <v>16</v>
      </c>
      <c r="F848" s="18">
        <v>1593</v>
      </c>
      <c r="G848" s="20" t="str">
        <f t="shared" si="128"/>
        <v>Despensa</v>
      </c>
      <c r="H848" s="29"/>
      <c r="I848" s="22">
        <v>360000</v>
      </c>
    </row>
    <row r="849" spans="1:9" ht="25.5" x14ac:dyDescent="0.25">
      <c r="A849" s="18">
        <v>2510222</v>
      </c>
      <c r="B849" s="18" t="s">
        <v>288</v>
      </c>
      <c r="C849" s="18" t="s">
        <v>290</v>
      </c>
      <c r="D849" s="18" t="s">
        <v>44</v>
      </c>
      <c r="E849" s="19" t="s">
        <v>16</v>
      </c>
      <c r="F849" s="18">
        <v>1221</v>
      </c>
      <c r="G849" s="20" t="str">
        <f t="shared" si="128"/>
        <v>Remuneraciones para eventuales</v>
      </c>
      <c r="H849" s="29"/>
      <c r="I849" s="22">
        <v>50000</v>
      </c>
    </row>
    <row r="850" spans="1:9" ht="38.25" x14ac:dyDescent="0.25">
      <c r="A850" s="18">
        <v>2510222</v>
      </c>
      <c r="B850" s="18" t="s">
        <v>288</v>
      </c>
      <c r="C850" s="18" t="s">
        <v>290</v>
      </c>
      <c r="D850" s="18" t="s">
        <v>44</v>
      </c>
      <c r="E850" s="19" t="s">
        <v>16</v>
      </c>
      <c r="F850" s="18">
        <v>2212</v>
      </c>
      <c r="G850" s="20" t="str">
        <f t="shared" ref="G850" si="129">VLOOKUP(F850,dCOG,3,FALSE)</f>
        <v>Prod Alim p pers en instalac de depend y ent</v>
      </c>
      <c r="H850" s="29"/>
      <c r="I850" s="22">
        <v>15000</v>
      </c>
    </row>
    <row r="851" spans="1:9" ht="51" x14ac:dyDescent="0.25">
      <c r="A851" s="18">
        <v>2510222</v>
      </c>
      <c r="B851" s="18" t="s">
        <v>288</v>
      </c>
      <c r="C851" s="18" t="s">
        <v>290</v>
      </c>
      <c r="D851" s="18" t="s">
        <v>44</v>
      </c>
      <c r="E851" s="19" t="s">
        <v>16</v>
      </c>
      <c r="F851" s="18">
        <v>2411</v>
      </c>
      <c r="G851" s="20" t="str">
        <f t="shared" si="128"/>
        <v>Materiales de construcción minerales no metálicos</v>
      </c>
      <c r="H851" s="29"/>
      <c r="I851" s="22">
        <v>50000</v>
      </c>
    </row>
    <row r="852" spans="1:9" ht="38.25" x14ac:dyDescent="0.25">
      <c r="A852" s="18">
        <v>2510222</v>
      </c>
      <c r="B852" s="18" t="s">
        <v>288</v>
      </c>
      <c r="C852" s="18" t="s">
        <v>290</v>
      </c>
      <c r="D852" s="18" t="s">
        <v>44</v>
      </c>
      <c r="E852" s="19" t="s">
        <v>16</v>
      </c>
      <c r="F852" s="18">
        <v>2531</v>
      </c>
      <c r="G852" s="20" t="str">
        <f t="shared" si="128"/>
        <v>Medicinas y productos farmacéuticos</v>
      </c>
      <c r="H852" s="29"/>
      <c r="I852" s="22">
        <v>15000</v>
      </c>
    </row>
    <row r="853" spans="1:9" ht="51" x14ac:dyDescent="0.25">
      <c r="A853" s="18">
        <v>2510222</v>
      </c>
      <c r="B853" s="18" t="s">
        <v>288</v>
      </c>
      <c r="C853" s="18" t="s">
        <v>290</v>
      </c>
      <c r="D853" s="18" t="s">
        <v>44</v>
      </c>
      <c r="E853" s="19" t="s">
        <v>16</v>
      </c>
      <c r="F853" s="18">
        <v>2612</v>
      </c>
      <c r="G853" s="20" t="str">
        <f t="shared" si="128"/>
        <v>Combus Lub y aditivos vehículos Serv Pub</v>
      </c>
      <c r="H853" s="29"/>
      <c r="I853" s="22">
        <v>50000</v>
      </c>
    </row>
    <row r="854" spans="1:9" ht="25.5" x14ac:dyDescent="0.25">
      <c r="A854" s="18">
        <v>2510222</v>
      </c>
      <c r="B854" s="18" t="s">
        <v>288</v>
      </c>
      <c r="C854" s="18" t="s">
        <v>290</v>
      </c>
      <c r="D854" s="18" t="s">
        <v>44</v>
      </c>
      <c r="E854" s="19" t="s">
        <v>16</v>
      </c>
      <c r="F854" s="18">
        <v>2721</v>
      </c>
      <c r="G854" s="20" t="str">
        <f t="shared" si="128"/>
        <v>Prendas de seguridad</v>
      </c>
      <c r="H854" s="29"/>
      <c r="I854" s="22">
        <v>10000</v>
      </c>
    </row>
    <row r="855" spans="1:9" ht="25.5" x14ac:dyDescent="0.25">
      <c r="A855" s="18">
        <v>2510222</v>
      </c>
      <c r="B855" s="18" t="s">
        <v>288</v>
      </c>
      <c r="C855" s="18" t="s">
        <v>290</v>
      </c>
      <c r="D855" s="18" t="s">
        <v>44</v>
      </c>
      <c r="E855" s="19" t="s">
        <v>16</v>
      </c>
      <c r="F855" s="18">
        <v>2911</v>
      </c>
      <c r="G855" s="20" t="str">
        <f t="shared" si="128"/>
        <v>Herramientas menores</v>
      </c>
      <c r="H855" s="29"/>
      <c r="I855" s="22">
        <v>10000</v>
      </c>
    </row>
    <row r="856" spans="1:9" ht="38.25" x14ac:dyDescent="0.25">
      <c r="A856" s="18">
        <v>2510222</v>
      </c>
      <c r="B856" s="18" t="s">
        <v>288</v>
      </c>
      <c r="C856" s="18" t="s">
        <v>290</v>
      </c>
      <c r="D856" s="18" t="s">
        <v>44</v>
      </c>
      <c r="E856" s="19" t="s">
        <v>16</v>
      </c>
      <c r="F856" s="18">
        <v>3261</v>
      </c>
      <c r="G856" s="20" t="str">
        <f t="shared" si="128"/>
        <v>Arrendamiento de maquinaria y equipo</v>
      </c>
      <c r="H856" s="29"/>
      <c r="I856" s="22">
        <v>50000</v>
      </c>
    </row>
    <row r="857" spans="1:9" ht="51" x14ac:dyDescent="0.25">
      <c r="A857" s="18">
        <v>2510222</v>
      </c>
      <c r="B857" s="18" t="s">
        <v>288</v>
      </c>
      <c r="C857" s="18" t="s">
        <v>290</v>
      </c>
      <c r="D857" s="18" t="s">
        <v>44</v>
      </c>
      <c r="E857" s="19" t="s">
        <v>16</v>
      </c>
      <c r="F857" s="18">
        <v>4481</v>
      </c>
      <c r="G857" s="20" t="str">
        <f t="shared" si="128"/>
        <v>Ayudas por desastres naturales y otros siniestros</v>
      </c>
      <c r="H857" s="29"/>
      <c r="I857" s="22">
        <v>50000</v>
      </c>
    </row>
    <row r="858" spans="1:9" x14ac:dyDescent="0.25">
      <c r="A858" s="9"/>
      <c r="B858" s="41"/>
      <c r="C858" s="41"/>
      <c r="D858" s="41"/>
      <c r="E858" s="42"/>
      <c r="F858" s="9"/>
      <c r="G858" s="36"/>
      <c r="H858" s="36"/>
      <c r="I858" s="26"/>
    </row>
    <row r="859" spans="1:9" ht="38.25" x14ac:dyDescent="0.25">
      <c r="A859" s="5"/>
      <c r="B859" s="5"/>
      <c r="C859" s="5"/>
      <c r="D859" s="5"/>
      <c r="E859" s="14"/>
      <c r="F859" s="15"/>
      <c r="G859" s="16" t="s">
        <v>291</v>
      </c>
      <c r="H859" s="6"/>
      <c r="I859" s="17">
        <f>SUBTOTAL(9,I860:I871)</f>
        <v>8422124</v>
      </c>
    </row>
    <row r="860" spans="1:9" ht="38.25" x14ac:dyDescent="0.25">
      <c r="A860" s="18">
        <v>1500522</v>
      </c>
      <c r="B860" s="18" t="s">
        <v>292</v>
      </c>
      <c r="C860" s="18" t="s">
        <v>293</v>
      </c>
      <c r="D860" s="18" t="s">
        <v>284</v>
      </c>
      <c r="E860" s="19" t="s">
        <v>16</v>
      </c>
      <c r="F860" s="18">
        <v>2151</v>
      </c>
      <c r="G860" s="20" t="str">
        <f t="shared" ref="G860:G871" si="130">VLOOKUP(F860,dCOG,3,FALSE)</f>
        <v>Material impreso e información digital</v>
      </c>
      <c r="H860" s="29"/>
      <c r="I860" s="22">
        <v>1000</v>
      </c>
    </row>
    <row r="861" spans="1:9" ht="25.5" x14ac:dyDescent="0.25">
      <c r="A861" s="18">
        <v>1500522</v>
      </c>
      <c r="B861" s="18" t="s">
        <v>292</v>
      </c>
      <c r="C861" s="18" t="s">
        <v>293</v>
      </c>
      <c r="D861" s="18" t="s">
        <v>284</v>
      </c>
      <c r="E861" s="19" t="s">
        <v>16</v>
      </c>
      <c r="F861" s="18">
        <v>2471</v>
      </c>
      <c r="G861" s="20" t="str">
        <f t="shared" si="130"/>
        <v>Estructuras y manufacturas</v>
      </c>
      <c r="H861" s="29"/>
      <c r="I861" s="22">
        <v>6000</v>
      </c>
    </row>
    <row r="862" spans="1:9" ht="38.25" x14ac:dyDescent="0.25">
      <c r="A862" s="18">
        <v>1500522</v>
      </c>
      <c r="B862" s="18" t="s">
        <v>292</v>
      </c>
      <c r="C862" s="18" t="s">
        <v>293</v>
      </c>
      <c r="D862" s="18" t="s">
        <v>284</v>
      </c>
      <c r="E862" s="19" t="s">
        <v>16</v>
      </c>
      <c r="F862" s="18">
        <v>3531</v>
      </c>
      <c r="G862" s="20" t="str">
        <f t="shared" si="130"/>
        <v>Instal Rep y mantto de bienes informáticos</v>
      </c>
      <c r="H862" s="29"/>
      <c r="I862" s="22">
        <v>6000</v>
      </c>
    </row>
    <row r="863" spans="1:9" ht="51" x14ac:dyDescent="0.25">
      <c r="A863" s="18">
        <v>1500522</v>
      </c>
      <c r="B863" s="18" t="s">
        <v>292</v>
      </c>
      <c r="C863" s="18" t="s">
        <v>293</v>
      </c>
      <c r="D863" s="18" t="s">
        <v>284</v>
      </c>
      <c r="E863" s="19" t="s">
        <v>16</v>
      </c>
      <c r="F863" s="18">
        <v>3751</v>
      </c>
      <c r="G863" s="20" t="str">
        <f t="shared" ref="G863" si="131">VLOOKUP(F863,dCOG,3,FALSE)</f>
        <v>Viáticos nac p Serv pub Desemp funciones ofic</v>
      </c>
      <c r="H863" s="29"/>
      <c r="I863" s="22">
        <v>1500</v>
      </c>
    </row>
    <row r="864" spans="1:9" x14ac:dyDescent="0.25">
      <c r="A864" s="18">
        <v>2510222</v>
      </c>
      <c r="B864" s="18" t="s">
        <v>292</v>
      </c>
      <c r="C864" s="18" t="s">
        <v>293</v>
      </c>
      <c r="D864" s="18" t="s">
        <v>284</v>
      </c>
      <c r="E864" s="19" t="s">
        <v>16</v>
      </c>
      <c r="F864" s="18">
        <v>1131</v>
      </c>
      <c r="G864" s="20" t="str">
        <f t="shared" si="130"/>
        <v>Sueldos Base</v>
      </c>
      <c r="H864" s="29"/>
      <c r="I864" s="22">
        <v>6150480</v>
      </c>
    </row>
    <row r="865" spans="1:9" ht="25.5" x14ac:dyDescent="0.25">
      <c r="A865" s="18">
        <v>2510222</v>
      </c>
      <c r="B865" s="18" t="s">
        <v>292</v>
      </c>
      <c r="C865" s="18" t="s">
        <v>293</v>
      </c>
      <c r="D865" s="18" t="s">
        <v>284</v>
      </c>
      <c r="E865" s="19" t="s">
        <v>16</v>
      </c>
      <c r="F865" s="18">
        <v>1321</v>
      </c>
      <c r="G865" s="20" t="str">
        <f t="shared" si="130"/>
        <v>Prima Vacacional</v>
      </c>
      <c r="H865" s="29"/>
      <c r="I865" s="22">
        <v>116897</v>
      </c>
    </row>
    <row r="866" spans="1:9" ht="25.5" x14ac:dyDescent="0.25">
      <c r="A866" s="18">
        <v>2510222</v>
      </c>
      <c r="B866" s="18" t="s">
        <v>292</v>
      </c>
      <c r="C866" s="18" t="s">
        <v>293</v>
      </c>
      <c r="D866" s="18" t="s">
        <v>284</v>
      </c>
      <c r="E866" s="19" t="s">
        <v>16</v>
      </c>
      <c r="F866" s="18">
        <v>1323</v>
      </c>
      <c r="G866" s="20" t="str">
        <f t="shared" si="130"/>
        <v>Gratificación de fin de año</v>
      </c>
      <c r="H866" s="29"/>
      <c r="I866" s="22">
        <v>974247</v>
      </c>
    </row>
    <row r="867" spans="1:9" ht="38.25" x14ac:dyDescent="0.25">
      <c r="A867" s="18">
        <v>2510222</v>
      </c>
      <c r="B867" s="18" t="s">
        <v>292</v>
      </c>
      <c r="C867" s="18" t="s">
        <v>293</v>
      </c>
      <c r="D867" s="18" t="s">
        <v>284</v>
      </c>
      <c r="E867" s="19" t="s">
        <v>16</v>
      </c>
      <c r="F867" s="18">
        <v>1342</v>
      </c>
      <c r="G867" s="20" t="str">
        <f t="shared" si="130"/>
        <v>Compensaciones por servicios</v>
      </c>
      <c r="H867" s="29"/>
      <c r="I867" s="22">
        <v>50000</v>
      </c>
    </row>
    <row r="868" spans="1:9" x14ac:dyDescent="0.25">
      <c r="A868" s="18">
        <v>2510222</v>
      </c>
      <c r="B868" s="18" t="s">
        <v>292</v>
      </c>
      <c r="C868" s="18" t="s">
        <v>293</v>
      </c>
      <c r="D868" s="18" t="s">
        <v>284</v>
      </c>
      <c r="E868" s="19" t="s">
        <v>16</v>
      </c>
      <c r="F868" s="18">
        <v>1593</v>
      </c>
      <c r="G868" s="20" t="str">
        <f t="shared" si="130"/>
        <v>Despensa</v>
      </c>
      <c r="H868" s="29"/>
      <c r="I868" s="22">
        <v>864000</v>
      </c>
    </row>
    <row r="869" spans="1:9" ht="25.5" x14ac:dyDescent="0.25">
      <c r="A869" s="18">
        <v>2510222</v>
      </c>
      <c r="B869" s="18" t="s">
        <v>292</v>
      </c>
      <c r="C869" s="18" t="s">
        <v>293</v>
      </c>
      <c r="D869" s="18" t="s">
        <v>284</v>
      </c>
      <c r="E869" s="19" t="s">
        <v>16</v>
      </c>
      <c r="F869" s="18">
        <v>2491</v>
      </c>
      <c r="G869" s="20" t="str">
        <f t="shared" si="130"/>
        <v>Materiales diversos</v>
      </c>
      <c r="H869" s="29"/>
      <c r="I869" s="22">
        <v>120000</v>
      </c>
    </row>
    <row r="870" spans="1:9" ht="25.5" x14ac:dyDescent="0.25">
      <c r="A870" s="18">
        <v>2510222</v>
      </c>
      <c r="B870" s="18" t="s">
        <v>292</v>
      </c>
      <c r="C870" s="18" t="s">
        <v>293</v>
      </c>
      <c r="D870" s="18" t="s">
        <v>284</v>
      </c>
      <c r="E870" s="19" t="s">
        <v>16</v>
      </c>
      <c r="F870" s="18">
        <v>2711</v>
      </c>
      <c r="G870" s="20" t="str">
        <f t="shared" si="130"/>
        <v>Vestuario y uniformes</v>
      </c>
      <c r="H870" s="29"/>
      <c r="I870" s="22">
        <v>120000</v>
      </c>
    </row>
    <row r="871" spans="1:9" ht="38.25" x14ac:dyDescent="0.25">
      <c r="A871" s="18">
        <v>2510222</v>
      </c>
      <c r="B871" s="18" t="s">
        <v>292</v>
      </c>
      <c r="C871" s="18" t="s">
        <v>293</v>
      </c>
      <c r="D871" s="18" t="s">
        <v>284</v>
      </c>
      <c r="E871" s="19" t="s">
        <v>50</v>
      </c>
      <c r="F871" s="18">
        <v>5671</v>
      </c>
      <c r="G871" s="20" t="str">
        <f t="shared" si="130"/>
        <v>Herramientas y maquinas -herramienta</v>
      </c>
      <c r="H871" s="29"/>
      <c r="I871" s="22">
        <v>12000</v>
      </c>
    </row>
    <row r="872" spans="1:9" x14ac:dyDescent="0.25">
      <c r="A872" s="9"/>
      <c r="B872" s="41"/>
      <c r="C872" s="41"/>
      <c r="D872" s="41"/>
      <c r="E872" s="42"/>
      <c r="F872" s="9"/>
      <c r="G872" s="36"/>
      <c r="H872" s="36"/>
      <c r="I872" s="26"/>
    </row>
    <row r="873" spans="1:9" ht="25.5" x14ac:dyDescent="0.25">
      <c r="A873" s="5"/>
      <c r="B873" s="5"/>
      <c r="C873" s="5"/>
      <c r="D873" s="5"/>
      <c r="E873" s="14"/>
      <c r="F873" s="15"/>
      <c r="G873" s="16" t="s">
        <v>294</v>
      </c>
      <c r="H873" s="6"/>
      <c r="I873" s="17">
        <f>SUBTOTAL(9,I874:I880)</f>
        <v>397450</v>
      </c>
    </row>
    <row r="874" spans="1:9" x14ac:dyDescent="0.25">
      <c r="A874" s="18">
        <v>2510222</v>
      </c>
      <c r="B874" s="18" t="s">
        <v>295</v>
      </c>
      <c r="C874" s="18" t="s">
        <v>296</v>
      </c>
      <c r="D874" s="18" t="s">
        <v>297</v>
      </c>
      <c r="E874" s="19" t="s">
        <v>16</v>
      </c>
      <c r="F874" s="18">
        <v>1131</v>
      </c>
      <c r="G874" s="20" t="str">
        <f t="shared" ref="G874:G880" si="132">VLOOKUP(F874,dCOG,3,FALSE)</f>
        <v>Sueldos Base</v>
      </c>
      <c r="H874" s="29"/>
      <c r="I874" s="22">
        <v>243216</v>
      </c>
    </row>
    <row r="875" spans="1:9" ht="25.5" x14ac:dyDescent="0.25">
      <c r="A875" s="18">
        <v>2510222</v>
      </c>
      <c r="B875" s="18" t="s">
        <v>295</v>
      </c>
      <c r="C875" s="18" t="s">
        <v>296</v>
      </c>
      <c r="D875" s="18" t="s">
        <v>297</v>
      </c>
      <c r="E875" s="19" t="s">
        <v>16</v>
      </c>
      <c r="F875" s="18">
        <v>1321</v>
      </c>
      <c r="G875" s="20" t="str">
        <f t="shared" si="132"/>
        <v>Prima Vacacional</v>
      </c>
      <c r="H875" s="29"/>
      <c r="I875" s="22">
        <v>4954</v>
      </c>
    </row>
    <row r="876" spans="1:9" ht="25.5" x14ac:dyDescent="0.25">
      <c r="A876" s="18">
        <v>2510222</v>
      </c>
      <c r="B876" s="18" t="s">
        <v>295</v>
      </c>
      <c r="C876" s="18" t="s">
        <v>296</v>
      </c>
      <c r="D876" s="18" t="s">
        <v>297</v>
      </c>
      <c r="E876" s="19" t="s">
        <v>16</v>
      </c>
      <c r="F876" s="18">
        <v>1323</v>
      </c>
      <c r="G876" s="20" t="str">
        <f t="shared" si="132"/>
        <v>Gratificación de fin de año</v>
      </c>
      <c r="H876" s="29"/>
      <c r="I876" s="22">
        <v>41280</v>
      </c>
    </row>
    <row r="877" spans="1:9" x14ac:dyDescent="0.25">
      <c r="A877" s="18">
        <v>2510222</v>
      </c>
      <c r="B877" s="18" t="s">
        <v>295</v>
      </c>
      <c r="C877" s="18" t="s">
        <v>296</v>
      </c>
      <c r="D877" s="18" t="s">
        <v>297</v>
      </c>
      <c r="E877" s="19" t="s">
        <v>16</v>
      </c>
      <c r="F877" s="18">
        <v>1593</v>
      </c>
      <c r="G877" s="20" t="str">
        <f t="shared" si="132"/>
        <v>Despensa</v>
      </c>
      <c r="H877" s="29"/>
      <c r="I877" s="22">
        <v>54000</v>
      </c>
    </row>
    <row r="878" spans="1:9" ht="38.25" x14ac:dyDescent="0.25">
      <c r="A878" s="18">
        <v>1500522</v>
      </c>
      <c r="B878" s="18" t="s">
        <v>295</v>
      </c>
      <c r="C878" s="18" t="s">
        <v>296</v>
      </c>
      <c r="D878" s="18" t="s">
        <v>297</v>
      </c>
      <c r="E878" s="19" t="s">
        <v>16</v>
      </c>
      <c r="F878" s="18">
        <v>2214</v>
      </c>
      <c r="G878" s="20" t="str">
        <f t="shared" si="132"/>
        <v>Productos alimenticios para personas</v>
      </c>
      <c r="H878" s="29"/>
      <c r="I878" s="22">
        <v>42000</v>
      </c>
    </row>
    <row r="879" spans="1:9" ht="25.5" x14ac:dyDescent="0.25">
      <c r="A879" s="18">
        <v>1500522</v>
      </c>
      <c r="B879" s="18" t="s">
        <v>295</v>
      </c>
      <c r="C879" s="18" t="s">
        <v>296</v>
      </c>
      <c r="D879" s="18" t="s">
        <v>297</v>
      </c>
      <c r="E879" s="19" t="s">
        <v>16</v>
      </c>
      <c r="F879" s="18">
        <v>2461</v>
      </c>
      <c r="G879" s="20" t="str">
        <f t="shared" si="132"/>
        <v>Material eléctrico y electrónico</v>
      </c>
      <c r="H879" s="29"/>
      <c r="I879" s="22">
        <v>6000</v>
      </c>
    </row>
    <row r="880" spans="1:9" ht="38.25" x14ac:dyDescent="0.25">
      <c r="A880" s="18">
        <v>1500522</v>
      </c>
      <c r="B880" s="18" t="s">
        <v>295</v>
      </c>
      <c r="C880" s="18" t="s">
        <v>296</v>
      </c>
      <c r="D880" s="18" t="s">
        <v>297</v>
      </c>
      <c r="E880" s="19" t="s">
        <v>16</v>
      </c>
      <c r="F880" s="18">
        <v>2531</v>
      </c>
      <c r="G880" s="20" t="str">
        <f t="shared" si="132"/>
        <v>Medicinas y productos farmacéuticos</v>
      </c>
      <c r="H880" s="29"/>
      <c r="I880" s="22">
        <v>6000</v>
      </c>
    </row>
    <row r="881" spans="1:9" x14ac:dyDescent="0.25">
      <c r="A881" s="9"/>
      <c r="B881" s="41"/>
      <c r="C881" s="41"/>
      <c r="D881" s="41"/>
      <c r="E881" s="42"/>
      <c r="F881" s="9"/>
      <c r="G881" s="36"/>
      <c r="H881" s="36"/>
      <c r="I881" s="26"/>
    </row>
    <row r="882" spans="1:9" ht="63.75" x14ac:dyDescent="0.25">
      <c r="A882" s="5"/>
      <c r="B882" s="5"/>
      <c r="C882" s="5"/>
      <c r="D882" s="5"/>
      <c r="E882" s="14"/>
      <c r="F882" s="15"/>
      <c r="G882" s="16" t="s">
        <v>298</v>
      </c>
      <c r="H882" s="6"/>
      <c r="I882" s="17">
        <f>SUBTOTAL(9,I883:I890)</f>
        <v>1303545</v>
      </c>
    </row>
    <row r="883" spans="1:9" ht="25.5" x14ac:dyDescent="0.25">
      <c r="A883" s="18">
        <v>1500522</v>
      </c>
      <c r="B883" s="18" t="s">
        <v>299</v>
      </c>
      <c r="C883" s="18" t="s">
        <v>300</v>
      </c>
      <c r="D883" s="18" t="s">
        <v>284</v>
      </c>
      <c r="E883" s="19" t="s">
        <v>16</v>
      </c>
      <c r="F883" s="18">
        <v>2721</v>
      </c>
      <c r="G883" s="20" t="str">
        <f t="shared" ref="G883" si="133">VLOOKUP(F883,dCOG,3,FALSE)</f>
        <v>Prendas de seguridad</v>
      </c>
      <c r="H883" s="29"/>
      <c r="I883" s="22">
        <v>6000</v>
      </c>
    </row>
    <row r="884" spans="1:9" ht="25.5" x14ac:dyDescent="0.25">
      <c r="A884" s="18">
        <v>1500522</v>
      </c>
      <c r="B884" s="18" t="s">
        <v>299</v>
      </c>
      <c r="C884" s="18" t="s">
        <v>300</v>
      </c>
      <c r="D884" s="18" t="s">
        <v>284</v>
      </c>
      <c r="E884" s="19" t="s">
        <v>16</v>
      </c>
      <c r="F884" s="18">
        <v>2911</v>
      </c>
      <c r="G884" s="20" t="str">
        <f t="shared" ref="G884" si="134">VLOOKUP(F884,dCOG,3,FALSE)</f>
        <v>Herramientas menores</v>
      </c>
      <c r="H884" s="29"/>
      <c r="I884" s="22">
        <v>3000</v>
      </c>
    </row>
    <row r="885" spans="1:9" x14ac:dyDescent="0.25">
      <c r="A885" s="18">
        <v>2510222</v>
      </c>
      <c r="B885" s="18" t="s">
        <v>299</v>
      </c>
      <c r="C885" s="18" t="s">
        <v>300</v>
      </c>
      <c r="D885" s="18" t="s">
        <v>284</v>
      </c>
      <c r="E885" s="19" t="s">
        <v>16</v>
      </c>
      <c r="F885" s="18">
        <v>1131</v>
      </c>
      <c r="G885" s="20" t="str">
        <f t="shared" ref="G885:G890" si="135">VLOOKUP(F885,dCOG,3,FALSE)</f>
        <v>Sueldos Base</v>
      </c>
      <c r="H885" s="29"/>
      <c r="I885" s="22">
        <v>956028</v>
      </c>
    </row>
    <row r="886" spans="1:9" ht="25.5" x14ac:dyDescent="0.25">
      <c r="A886" s="18">
        <v>2510222</v>
      </c>
      <c r="B886" s="18" t="s">
        <v>299</v>
      </c>
      <c r="C886" s="18" t="s">
        <v>300</v>
      </c>
      <c r="D886" s="18" t="s">
        <v>284</v>
      </c>
      <c r="E886" s="19" t="s">
        <v>16</v>
      </c>
      <c r="F886" s="18">
        <v>1321</v>
      </c>
      <c r="G886" s="20" t="str">
        <f t="shared" si="135"/>
        <v>Prima Vacacional</v>
      </c>
      <c r="H886" s="29"/>
      <c r="I886" s="22">
        <v>17734</v>
      </c>
    </row>
    <row r="887" spans="1:9" ht="25.5" x14ac:dyDescent="0.25">
      <c r="A887" s="18">
        <v>2510222</v>
      </c>
      <c r="B887" s="18" t="s">
        <v>299</v>
      </c>
      <c r="C887" s="18" t="s">
        <v>300</v>
      </c>
      <c r="D887" s="18" t="s">
        <v>284</v>
      </c>
      <c r="E887" s="19" t="s">
        <v>16</v>
      </c>
      <c r="F887" s="18">
        <v>1323</v>
      </c>
      <c r="G887" s="20" t="str">
        <f t="shared" si="135"/>
        <v>Gratificación de fin de año</v>
      </c>
      <c r="H887" s="29"/>
      <c r="I887" s="22">
        <v>147783</v>
      </c>
    </row>
    <row r="888" spans="1:9" x14ac:dyDescent="0.25">
      <c r="A888" s="18">
        <v>2510222</v>
      </c>
      <c r="B888" s="18" t="s">
        <v>299</v>
      </c>
      <c r="C888" s="18" t="s">
        <v>300</v>
      </c>
      <c r="D888" s="18" t="s">
        <v>284</v>
      </c>
      <c r="E888" s="19" t="s">
        <v>16</v>
      </c>
      <c r="F888" s="18">
        <v>1593</v>
      </c>
      <c r="G888" s="20" t="str">
        <f t="shared" si="135"/>
        <v>Despensa</v>
      </c>
      <c r="H888" s="29"/>
      <c r="I888" s="22">
        <v>108000</v>
      </c>
    </row>
    <row r="889" spans="1:9" ht="25.5" x14ac:dyDescent="0.25">
      <c r="A889" s="18">
        <v>2510222</v>
      </c>
      <c r="B889" s="18" t="s">
        <v>299</v>
      </c>
      <c r="C889" s="18" t="s">
        <v>300</v>
      </c>
      <c r="D889" s="18" t="s">
        <v>284</v>
      </c>
      <c r="E889" s="19" t="s">
        <v>16</v>
      </c>
      <c r="F889" s="18">
        <v>2491</v>
      </c>
      <c r="G889" s="20" t="str">
        <f t="shared" si="135"/>
        <v>Materiales diversos</v>
      </c>
      <c r="H889" s="29"/>
      <c r="I889" s="22">
        <v>50000</v>
      </c>
    </row>
    <row r="890" spans="1:9" ht="25.5" x14ac:dyDescent="0.25">
      <c r="A890" s="18">
        <v>2510222</v>
      </c>
      <c r="B890" s="18" t="s">
        <v>299</v>
      </c>
      <c r="C890" s="18" t="s">
        <v>300</v>
      </c>
      <c r="D890" s="18" t="s">
        <v>284</v>
      </c>
      <c r="E890" s="19" t="s">
        <v>16</v>
      </c>
      <c r="F890" s="18">
        <v>2711</v>
      </c>
      <c r="G890" s="20" t="str">
        <f t="shared" si="135"/>
        <v>Vestuario y uniformes</v>
      </c>
      <c r="H890" s="29"/>
      <c r="I890" s="22">
        <v>15000</v>
      </c>
    </row>
    <row r="891" spans="1:9" x14ac:dyDescent="0.25">
      <c r="A891" s="9"/>
      <c r="B891" s="9"/>
      <c r="C891" s="9"/>
      <c r="D891" s="9"/>
      <c r="E891" s="10"/>
      <c r="F891" s="9"/>
      <c r="G891" s="33"/>
      <c r="H891" s="45"/>
      <c r="I891" s="26"/>
    </row>
    <row r="892" spans="1:9" x14ac:dyDescent="0.25">
      <c r="A892" s="6"/>
      <c r="B892" s="6"/>
      <c r="C892" s="6"/>
      <c r="D892" s="6"/>
      <c r="E892" s="16"/>
      <c r="F892" s="6" t="s">
        <v>301</v>
      </c>
      <c r="G892" s="6"/>
      <c r="H892" s="6"/>
      <c r="I892" s="51">
        <f>SUBTOTAL(9,I5:I890)</f>
        <v>500000000</v>
      </c>
    </row>
  </sheetData>
  <mergeCells count="2">
    <mergeCell ref="A1:I1"/>
    <mergeCell ref="A2:I2"/>
  </mergeCells>
  <hyperlinks>
    <hyperlink ref="G39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2022-05-02T17:06:32Z</dcterms:created>
  <dcterms:modified xsi:type="dcterms:W3CDTF">2022-05-02T17:08:15Z</dcterms:modified>
</cp:coreProperties>
</file>