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00-TESORERIA\compartida\ALE\2022\Contabilidad Gubernamental\"/>
    </mc:Choice>
  </mc:AlternateContent>
  <bookViews>
    <workbookView xWindow="0" yWindow="0" windowWidth="28800" windowHeight="12135" tabRatio="885"/>
  </bookViews>
  <sheets>
    <sheet name="CA" sheetId="4" r:id="rId1"/>
  </sheets>
  <calcPr calcId="152511"/>
</workbook>
</file>

<file path=xl/calcChain.xml><?xml version="1.0" encoding="utf-8"?>
<calcChain xmlns="http://schemas.openxmlformats.org/spreadsheetml/2006/main">
  <c r="E64" i="4" l="1"/>
  <c r="H64" i="4" s="1"/>
  <c r="E63" i="4"/>
  <c r="H63" i="4" s="1"/>
  <c r="E62" i="4"/>
  <c r="H62" i="4" s="1"/>
  <c r="E61" i="4"/>
  <c r="H61" i="4" s="1"/>
  <c r="E60" i="4"/>
  <c r="H60" i="4" s="1"/>
  <c r="E59" i="4"/>
  <c r="H59" i="4" s="1"/>
  <c r="E58" i="4"/>
  <c r="H58" i="4" s="1"/>
  <c r="E57" i="4"/>
  <c r="H57" i="4" s="1"/>
  <c r="E56" i="4"/>
  <c r="H56" i="4" s="1"/>
  <c r="E55" i="4"/>
  <c r="H55" i="4" s="1"/>
  <c r="E54" i="4"/>
  <c r="H54" i="4" s="1"/>
  <c r="E53" i="4"/>
  <c r="H53" i="4" s="1"/>
  <c r="E52" i="4"/>
  <c r="H52" i="4" s="1"/>
  <c r="E51" i="4"/>
  <c r="H51" i="4" s="1"/>
  <c r="E50" i="4"/>
  <c r="H50" i="4" s="1"/>
  <c r="E49" i="4"/>
  <c r="H49" i="4" s="1"/>
  <c r="E48" i="4"/>
  <c r="H48" i="4" s="1"/>
  <c r="E47" i="4"/>
  <c r="H47" i="4" s="1"/>
  <c r="E46" i="4"/>
  <c r="H46" i="4" s="1"/>
  <c r="E45" i="4"/>
  <c r="H45" i="4" s="1"/>
  <c r="E44" i="4"/>
  <c r="H44" i="4" s="1"/>
  <c r="E43" i="4"/>
  <c r="H43" i="4" s="1"/>
  <c r="E42" i="4"/>
  <c r="H42" i="4" s="1"/>
  <c r="E41" i="4"/>
  <c r="H41" i="4" s="1"/>
  <c r="E40" i="4"/>
  <c r="H40" i="4" s="1"/>
  <c r="E39" i="4"/>
  <c r="H39" i="4" s="1"/>
  <c r="E38" i="4"/>
  <c r="H38" i="4" s="1"/>
  <c r="E37" i="4"/>
  <c r="H37" i="4" s="1"/>
  <c r="E36" i="4"/>
  <c r="H36" i="4" s="1"/>
  <c r="E35" i="4"/>
  <c r="H35" i="4" s="1"/>
  <c r="E34" i="4"/>
  <c r="H34" i="4" s="1"/>
  <c r="E33" i="4"/>
  <c r="H33" i="4" s="1"/>
  <c r="E32" i="4"/>
  <c r="H32" i="4" s="1"/>
  <c r="E31" i="4"/>
  <c r="H31" i="4" s="1"/>
  <c r="E30" i="4"/>
  <c r="H30" i="4" s="1"/>
  <c r="E29" i="4"/>
  <c r="H29" i="4" s="1"/>
  <c r="E28" i="4"/>
  <c r="H28" i="4" s="1"/>
  <c r="E27" i="4"/>
  <c r="H27" i="4" s="1"/>
  <c r="E26" i="4"/>
  <c r="H26" i="4" s="1"/>
  <c r="E25" i="4"/>
  <c r="H25" i="4" s="1"/>
  <c r="E24" i="4"/>
  <c r="H24" i="4" s="1"/>
  <c r="E23" i="4"/>
  <c r="H23" i="4" s="1"/>
  <c r="E22" i="4"/>
  <c r="H22" i="4" s="1"/>
  <c r="E21" i="4"/>
  <c r="H21" i="4" s="1"/>
  <c r="E20" i="4"/>
  <c r="H20" i="4" s="1"/>
  <c r="E19" i="4"/>
  <c r="H19" i="4" s="1"/>
  <c r="E18" i="4"/>
  <c r="H18" i="4" s="1"/>
  <c r="E17" i="4"/>
  <c r="H17" i="4" s="1"/>
  <c r="E16" i="4"/>
  <c r="H16" i="4" s="1"/>
  <c r="E15" i="4"/>
  <c r="H15" i="4" s="1"/>
  <c r="E14" i="4"/>
  <c r="H14" i="4" s="1"/>
  <c r="E13" i="4"/>
  <c r="H13" i="4" s="1"/>
  <c r="G91" i="4" l="1"/>
  <c r="F91" i="4"/>
  <c r="D91" i="4"/>
  <c r="E90" i="4"/>
  <c r="H90" i="4" s="1"/>
  <c r="E89" i="4"/>
  <c r="H89" i="4" s="1"/>
  <c r="E88" i="4"/>
  <c r="H88" i="4" s="1"/>
  <c r="E87" i="4"/>
  <c r="H87" i="4" s="1"/>
  <c r="E86" i="4"/>
  <c r="H86" i="4" s="1"/>
  <c r="E85" i="4"/>
  <c r="H85" i="4" s="1"/>
  <c r="E84" i="4"/>
  <c r="H84" i="4" s="1"/>
  <c r="C91" i="4"/>
  <c r="G77" i="4"/>
  <c r="F77" i="4"/>
  <c r="E76" i="4"/>
  <c r="H76" i="4" s="1"/>
  <c r="E75" i="4"/>
  <c r="H75" i="4" s="1"/>
  <c r="E74" i="4"/>
  <c r="H74" i="4" s="1"/>
  <c r="E73" i="4"/>
  <c r="H73" i="4" s="1"/>
  <c r="D77" i="4"/>
  <c r="C77" i="4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E6" i="4"/>
  <c r="H6" i="4" s="1"/>
  <c r="G66" i="4"/>
  <c r="F66" i="4"/>
  <c r="D66" i="4"/>
  <c r="C66" i="4"/>
  <c r="H77" i="4" l="1"/>
  <c r="H91" i="4"/>
  <c r="E77" i="4"/>
  <c r="E91" i="4"/>
  <c r="H66" i="4"/>
  <c r="E66" i="4"/>
</calcChain>
</file>

<file path=xl/sharedStrings.xml><?xml version="1.0" encoding="utf-8"?>
<sst xmlns="http://schemas.openxmlformats.org/spreadsheetml/2006/main" count="107" uniqueCount="85">
  <si>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</si>
  <si>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</si>
  <si>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</si>
  <si>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</si>
  <si>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</si>
  <si>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</si>
  <si>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</si>
  <si>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</si>
  <si>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</si>
  <si>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</si>
  <si>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</si>
  <si>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</si>
  <si>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</si>
  <si>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</si>
  <si>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</si>
  <si>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</si>
  <si>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</si>
  <si>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</si>
  <si>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</si>
  <si>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</si>
  <si>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</si>
  <si>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</si>
  <si>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</si>
  <si>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31111-0101 PRESIDENTE</t>
  </si>
  <si>
    <t>31111-0102 SINDICO</t>
  </si>
  <si>
    <t>31111-0103 REGIDORES</t>
  </si>
  <si>
    <t>31111-0201 DESPACHO DEL PRESIDENTE</t>
  </si>
  <si>
    <t>31111-0301 DESPACHO DEL SECRETARIO PARTI</t>
  </si>
  <si>
    <t>31111-0303 DEPARTAMENTO DE COMUNICACION</t>
  </si>
  <si>
    <t>31111-0401 DESPACHO DEL SECRETARIO DEL A</t>
  </si>
  <si>
    <t>31111-0402 DEPTO DIRECCION REGLAMNTOS FI</t>
  </si>
  <si>
    <t>31111-0403 DEPARTAMENTO JURIDICO</t>
  </si>
  <si>
    <t>31111-0405 DEPTO UNIDAD DE ACCESO A LA I</t>
  </si>
  <si>
    <t>31111-0407 DEPARTAMENTO DEL ARCHIVO HIST</t>
  </si>
  <si>
    <t>31111-0408 JUZGADO ADMINISTRATIVO Y CIVI</t>
  </si>
  <si>
    <t>31111-0501 DESPACHO DEL TESORERO</t>
  </si>
  <si>
    <t>31111-0502 DEPARTAMENTO DE CONTABILIDAD</t>
  </si>
  <si>
    <t>31111-0503 DEPARTAMENTO DE CATASTRO Y PR</t>
  </si>
  <si>
    <t>31111-0601 DESPACHO DEL CONTRALOR</t>
  </si>
  <si>
    <t>31111-0602 DEPTO AUDITORIA GUBERN Y REV</t>
  </si>
  <si>
    <t>31111-0603 DEPTO ASUNTOS JURIDICOS Y ADM</t>
  </si>
  <si>
    <t>31111-0604 DEPTO DE EVALUACION Y CONTROL</t>
  </si>
  <si>
    <t>31111-0605 QUEJAS, DENUNCIAS Y SUGERENCI</t>
  </si>
  <si>
    <t>31111-0701 DESPACHO DEL DIRECTOR DE OBRA</t>
  </si>
  <si>
    <t>31111-0702 DEPTO DE PRESUPUESTOS Y PROYE</t>
  </si>
  <si>
    <t>31111-0703 DEPARTAMENTO DE CONTROL DE OB</t>
  </si>
  <si>
    <t>31111-0705 DEP DE MATERIALES Y EQUIPO PE</t>
  </si>
  <si>
    <t>31111-0706 AREA DE CONSTRUCCION</t>
  </si>
  <si>
    <t>31111-0801 DESPACHO DIRECTOR DE SERVICIO</t>
  </si>
  <si>
    <t>31111-0802 DEPARTAMENTO DE ALUMBRADO PUB</t>
  </si>
  <si>
    <t>31111-0803 DEPARTAMENTO DE LIMPIA</t>
  </si>
  <si>
    <t>31111-0804 DEPARTAMENTO DE PARQUES Y JAR</t>
  </si>
  <si>
    <t>31111-0805 DEPARTAMENTO DE RASTRO MUNICI</t>
  </si>
  <si>
    <t>31111-0806 DEPARTAMENTO DE MERCADO MUNIC</t>
  </si>
  <si>
    <t>31111-0807 DEPARTAMENTO DE PANTEONES</t>
  </si>
  <si>
    <t>31111-0901 DESP DIRECTOR DESARROLLO SOCI</t>
  </si>
  <si>
    <t>31111-0903 DEPARTAMENTO DE SALUD</t>
  </si>
  <si>
    <t>31111-0907 JEFATURA DE DESARROLLO AGROPE</t>
  </si>
  <si>
    <t>31111-0908 JEFATURA DE GESTIÓN EDUCATIVA</t>
  </si>
  <si>
    <t>31111-1001 DESP DIR PARA DESAR INTEGRAL</t>
  </si>
  <si>
    <t>31111-1201 DESPACHO DIRECTOR DESARROLLO</t>
  </si>
  <si>
    <t>31111-1202 DEPARTAMENTO DE SERVICIOS EMP</t>
  </si>
  <si>
    <t>31111-1301 DESP DIRTOR DESARROLLO URBANO</t>
  </si>
  <si>
    <t>31111-1401 DESP DIR EDUCACION FOMNTO CIV</t>
  </si>
  <si>
    <t>31111-1403 DEPARTAMENTO DE BIBLIOTECAS</t>
  </si>
  <si>
    <t>31111-1406 DEPARTAMENTO DE AUDITORIO</t>
  </si>
  <si>
    <t>31111-1501 DESPACHO DEL OFICIAL MAYOR</t>
  </si>
  <si>
    <t>31111-1503 DEPARTAMENTO DE ADQUISICIONES</t>
  </si>
  <si>
    <t>31111-1504 DEPARTAMENTO DE RECURSOS HUMA</t>
  </si>
  <si>
    <t>31111-1506 DEPARTAMENTO DE INFORMATICA</t>
  </si>
  <si>
    <t>31111-1701 DIRECCIÓN COMISIÓN MUNICIPAL</t>
  </si>
  <si>
    <t>31111-1703 DEPARTAMENTO DE UNIDAD DEPORT</t>
  </si>
  <si>
    <t>31111-1704 DEPARTAMENTO DE GIMNASIO</t>
  </si>
  <si>
    <t>31111-1801 DIRECCIÓN DE TURISMO</t>
  </si>
  <si>
    <t>31111-2001 INSTITUTO MUNICIPAL DE LA JUV</t>
  </si>
  <si>
    <t>31111-2101 INSTITUTO DE PLANEACIÓN</t>
  </si>
  <si>
    <t>31111-2201 COMISARÍA DE  SEGURIDAD PUBLI</t>
  </si>
  <si>
    <t>31111-2202 COORDINACIÓN DE PROTECCIÓN CI</t>
  </si>
  <si>
    <t>31111-2203 COORDINACIÓN DE TRANSITO </t>
  </si>
  <si>
    <t>31111-2204 CARCEL MUNICIPAL</t>
  </si>
  <si>
    <t>31111-2205 COORDINACIÓN DE MOVILIDAD Y T</t>
  </si>
  <si>
    <t>31111-2301 DIRECCIÓN DEL MEDIO AMBIENTE</t>
  </si>
  <si>
    <t>Municipio de Valle de Santiago, Gto.
Estado Analítico del Ejercicio del Presupuesto de Egresos
Clasificación Administrativa
Del 1 de Enero al 31 de Marzo de 2022</t>
  </si>
  <si>
    <t>Municipio de Valle de Santiago, Gto.
Estado Analítico del Ejercicio del Presupuesto de Egresos
Clasificación Administrativa (Sector Paraestatal)
Del 1 de Enero al 31 de Marzo de 2022</t>
  </si>
  <si>
    <t>Gobierno (Federal/Estatal/Municipal) de Municipio de Valle de Santiago, Gto.
Estado Analítico del Ejercicio del Presupuesto de Egresos
Clasificación Administrativa
Del 01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</si>
</sst>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NumberFormat="1" applyFont="1" applyFill="1" applyBorder="1" applyAlignment="1">
      <alignment horizontal="center" vertical="center" wrapText="1"/>
    </xf>
    <xf numFmtId="4" fontId="2" fillId="0" borderId="13" xfId="0" applyNumberFormat="1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0" fillId="0" borderId="8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4" fontId="2" fillId="0" borderId="11" xfId="9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 applyProtection="1">
      <alignment horizontal="center"/>
      <protection locked="0"/>
    </xf>
    <xf numFmtId="4" fontId="6" fillId="0" borderId="7" xfId="0" applyNumberFormat="1" applyFont="1" applyFill="1" applyBorder="1" applyProtection="1"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3"/>
  <sheetViews>
    <sheetView showGridLines="0" tabSelected="1" topLeftCell="A67" workbookViewId="0">
      <selection activeCell="L69" sqref="L69"/>
    </sheetView>
  </sheetViews>
  <sheetFormatPr baseColWidth="10" defaultRowHeight="11.25" x14ac:dyDescent="0.2"/>
  <cols>
    <col min="1" max="1" width="1.33203125" style="1" customWidth="1"/>
    <col min="2" max="2" width="80.5" style="1" customWidth="1"/>
    <col min="3" max="8" width="18.33203125" style="1" customWidth="1"/>
    <col min="9" max="16384" width="12" style="1"/>
  </cols>
  <sheetData>
    <row r="1" spans="1:8" ht="45" customHeight="1" x14ac:dyDescent="0.2">
      <c r="A1" s="15" t="s">
        <v>82</v>
      </c>
      <c r="B1" s="16"/>
      <c r="C1" s="16"/>
      <c r="D1" s="16"/>
      <c r="E1" s="16"/>
      <c r="F1" s="16"/>
      <c r="G1" s="16"/>
      <c r="H1" s="17"/>
    </row>
    <row r="2" spans="1:8" x14ac:dyDescent="0.2">
      <c r="A2" s="20" t="s">
        <v>11</v>
      </c>
      <c r="B2" s="21"/>
      <c r="C2" s="15" t="s">
        <v>17</v>
      </c>
      <c r="D2" s="16"/>
      <c r="E2" s="16"/>
      <c r="F2" s="16"/>
      <c r="G2" s="17"/>
      <c r="H2" s="18" t="s">
        <v>16</v>
      </c>
    </row>
    <row r="3" spans="1:8" ht="24.95" customHeight="1" x14ac:dyDescent="0.2">
      <c r="A3" s="22"/>
      <c r="B3" s="23"/>
      <c r="C3" s="4" t="s">
        <v>12</v>
      </c>
      <c r="D3" s="4" t="s">
        <v>18</v>
      </c>
      <c r="E3" s="4" t="s">
        <v>13</v>
      </c>
      <c r="F3" s="4" t="s">
        <v>14</v>
      </c>
      <c r="G3" s="4" t="s">
        <v>15</v>
      </c>
      <c r="H3" s="19"/>
    </row>
    <row r="4" spans="1:8" x14ac:dyDescent="0.2">
      <c r="A4" s="24"/>
      <c r="B4" s="25"/>
      <c r="C4" s="5">
        <v>1</v>
      </c>
      <c r="D4" s="5">
        <v>2</v>
      </c>
      <c r="E4" s="5" t="s">
        <v>19</v>
      </c>
      <c r="F4" s="5">
        <v>4</v>
      </c>
      <c r="G4" s="5">
        <v>5</v>
      </c>
      <c r="H4" s="5" t="s">
        <v>20</v>
      </c>
    </row>
    <row r="5" spans="1:8" x14ac:dyDescent="0.2">
      <c r="A5" s="10"/>
      <c r="B5" s="8"/>
      <c r="C5" s="12"/>
      <c r="D5" s="12"/>
      <c r="E5" s="12"/>
      <c r="F5" s="12"/>
      <c r="G5" s="12"/>
      <c r="H5" s="12"/>
    </row>
    <row r="6" spans="1:8" x14ac:dyDescent="0.2">
      <c r="A6" s="3"/>
      <c r="B6" s="7" t="s">
        <v>23</v>
      </c>
      <c r="C6" s="6">
        <v>1652654</v>
      </c>
      <c r="D6" s="6">
        <v>0</v>
      </c>
      <c r="E6" s="6">
        <f>C6+D6</f>
        <v>1652654</v>
      </c>
      <c r="F6" s="6">
        <v>361284.84</v>
      </c>
      <c r="G6" s="6">
        <v>361284.84</v>
      </c>
      <c r="H6" s="6">
        <f>E6-F6</f>
        <v>1291369.1599999999</v>
      </c>
    </row>
    <row r="7" spans="1:8" x14ac:dyDescent="0.2">
      <c r="A7" s="3"/>
      <c r="B7" s="7" t="s">
        <v>24</v>
      </c>
      <c r="C7" s="6">
        <v>1831783</v>
      </c>
      <c r="D7" s="6">
        <v>3000</v>
      </c>
      <c r="E7" s="6">
        <f t="shared" ref="E7:E12" si="0">C7+D7</f>
        <v>1834783</v>
      </c>
      <c r="F7" s="6">
        <v>355037.39</v>
      </c>
      <c r="G7" s="6">
        <v>355037.39</v>
      </c>
      <c r="H7" s="6">
        <f t="shared" ref="H7:H12" si="1">E7-F7</f>
        <v>1479745.6099999999</v>
      </c>
    </row>
    <row r="8" spans="1:8" x14ac:dyDescent="0.2">
      <c r="A8" s="3"/>
      <c r="B8" s="7" t="s">
        <v>25</v>
      </c>
      <c r="C8" s="6">
        <v>10776713</v>
      </c>
      <c r="D8" s="6">
        <v>0</v>
      </c>
      <c r="E8" s="6">
        <f t="shared" si="0"/>
        <v>10776713</v>
      </c>
      <c r="F8" s="6">
        <v>2294339.08</v>
      </c>
      <c r="G8" s="6">
        <v>2294339.08</v>
      </c>
      <c r="H8" s="6">
        <f t="shared" si="1"/>
        <v>8482373.9199999999</v>
      </c>
    </row>
    <row r="9" spans="1:8" x14ac:dyDescent="0.2">
      <c r="A9" s="3"/>
      <c r="B9" s="7" t="s">
        <v>26</v>
      </c>
      <c r="C9" s="6">
        <v>2086067</v>
      </c>
      <c r="D9" s="6">
        <v>1500000</v>
      </c>
      <c r="E9" s="6">
        <f t="shared" si="0"/>
        <v>3586067</v>
      </c>
      <c r="F9" s="6">
        <v>335813.63</v>
      </c>
      <c r="G9" s="6">
        <v>335813.63</v>
      </c>
      <c r="H9" s="6">
        <f t="shared" si="1"/>
        <v>3250253.37</v>
      </c>
    </row>
    <row r="10" spans="1:8" x14ac:dyDescent="0.2">
      <c r="A10" s="3"/>
      <c r="B10" s="7" t="s">
        <v>27</v>
      </c>
      <c r="C10" s="6">
        <v>10050715</v>
      </c>
      <c r="D10" s="6">
        <v>0</v>
      </c>
      <c r="E10" s="6">
        <f t="shared" si="0"/>
        <v>10050715</v>
      </c>
      <c r="F10" s="6">
        <v>2326456</v>
      </c>
      <c r="G10" s="6">
        <v>2295832</v>
      </c>
      <c r="H10" s="6">
        <f t="shared" si="1"/>
        <v>7724259</v>
      </c>
    </row>
    <row r="11" spans="1:8" x14ac:dyDescent="0.2">
      <c r="A11" s="3"/>
      <c r="B11" s="7" t="s">
        <v>28</v>
      </c>
      <c r="C11" s="6">
        <v>4469400</v>
      </c>
      <c r="D11" s="6">
        <v>0</v>
      </c>
      <c r="E11" s="6">
        <f t="shared" si="0"/>
        <v>4469400</v>
      </c>
      <c r="F11" s="6">
        <v>381335.42</v>
      </c>
      <c r="G11" s="6">
        <v>381335.42</v>
      </c>
      <c r="H11" s="6">
        <f t="shared" si="1"/>
        <v>4088064.58</v>
      </c>
    </row>
    <row r="12" spans="1:8" x14ac:dyDescent="0.2">
      <c r="A12" s="3"/>
      <c r="B12" s="7" t="s">
        <v>29</v>
      </c>
      <c r="C12" s="6">
        <v>2066938</v>
      </c>
      <c r="D12" s="6">
        <v>31000</v>
      </c>
      <c r="E12" s="6">
        <f t="shared" si="0"/>
        <v>2097938</v>
      </c>
      <c r="F12" s="6">
        <v>438229.85</v>
      </c>
      <c r="G12" s="6">
        <v>438229.85</v>
      </c>
      <c r="H12" s="6">
        <f t="shared" si="1"/>
        <v>1659708.15</v>
      </c>
    </row>
    <row r="13" spans="1:8" x14ac:dyDescent="0.2">
      <c r="A13" s="3"/>
      <c r="B13" s="7" t="s">
        <v>30</v>
      </c>
      <c r="C13" s="6">
        <v>3713242</v>
      </c>
      <c r="D13" s="6">
        <v>0</v>
      </c>
      <c r="E13" s="6">
        <f t="shared" ref="E13" si="2">C13+D13</f>
        <v>3713242</v>
      </c>
      <c r="F13" s="6">
        <v>760290.66</v>
      </c>
      <c r="G13" s="6">
        <v>760290.66</v>
      </c>
      <c r="H13" s="6">
        <f t="shared" ref="H13" si="3">E13-F13</f>
        <v>2952951.34</v>
      </c>
    </row>
    <row r="14" spans="1:8" x14ac:dyDescent="0.2">
      <c r="A14" s="3"/>
      <c r="B14" s="7" t="s">
        <v>31</v>
      </c>
      <c r="C14" s="6">
        <v>1919015</v>
      </c>
      <c r="D14" s="6">
        <v>0</v>
      </c>
      <c r="E14" s="6">
        <f t="shared" ref="E14" si="4">C14+D14</f>
        <v>1919015</v>
      </c>
      <c r="F14" s="6">
        <v>358327.02</v>
      </c>
      <c r="G14" s="6">
        <v>358327.02</v>
      </c>
      <c r="H14" s="6">
        <f t="shared" ref="H14" si="5">E14-F14</f>
        <v>1560687.98</v>
      </c>
    </row>
    <row r="15" spans="1:8" x14ac:dyDescent="0.2">
      <c r="A15" s="3"/>
      <c r="B15" s="7" t="s">
        <v>32</v>
      </c>
      <c r="C15" s="6">
        <v>617181</v>
      </c>
      <c r="D15" s="6">
        <v>0</v>
      </c>
      <c r="E15" s="6">
        <f t="shared" ref="E15" si="6">C15+D15</f>
        <v>617181</v>
      </c>
      <c r="F15" s="6">
        <v>97047</v>
      </c>
      <c r="G15" s="6">
        <v>97047</v>
      </c>
      <c r="H15" s="6">
        <f t="shared" ref="H15" si="7">E15-F15</f>
        <v>520134</v>
      </c>
    </row>
    <row r="16" spans="1:8" x14ac:dyDescent="0.2">
      <c r="A16" s="3"/>
      <c r="B16" s="7" t="s">
        <v>33</v>
      </c>
      <c r="C16" s="6">
        <v>287103</v>
      </c>
      <c r="D16" s="6">
        <v>0</v>
      </c>
      <c r="E16" s="6">
        <f t="shared" ref="E16" si="8">C16+D16</f>
        <v>287103</v>
      </c>
      <c r="F16" s="6">
        <v>61140</v>
      </c>
      <c r="G16" s="6">
        <v>61140</v>
      </c>
      <c r="H16" s="6">
        <f t="shared" ref="H16" si="9">E16-F16</f>
        <v>225963</v>
      </c>
    </row>
    <row r="17" spans="1:8" x14ac:dyDescent="0.2">
      <c r="A17" s="3"/>
      <c r="B17" s="7" t="s">
        <v>34</v>
      </c>
      <c r="C17" s="6">
        <v>595685</v>
      </c>
      <c r="D17" s="6">
        <v>0</v>
      </c>
      <c r="E17" s="6">
        <f t="shared" ref="E17" si="10">C17+D17</f>
        <v>595685</v>
      </c>
      <c r="F17" s="6">
        <v>83465</v>
      </c>
      <c r="G17" s="6">
        <v>83465</v>
      </c>
      <c r="H17" s="6">
        <f t="shared" ref="H17" si="11">E17-F17</f>
        <v>512220</v>
      </c>
    </row>
    <row r="18" spans="1:8" x14ac:dyDescent="0.2">
      <c r="A18" s="3"/>
      <c r="B18" s="7" t="s">
        <v>35</v>
      </c>
      <c r="C18" s="6">
        <v>73894326.310000002</v>
      </c>
      <c r="D18" s="6">
        <v>9916259.0500000007</v>
      </c>
      <c r="E18" s="6">
        <f t="shared" ref="E18" si="12">C18+D18</f>
        <v>83810585.359999999</v>
      </c>
      <c r="F18" s="6">
        <v>11802495.73</v>
      </c>
      <c r="G18" s="6">
        <v>11371007.869999999</v>
      </c>
      <c r="H18" s="6">
        <f t="shared" ref="H18" si="13">E18-F18</f>
        <v>72008089.629999995</v>
      </c>
    </row>
    <row r="19" spans="1:8" x14ac:dyDescent="0.2">
      <c r="A19" s="3"/>
      <c r="B19" s="7" t="s">
        <v>36</v>
      </c>
      <c r="C19" s="6">
        <v>5862602</v>
      </c>
      <c r="D19" s="6">
        <v>0</v>
      </c>
      <c r="E19" s="6">
        <f t="shared" ref="E19" si="14">C19+D19</f>
        <v>5862602</v>
      </c>
      <c r="F19" s="6">
        <v>1190691.8899999999</v>
      </c>
      <c r="G19" s="6">
        <v>1190691.8899999999</v>
      </c>
      <c r="H19" s="6">
        <f t="shared" ref="H19" si="15">E19-F19</f>
        <v>4671910.1100000003</v>
      </c>
    </row>
    <row r="20" spans="1:8" x14ac:dyDescent="0.2">
      <c r="A20" s="3"/>
      <c r="B20" s="7" t="s">
        <v>37</v>
      </c>
      <c r="C20" s="6">
        <v>3278765</v>
      </c>
      <c r="D20" s="6">
        <v>0</v>
      </c>
      <c r="E20" s="6">
        <f t="shared" ref="E20" si="16">C20+D20</f>
        <v>3278765</v>
      </c>
      <c r="F20" s="6">
        <v>260283.16</v>
      </c>
      <c r="G20" s="6">
        <v>260283.16</v>
      </c>
      <c r="H20" s="6">
        <f t="shared" ref="H20" si="17">E20-F20</f>
        <v>3018481.84</v>
      </c>
    </row>
    <row r="21" spans="1:8" x14ac:dyDescent="0.2">
      <c r="A21" s="3"/>
      <c r="B21" s="7" t="s">
        <v>38</v>
      </c>
      <c r="C21" s="6">
        <v>502725</v>
      </c>
      <c r="D21" s="6">
        <v>0</v>
      </c>
      <c r="E21" s="6">
        <f t="shared" ref="E21" si="18">C21+D21</f>
        <v>502725</v>
      </c>
      <c r="F21" s="6">
        <v>81086</v>
      </c>
      <c r="G21" s="6">
        <v>81086</v>
      </c>
      <c r="H21" s="6">
        <f t="shared" ref="H21" si="19">E21-F21</f>
        <v>421639</v>
      </c>
    </row>
    <row r="22" spans="1:8" x14ac:dyDescent="0.2">
      <c r="A22" s="3"/>
      <c r="B22" s="7" t="s">
        <v>39</v>
      </c>
      <c r="C22" s="6">
        <v>537376</v>
      </c>
      <c r="D22" s="6">
        <v>0</v>
      </c>
      <c r="E22" s="6">
        <f t="shared" ref="E22" si="20">C22+D22</f>
        <v>537376</v>
      </c>
      <c r="F22" s="6">
        <v>65607.66</v>
      </c>
      <c r="G22" s="6">
        <v>65607.66</v>
      </c>
      <c r="H22" s="6">
        <f t="shared" ref="H22" si="21">E22-F22</f>
        <v>471768.33999999997</v>
      </c>
    </row>
    <row r="23" spans="1:8" x14ac:dyDescent="0.2">
      <c r="A23" s="3"/>
      <c r="B23" s="7" t="s">
        <v>40</v>
      </c>
      <c r="C23" s="6">
        <v>356859</v>
      </c>
      <c r="D23" s="6">
        <v>0</v>
      </c>
      <c r="E23" s="6">
        <f t="shared" ref="E23" si="22">C23+D23</f>
        <v>356859</v>
      </c>
      <c r="F23" s="6">
        <v>77205</v>
      </c>
      <c r="G23" s="6">
        <v>77205</v>
      </c>
      <c r="H23" s="6">
        <f t="shared" ref="H23" si="23">E23-F23</f>
        <v>279654</v>
      </c>
    </row>
    <row r="24" spans="1:8" x14ac:dyDescent="0.2">
      <c r="A24" s="3"/>
      <c r="B24" s="7" t="s">
        <v>41</v>
      </c>
      <c r="C24" s="6">
        <v>375893</v>
      </c>
      <c r="D24" s="6">
        <v>0</v>
      </c>
      <c r="E24" s="6">
        <f t="shared" ref="E24" si="24">C24+D24</f>
        <v>375893</v>
      </c>
      <c r="F24" s="6">
        <v>44910</v>
      </c>
      <c r="G24" s="6">
        <v>44910</v>
      </c>
      <c r="H24" s="6">
        <f t="shared" ref="H24" si="25">E24-F24</f>
        <v>330983</v>
      </c>
    </row>
    <row r="25" spans="1:8" x14ac:dyDescent="0.2">
      <c r="A25" s="3"/>
      <c r="B25" s="7" t="s">
        <v>42</v>
      </c>
      <c r="C25" s="6">
        <v>369893</v>
      </c>
      <c r="D25" s="6">
        <v>0</v>
      </c>
      <c r="E25" s="6">
        <f t="shared" ref="E25" si="26">C25+D25</f>
        <v>369893</v>
      </c>
      <c r="F25" s="6">
        <v>35115</v>
      </c>
      <c r="G25" s="6">
        <v>35115</v>
      </c>
      <c r="H25" s="6">
        <f t="shared" ref="H25" si="27">E25-F25</f>
        <v>334778</v>
      </c>
    </row>
    <row r="26" spans="1:8" x14ac:dyDescent="0.2">
      <c r="A26" s="3"/>
      <c r="B26" s="7" t="s">
        <v>43</v>
      </c>
      <c r="C26" s="6">
        <v>1279479</v>
      </c>
      <c r="D26" s="6">
        <v>-5000</v>
      </c>
      <c r="E26" s="6">
        <f t="shared" ref="E26" si="28">C26+D26</f>
        <v>1274479</v>
      </c>
      <c r="F26" s="6">
        <v>257597.83</v>
      </c>
      <c r="G26" s="6">
        <v>257597.83</v>
      </c>
      <c r="H26" s="6">
        <f t="shared" ref="H26" si="29">E26-F26</f>
        <v>1016881.17</v>
      </c>
    </row>
    <row r="27" spans="1:8" x14ac:dyDescent="0.2">
      <c r="A27" s="3"/>
      <c r="B27" s="7" t="s">
        <v>44</v>
      </c>
      <c r="C27" s="6">
        <v>1036075</v>
      </c>
      <c r="D27" s="6">
        <v>0</v>
      </c>
      <c r="E27" s="6">
        <f t="shared" ref="E27" si="30">C27+D27</f>
        <v>1036075</v>
      </c>
      <c r="F27" s="6">
        <v>224151</v>
      </c>
      <c r="G27" s="6">
        <v>224151</v>
      </c>
      <c r="H27" s="6">
        <f t="shared" ref="H27" si="31">E27-F27</f>
        <v>811924</v>
      </c>
    </row>
    <row r="28" spans="1:8" x14ac:dyDescent="0.2">
      <c r="A28" s="3"/>
      <c r="B28" s="7" t="s">
        <v>45</v>
      </c>
      <c r="C28" s="6">
        <v>167797228</v>
      </c>
      <c r="D28" s="6">
        <v>35386456.82</v>
      </c>
      <c r="E28" s="6">
        <f t="shared" ref="E28" si="32">C28+D28</f>
        <v>203183684.81999999</v>
      </c>
      <c r="F28" s="6">
        <v>26295404.890000001</v>
      </c>
      <c r="G28" s="6">
        <v>20459870.510000002</v>
      </c>
      <c r="H28" s="6">
        <f t="shared" ref="H28" si="33">E28-F28</f>
        <v>176888279.93000001</v>
      </c>
    </row>
    <row r="29" spans="1:8" x14ac:dyDescent="0.2">
      <c r="A29" s="3"/>
      <c r="B29" s="7" t="s">
        <v>46</v>
      </c>
      <c r="C29" s="6">
        <v>4981443</v>
      </c>
      <c r="D29" s="6">
        <v>0</v>
      </c>
      <c r="E29" s="6">
        <f t="shared" ref="E29" si="34">C29+D29</f>
        <v>4981443</v>
      </c>
      <c r="F29" s="6">
        <v>971992.31</v>
      </c>
      <c r="G29" s="6">
        <v>971992.31</v>
      </c>
      <c r="H29" s="6">
        <f t="shared" ref="H29" si="35">E29-F29</f>
        <v>4009450.69</v>
      </c>
    </row>
    <row r="30" spans="1:8" x14ac:dyDescent="0.2">
      <c r="A30" s="3"/>
      <c r="B30" s="7" t="s">
        <v>47</v>
      </c>
      <c r="C30" s="6">
        <v>1867828</v>
      </c>
      <c r="D30" s="6">
        <v>0</v>
      </c>
      <c r="E30" s="6">
        <f t="shared" ref="E30" si="36">C30+D30</f>
        <v>1867828</v>
      </c>
      <c r="F30" s="6">
        <v>397154.06</v>
      </c>
      <c r="G30" s="6">
        <v>397154.06</v>
      </c>
      <c r="H30" s="6">
        <f t="shared" ref="H30" si="37">E30-F30</f>
        <v>1470673.94</v>
      </c>
    </row>
    <row r="31" spans="1:8" x14ac:dyDescent="0.2">
      <c r="A31" s="3"/>
      <c r="B31" s="7" t="s">
        <v>48</v>
      </c>
      <c r="C31" s="6">
        <v>1778864</v>
      </c>
      <c r="D31" s="6">
        <v>0</v>
      </c>
      <c r="E31" s="6">
        <f t="shared" ref="E31" si="38">C31+D31</f>
        <v>1778864</v>
      </c>
      <c r="F31" s="6">
        <v>283439.38</v>
      </c>
      <c r="G31" s="6">
        <v>283439.38</v>
      </c>
      <c r="H31" s="6">
        <f t="shared" ref="H31" si="39">E31-F31</f>
        <v>1495424.62</v>
      </c>
    </row>
    <row r="32" spans="1:8" x14ac:dyDescent="0.2">
      <c r="A32" s="3"/>
      <c r="B32" s="7" t="s">
        <v>49</v>
      </c>
      <c r="C32" s="6">
        <v>25851867</v>
      </c>
      <c r="D32" s="6">
        <v>0</v>
      </c>
      <c r="E32" s="6">
        <f t="shared" ref="E32" si="40">C32+D32</f>
        <v>25851867</v>
      </c>
      <c r="F32" s="6">
        <v>4352826.74</v>
      </c>
      <c r="G32" s="6">
        <v>4352826.74</v>
      </c>
      <c r="H32" s="6">
        <f t="shared" ref="H32" si="41">E32-F32</f>
        <v>21499040.259999998</v>
      </c>
    </row>
    <row r="33" spans="1:8" x14ac:dyDescent="0.2">
      <c r="A33" s="3"/>
      <c r="B33" s="7" t="s">
        <v>50</v>
      </c>
      <c r="C33" s="6">
        <v>8845505</v>
      </c>
      <c r="D33" s="6">
        <v>2300000</v>
      </c>
      <c r="E33" s="6">
        <f t="shared" ref="E33" si="42">C33+D33</f>
        <v>11145505</v>
      </c>
      <c r="F33" s="6">
        <v>1511894.41</v>
      </c>
      <c r="G33" s="6">
        <v>1511894.41</v>
      </c>
      <c r="H33" s="6">
        <f t="shared" ref="H33" si="43">E33-F33</f>
        <v>9633610.5899999999</v>
      </c>
    </row>
    <row r="34" spans="1:8" x14ac:dyDescent="0.2">
      <c r="A34" s="3"/>
      <c r="B34" s="7" t="s">
        <v>51</v>
      </c>
      <c r="C34" s="6">
        <v>4385661</v>
      </c>
      <c r="D34" s="6">
        <v>103000</v>
      </c>
      <c r="E34" s="6">
        <f t="shared" ref="E34" si="44">C34+D34</f>
        <v>4488661</v>
      </c>
      <c r="F34" s="6">
        <v>1059103.32</v>
      </c>
      <c r="G34" s="6">
        <v>1059103.32</v>
      </c>
      <c r="H34" s="6">
        <f t="shared" ref="H34" si="45">E34-F34</f>
        <v>3429557.6799999997</v>
      </c>
    </row>
    <row r="35" spans="1:8" x14ac:dyDescent="0.2">
      <c r="A35" s="3"/>
      <c r="B35" s="7" t="s">
        <v>52</v>
      </c>
      <c r="C35" s="6">
        <v>3953533</v>
      </c>
      <c r="D35" s="6">
        <v>0</v>
      </c>
      <c r="E35" s="6">
        <f t="shared" ref="E35" si="46">C35+D35</f>
        <v>3953533</v>
      </c>
      <c r="F35" s="6">
        <v>816018.34</v>
      </c>
      <c r="G35" s="6">
        <v>816018.34</v>
      </c>
      <c r="H35" s="6">
        <f t="shared" ref="H35" si="47">E35-F35</f>
        <v>3137514.66</v>
      </c>
    </row>
    <row r="36" spans="1:8" x14ac:dyDescent="0.2">
      <c r="A36" s="3"/>
      <c r="B36" s="7" t="s">
        <v>53</v>
      </c>
      <c r="C36" s="6">
        <v>2409582</v>
      </c>
      <c r="D36" s="6">
        <v>0</v>
      </c>
      <c r="E36" s="6">
        <f t="shared" ref="E36" si="48">C36+D36</f>
        <v>2409582</v>
      </c>
      <c r="F36" s="6">
        <v>505706.68</v>
      </c>
      <c r="G36" s="6">
        <v>505706.68</v>
      </c>
      <c r="H36" s="6">
        <f t="shared" ref="H36" si="49">E36-F36</f>
        <v>1903875.32</v>
      </c>
    </row>
    <row r="37" spans="1:8" x14ac:dyDescent="0.2">
      <c r="A37" s="3"/>
      <c r="B37" s="7" t="s">
        <v>54</v>
      </c>
      <c r="C37" s="6">
        <v>3799573</v>
      </c>
      <c r="D37" s="6">
        <v>0</v>
      </c>
      <c r="E37" s="6">
        <f t="shared" ref="E37" si="50">C37+D37</f>
        <v>3799573</v>
      </c>
      <c r="F37" s="6">
        <v>542316.43000000005</v>
      </c>
      <c r="G37" s="6">
        <v>542316.43000000005</v>
      </c>
      <c r="H37" s="6">
        <f t="shared" ref="H37" si="51">E37-F37</f>
        <v>3257256.57</v>
      </c>
    </row>
    <row r="38" spans="1:8" x14ac:dyDescent="0.2">
      <c r="A38" s="3"/>
      <c r="B38" s="7" t="s">
        <v>55</v>
      </c>
      <c r="C38" s="6">
        <v>5821304</v>
      </c>
      <c r="D38" s="6">
        <v>1700000</v>
      </c>
      <c r="E38" s="6">
        <f t="shared" ref="E38" si="52">C38+D38</f>
        <v>7521304</v>
      </c>
      <c r="F38" s="6">
        <v>1242632.53</v>
      </c>
      <c r="G38" s="6">
        <v>1242632.53</v>
      </c>
      <c r="H38" s="6">
        <f t="shared" ref="H38" si="53">E38-F38</f>
        <v>6278671.4699999997</v>
      </c>
    </row>
    <row r="39" spans="1:8" x14ac:dyDescent="0.2">
      <c r="A39" s="3"/>
      <c r="B39" s="7" t="s">
        <v>56</v>
      </c>
      <c r="C39" s="6">
        <v>739371.81</v>
      </c>
      <c r="D39" s="6">
        <v>60000</v>
      </c>
      <c r="E39" s="6">
        <f t="shared" ref="E39" si="54">C39+D39</f>
        <v>799371.81</v>
      </c>
      <c r="F39" s="6">
        <v>119391.94</v>
      </c>
      <c r="G39" s="6">
        <v>115857</v>
      </c>
      <c r="H39" s="6">
        <f t="shared" ref="H39" si="55">E39-F39</f>
        <v>679979.87000000011</v>
      </c>
    </row>
    <row r="40" spans="1:8" x14ac:dyDescent="0.2">
      <c r="A40" s="3"/>
      <c r="B40" s="7" t="s">
        <v>57</v>
      </c>
      <c r="C40" s="6">
        <v>806567</v>
      </c>
      <c r="D40" s="6">
        <v>0</v>
      </c>
      <c r="E40" s="6">
        <f t="shared" ref="E40" si="56">C40+D40</f>
        <v>806567</v>
      </c>
      <c r="F40" s="6">
        <v>152613.85999999999</v>
      </c>
      <c r="G40" s="6">
        <v>152613.85999999999</v>
      </c>
      <c r="H40" s="6">
        <f t="shared" ref="H40" si="57">E40-F40</f>
        <v>653953.14</v>
      </c>
    </row>
    <row r="41" spans="1:8" x14ac:dyDescent="0.2">
      <c r="A41" s="3"/>
      <c r="B41" s="7" t="s">
        <v>58</v>
      </c>
      <c r="C41" s="6">
        <v>873127</v>
      </c>
      <c r="D41" s="6">
        <v>0</v>
      </c>
      <c r="E41" s="6">
        <f t="shared" ref="E41" si="58">C41+D41</f>
        <v>873127</v>
      </c>
      <c r="F41" s="6">
        <v>0</v>
      </c>
      <c r="G41" s="6">
        <v>0</v>
      </c>
      <c r="H41" s="6">
        <f t="shared" ref="H41" si="59">E41-F41</f>
        <v>873127</v>
      </c>
    </row>
    <row r="42" spans="1:8" x14ac:dyDescent="0.2">
      <c r="A42" s="3"/>
      <c r="B42" s="7" t="s">
        <v>59</v>
      </c>
      <c r="C42" s="6">
        <v>1565234</v>
      </c>
      <c r="D42" s="6">
        <v>50000</v>
      </c>
      <c r="E42" s="6">
        <f t="shared" ref="E42" si="60">C42+D42</f>
        <v>1615234</v>
      </c>
      <c r="F42" s="6">
        <v>157680.66</v>
      </c>
      <c r="G42" s="6">
        <v>157680.66</v>
      </c>
      <c r="H42" s="6">
        <f t="shared" ref="H42" si="61">E42-F42</f>
        <v>1457553.34</v>
      </c>
    </row>
    <row r="43" spans="1:8" x14ac:dyDescent="0.2">
      <c r="A43" s="3"/>
      <c r="B43" s="7" t="s">
        <v>60</v>
      </c>
      <c r="C43" s="6">
        <v>1762651</v>
      </c>
      <c r="D43" s="6">
        <v>200000</v>
      </c>
      <c r="E43" s="6">
        <f t="shared" ref="E43" si="62">C43+D43</f>
        <v>1962651</v>
      </c>
      <c r="F43" s="6">
        <v>256085.06</v>
      </c>
      <c r="G43" s="6">
        <v>256085.06</v>
      </c>
      <c r="H43" s="6">
        <f t="shared" ref="H43" si="63">E43-F43</f>
        <v>1706565.94</v>
      </c>
    </row>
    <row r="44" spans="1:8" x14ac:dyDescent="0.2">
      <c r="A44" s="3"/>
      <c r="B44" s="7" t="s">
        <v>61</v>
      </c>
      <c r="C44" s="6">
        <v>304674</v>
      </c>
      <c r="D44" s="6">
        <v>0</v>
      </c>
      <c r="E44" s="6">
        <f t="shared" ref="E44" si="64">C44+D44</f>
        <v>304674</v>
      </c>
      <c r="F44" s="6">
        <v>57495</v>
      </c>
      <c r="G44" s="6">
        <v>57495</v>
      </c>
      <c r="H44" s="6">
        <f t="shared" ref="H44" si="65">E44-F44</f>
        <v>247179</v>
      </c>
    </row>
    <row r="45" spans="1:8" x14ac:dyDescent="0.2">
      <c r="A45" s="3"/>
      <c r="B45" s="7" t="s">
        <v>62</v>
      </c>
      <c r="C45" s="6">
        <v>2646767</v>
      </c>
      <c r="D45" s="6">
        <v>100000</v>
      </c>
      <c r="E45" s="6">
        <f t="shared" ref="E45" si="66">C45+D45</f>
        <v>2746767</v>
      </c>
      <c r="F45" s="6">
        <v>503617.87</v>
      </c>
      <c r="G45" s="6">
        <v>503617.87</v>
      </c>
      <c r="H45" s="6">
        <f t="shared" ref="H45" si="67">E45-F45</f>
        <v>2243149.13</v>
      </c>
    </row>
    <row r="46" spans="1:8" x14ac:dyDescent="0.2">
      <c r="A46" s="3"/>
      <c r="B46" s="7" t="s">
        <v>63</v>
      </c>
      <c r="C46" s="6">
        <v>6676382</v>
      </c>
      <c r="D46" s="6">
        <v>100000</v>
      </c>
      <c r="E46" s="6">
        <f t="shared" ref="E46" si="68">C46+D46</f>
        <v>6776382</v>
      </c>
      <c r="F46" s="6">
        <v>374809</v>
      </c>
      <c r="G46" s="6">
        <v>374809</v>
      </c>
      <c r="H46" s="6">
        <f t="shared" ref="H46" si="69">E46-F46</f>
        <v>6401573</v>
      </c>
    </row>
    <row r="47" spans="1:8" x14ac:dyDescent="0.2">
      <c r="A47" s="3"/>
      <c r="B47" s="7" t="s">
        <v>64</v>
      </c>
      <c r="C47" s="6">
        <v>833188</v>
      </c>
      <c r="D47" s="6">
        <v>0</v>
      </c>
      <c r="E47" s="6">
        <f t="shared" ref="E47" si="70">C47+D47</f>
        <v>833188</v>
      </c>
      <c r="F47" s="6">
        <v>177933.33</v>
      </c>
      <c r="G47" s="6">
        <v>177933.33</v>
      </c>
      <c r="H47" s="6">
        <f t="shared" ref="H47" si="71">E47-F47</f>
        <v>655254.67000000004</v>
      </c>
    </row>
    <row r="48" spans="1:8" x14ac:dyDescent="0.2">
      <c r="A48" s="3"/>
      <c r="B48" s="7" t="s">
        <v>65</v>
      </c>
      <c r="C48" s="6">
        <v>363487</v>
      </c>
      <c r="D48" s="6">
        <v>0</v>
      </c>
      <c r="E48" s="6">
        <f t="shared" ref="E48" si="72">C48+D48</f>
        <v>363487</v>
      </c>
      <c r="F48" s="6">
        <v>76692.3</v>
      </c>
      <c r="G48" s="6">
        <v>76692.3</v>
      </c>
      <c r="H48" s="6">
        <f t="shared" ref="H48" si="73">E48-F48</f>
        <v>286794.7</v>
      </c>
    </row>
    <row r="49" spans="1:8" x14ac:dyDescent="0.2">
      <c r="A49" s="3"/>
      <c r="B49" s="7" t="s">
        <v>66</v>
      </c>
      <c r="C49" s="6">
        <v>28415393</v>
      </c>
      <c r="D49" s="6">
        <v>80000</v>
      </c>
      <c r="E49" s="6">
        <f t="shared" ref="E49" si="74">C49+D49</f>
        <v>28495393</v>
      </c>
      <c r="F49" s="6">
        <v>6994089.0499999998</v>
      </c>
      <c r="G49" s="6">
        <v>6994089.0499999998</v>
      </c>
      <c r="H49" s="6">
        <f t="shared" ref="H49" si="75">E49-F49</f>
        <v>21501303.949999999</v>
      </c>
    </row>
    <row r="50" spans="1:8" x14ac:dyDescent="0.2">
      <c r="A50" s="3"/>
      <c r="B50" s="7" t="s">
        <v>67</v>
      </c>
      <c r="C50" s="6">
        <v>1404900</v>
      </c>
      <c r="D50" s="6">
        <v>0</v>
      </c>
      <c r="E50" s="6">
        <f t="shared" ref="E50" si="76">C50+D50</f>
        <v>1404900</v>
      </c>
      <c r="F50" s="6">
        <v>285558.26</v>
      </c>
      <c r="G50" s="6">
        <v>285558.26</v>
      </c>
      <c r="H50" s="6">
        <f t="shared" ref="H50" si="77">E50-F50</f>
        <v>1119341.74</v>
      </c>
    </row>
    <row r="51" spans="1:8" x14ac:dyDescent="0.2">
      <c r="A51" s="3"/>
      <c r="B51" s="7" t="s">
        <v>68</v>
      </c>
      <c r="C51" s="6">
        <v>14326164</v>
      </c>
      <c r="D51" s="6">
        <v>0</v>
      </c>
      <c r="E51" s="6">
        <f t="shared" ref="E51" si="78">C51+D51</f>
        <v>14326164</v>
      </c>
      <c r="F51" s="6">
        <v>3402270.51</v>
      </c>
      <c r="G51" s="6">
        <v>3316154.01</v>
      </c>
      <c r="H51" s="6">
        <f t="shared" ref="H51" si="79">E51-F51</f>
        <v>10923893.49</v>
      </c>
    </row>
    <row r="52" spans="1:8" x14ac:dyDescent="0.2">
      <c r="A52" s="3"/>
      <c r="B52" s="7" t="s">
        <v>69</v>
      </c>
      <c r="C52" s="6">
        <v>996889</v>
      </c>
      <c r="D52" s="6">
        <v>80000</v>
      </c>
      <c r="E52" s="6">
        <f t="shared" ref="E52" si="80">C52+D52</f>
        <v>1076889</v>
      </c>
      <c r="F52" s="6">
        <v>215914.14</v>
      </c>
      <c r="G52" s="6">
        <v>215914.14</v>
      </c>
      <c r="H52" s="6">
        <f t="shared" ref="H52" si="81">E52-F52</f>
        <v>860974.86</v>
      </c>
    </row>
    <row r="53" spans="1:8" x14ac:dyDescent="0.2">
      <c r="A53" s="3"/>
      <c r="B53" s="7" t="s">
        <v>70</v>
      </c>
      <c r="C53" s="6">
        <v>1925970</v>
      </c>
      <c r="D53" s="6">
        <v>0</v>
      </c>
      <c r="E53" s="6">
        <f t="shared" ref="E53" si="82">C53+D53</f>
        <v>1925970</v>
      </c>
      <c r="F53" s="6">
        <v>367711.84</v>
      </c>
      <c r="G53" s="6">
        <v>367711.84</v>
      </c>
      <c r="H53" s="6">
        <f t="shared" ref="H53" si="83">E53-F53</f>
        <v>1558258.16</v>
      </c>
    </row>
    <row r="54" spans="1:8" x14ac:dyDescent="0.2">
      <c r="A54" s="3"/>
      <c r="B54" s="7" t="s">
        <v>71</v>
      </c>
      <c r="C54" s="6">
        <v>3139442</v>
      </c>
      <c r="D54" s="6">
        <v>137000</v>
      </c>
      <c r="E54" s="6">
        <f t="shared" ref="E54" si="84">C54+D54</f>
        <v>3276442</v>
      </c>
      <c r="F54" s="6">
        <v>664761.88</v>
      </c>
      <c r="G54" s="6">
        <v>664761.88</v>
      </c>
      <c r="H54" s="6">
        <f t="shared" ref="H54" si="85">E54-F54</f>
        <v>2611680.12</v>
      </c>
    </row>
    <row r="55" spans="1:8" x14ac:dyDescent="0.2">
      <c r="A55" s="3"/>
      <c r="B55" s="7" t="s">
        <v>72</v>
      </c>
      <c r="C55" s="6">
        <v>1063333</v>
      </c>
      <c r="D55" s="6">
        <v>3000</v>
      </c>
      <c r="E55" s="6">
        <f t="shared" ref="E55" si="86">C55+D55</f>
        <v>1066333</v>
      </c>
      <c r="F55" s="6">
        <v>178849.13</v>
      </c>
      <c r="G55" s="6">
        <v>178849.13</v>
      </c>
      <c r="H55" s="6">
        <f t="shared" ref="H55" si="87">E55-F55</f>
        <v>887483.87</v>
      </c>
    </row>
    <row r="56" spans="1:8" x14ac:dyDescent="0.2">
      <c r="A56" s="3"/>
      <c r="B56" s="7" t="s">
        <v>73</v>
      </c>
      <c r="C56" s="6">
        <v>3517895</v>
      </c>
      <c r="D56" s="6">
        <v>1333000</v>
      </c>
      <c r="E56" s="6">
        <f t="shared" ref="E56" si="88">C56+D56</f>
        <v>4850895</v>
      </c>
      <c r="F56" s="6">
        <v>168426.7</v>
      </c>
      <c r="G56" s="6">
        <v>168426.7</v>
      </c>
      <c r="H56" s="6">
        <f t="shared" ref="H56" si="89">E56-F56</f>
        <v>4682468.3</v>
      </c>
    </row>
    <row r="57" spans="1:8" x14ac:dyDescent="0.2">
      <c r="A57" s="3"/>
      <c r="B57" s="7" t="s">
        <v>74</v>
      </c>
      <c r="C57" s="6">
        <v>786481</v>
      </c>
      <c r="D57" s="6">
        <v>100000</v>
      </c>
      <c r="E57" s="6">
        <f t="shared" ref="E57" si="90">C57+D57</f>
        <v>886481</v>
      </c>
      <c r="F57" s="6">
        <v>133732.54999999999</v>
      </c>
      <c r="G57" s="6">
        <v>133732.54999999999</v>
      </c>
      <c r="H57" s="6">
        <f t="shared" ref="H57" si="91">E57-F57</f>
        <v>752748.45</v>
      </c>
    </row>
    <row r="58" spans="1:8" x14ac:dyDescent="0.2">
      <c r="A58" s="3"/>
      <c r="B58" s="7" t="s">
        <v>75</v>
      </c>
      <c r="C58" s="6">
        <v>829142</v>
      </c>
      <c r="D58" s="6">
        <v>265000</v>
      </c>
      <c r="E58" s="6">
        <f t="shared" ref="E58" si="92">C58+D58</f>
        <v>1094142</v>
      </c>
      <c r="F58" s="6">
        <v>161616.92000000001</v>
      </c>
      <c r="G58" s="6">
        <v>161616.92000000001</v>
      </c>
      <c r="H58" s="6">
        <f t="shared" ref="H58" si="93">E58-F58</f>
        <v>932525.08</v>
      </c>
    </row>
    <row r="59" spans="1:8" x14ac:dyDescent="0.2">
      <c r="A59" s="3"/>
      <c r="B59" s="7" t="s">
        <v>76</v>
      </c>
      <c r="C59" s="6">
        <v>53042668.880000003</v>
      </c>
      <c r="D59" s="6">
        <v>2440500</v>
      </c>
      <c r="E59" s="6">
        <f t="shared" ref="E59" si="94">C59+D59</f>
        <v>55483168.880000003</v>
      </c>
      <c r="F59" s="6">
        <v>11618415.810000001</v>
      </c>
      <c r="G59" s="6">
        <v>11162239.93</v>
      </c>
      <c r="H59" s="6">
        <f t="shared" ref="H59" si="95">E59-F59</f>
        <v>43864753.07</v>
      </c>
    </row>
    <row r="60" spans="1:8" x14ac:dyDescent="0.2">
      <c r="A60" s="3"/>
      <c r="B60" s="7" t="s">
        <v>77</v>
      </c>
      <c r="C60" s="6">
        <v>2792581</v>
      </c>
      <c r="D60" s="6">
        <v>8000</v>
      </c>
      <c r="E60" s="6">
        <f t="shared" ref="E60" si="96">C60+D60</f>
        <v>2800581</v>
      </c>
      <c r="F60" s="6">
        <v>518864.01</v>
      </c>
      <c r="G60" s="6">
        <v>518864.01</v>
      </c>
      <c r="H60" s="6">
        <f t="shared" ref="H60" si="97">E60-F60</f>
        <v>2281716.9900000002</v>
      </c>
    </row>
    <row r="61" spans="1:8" x14ac:dyDescent="0.2">
      <c r="A61" s="3"/>
      <c r="B61" s="7" t="s">
        <v>78</v>
      </c>
      <c r="C61" s="6">
        <v>8422124</v>
      </c>
      <c r="D61" s="6">
        <v>29500</v>
      </c>
      <c r="E61" s="6">
        <f t="shared" ref="E61" si="98">C61+D61</f>
        <v>8451624</v>
      </c>
      <c r="F61" s="6">
        <v>1592649.03</v>
      </c>
      <c r="G61" s="6">
        <v>1590103.07</v>
      </c>
      <c r="H61" s="6">
        <f t="shared" ref="H61" si="99">E61-F61</f>
        <v>6858974.9699999997</v>
      </c>
    </row>
    <row r="62" spans="1:8" x14ac:dyDescent="0.2">
      <c r="A62" s="3"/>
      <c r="B62" s="7" t="s">
        <v>79</v>
      </c>
      <c r="C62" s="6">
        <v>397450</v>
      </c>
      <c r="D62" s="6">
        <v>0</v>
      </c>
      <c r="E62" s="6">
        <f t="shared" ref="E62" si="100">C62+D62</f>
        <v>397450</v>
      </c>
      <c r="F62" s="6">
        <v>81612.5</v>
      </c>
      <c r="G62" s="6">
        <v>81612.5</v>
      </c>
      <c r="H62" s="6">
        <f t="shared" ref="H62" si="101">E62-F62</f>
        <v>315837.5</v>
      </c>
    </row>
    <row r="63" spans="1:8" x14ac:dyDescent="0.2">
      <c r="A63" s="3"/>
      <c r="B63" s="7" t="s">
        <v>80</v>
      </c>
      <c r="C63" s="6">
        <v>1303545</v>
      </c>
      <c r="D63" s="6">
        <v>0</v>
      </c>
      <c r="E63" s="6">
        <f t="shared" ref="E63" si="102">C63+D63</f>
        <v>1303545</v>
      </c>
      <c r="F63" s="6">
        <v>260891.2</v>
      </c>
      <c r="G63" s="6">
        <v>260891.2</v>
      </c>
      <c r="H63" s="6">
        <f t="shared" ref="H63" si="103">E63-F63</f>
        <v>1042653.8</v>
      </c>
    </row>
    <row r="64" spans="1:8" x14ac:dyDescent="0.2">
      <c r="A64" s="3"/>
      <c r="B64" s="7" t="s">
        <v>81</v>
      </c>
      <c r="C64" s="6">
        <v>2011696</v>
      </c>
      <c r="D64" s="6">
        <v>0</v>
      </c>
      <c r="E64" s="6">
        <f t="shared" ref="E64" si="104">C64+D64</f>
        <v>2011696</v>
      </c>
      <c r="F64" s="6">
        <v>403792.45</v>
      </c>
      <c r="G64" s="6">
        <v>403792.45</v>
      </c>
      <c r="H64" s="6">
        <f t="shared" ref="H64" si="105">E64-F64</f>
        <v>1607903.55</v>
      </c>
    </row>
    <row r="65" spans="1:8" x14ac:dyDescent="0.2">
      <c r="A65" s="3"/>
      <c r="B65" s="7"/>
      <c r="C65" s="6"/>
      <c r="D65" s="6"/>
      <c r="E65" s="6"/>
      <c r="F65" s="6"/>
      <c r="G65" s="6"/>
      <c r="H65" s="6"/>
    </row>
    <row r="66" spans="1:8" x14ac:dyDescent="0.2">
      <c r="A66" s="9"/>
      <c r="B66" s="13" t="s">
        <v>10</v>
      </c>
      <c r="C66" s="14">
        <f t="shared" ref="C66:H66" si="106">SUM(C6:C65)</f>
        <v>500000000</v>
      </c>
      <c r="D66" s="14">
        <f t="shared" si="106"/>
        <v>55920715.870000005</v>
      </c>
      <c r="E66" s="14">
        <f t="shared" si="106"/>
        <v>555920715.87</v>
      </c>
      <c r="F66" s="14">
        <f t="shared" si="106"/>
        <v>88795873.250000015</v>
      </c>
      <c r="G66" s="14">
        <f t="shared" si="106"/>
        <v>81949853.730000004</v>
      </c>
      <c r="H66" s="14">
        <f t="shared" si="106"/>
        <v>467124842.62000006</v>
      </c>
    </row>
    <row r="69" spans="1:8" ht="45" customHeight="1" x14ac:dyDescent="0.2">
      <c r="A69" s="15" t="s">
        <v>84</v>
      </c>
      <c r="B69" s="16"/>
      <c r="C69" s="16"/>
      <c r="D69" s="16"/>
      <c r="E69" s="16"/>
      <c r="F69" s="16"/>
      <c r="G69" s="16"/>
      <c r="H69" s="17"/>
    </row>
    <row r="70" spans="1:8" x14ac:dyDescent="0.2">
      <c r="A70" s="20" t="s">
        <v>11</v>
      </c>
      <c r="B70" s="21"/>
      <c r="C70" s="15" t="s">
        <v>17</v>
      </c>
      <c r="D70" s="16"/>
      <c r="E70" s="16"/>
      <c r="F70" s="16"/>
      <c r="G70" s="17"/>
      <c r="H70" s="18" t="s">
        <v>16</v>
      </c>
    </row>
    <row r="71" spans="1:8" ht="22.5" x14ac:dyDescent="0.2">
      <c r="A71" s="22"/>
      <c r="B71" s="23"/>
      <c r="C71" s="4" t="s">
        <v>12</v>
      </c>
      <c r="D71" s="4" t="s">
        <v>18</v>
      </c>
      <c r="E71" s="4" t="s">
        <v>13</v>
      </c>
      <c r="F71" s="4" t="s">
        <v>14</v>
      </c>
      <c r="G71" s="4" t="s">
        <v>15</v>
      </c>
      <c r="H71" s="19"/>
    </row>
    <row r="72" spans="1:8" x14ac:dyDescent="0.2">
      <c r="A72" s="24"/>
      <c r="B72" s="25"/>
      <c r="C72" s="5">
        <v>1</v>
      </c>
      <c r="D72" s="5">
        <v>2</v>
      </c>
      <c r="E72" s="5" t="s">
        <v>19</v>
      </c>
      <c r="F72" s="5">
        <v>4</v>
      </c>
      <c r="G72" s="5">
        <v>5</v>
      </c>
      <c r="H72" s="5" t="s">
        <v>20</v>
      </c>
    </row>
    <row r="73" spans="1:8" x14ac:dyDescent="0.2">
      <c r="A73" s="3"/>
      <c r="B73" s="2" t="s">
        <v>0</v>
      </c>
      <c r="C73" s="6">
        <v>0</v>
      </c>
      <c r="D73" s="6">
        <v>0</v>
      </c>
      <c r="E73" s="6">
        <f>C73+D73</f>
        <v>0</v>
      </c>
      <c r="F73" s="6">
        <v>0</v>
      </c>
      <c r="G73" s="6">
        <v>0</v>
      </c>
      <c r="H73" s="6">
        <f>E73-F73</f>
        <v>0</v>
      </c>
    </row>
    <row r="74" spans="1:8" x14ac:dyDescent="0.2">
      <c r="A74" s="3"/>
      <c r="B74" s="2" t="s">
        <v>1</v>
      </c>
      <c r="C74" s="6">
        <v>0</v>
      </c>
      <c r="D74" s="6">
        <v>0</v>
      </c>
      <c r="E74" s="6">
        <f t="shared" ref="E74:E76" si="107">C74+D74</f>
        <v>0</v>
      </c>
      <c r="F74" s="6">
        <v>0</v>
      </c>
      <c r="G74" s="6">
        <v>0</v>
      </c>
      <c r="H74" s="6">
        <f t="shared" ref="H74:H76" si="108">E74-F74</f>
        <v>0</v>
      </c>
    </row>
    <row r="75" spans="1:8" x14ac:dyDescent="0.2">
      <c r="A75" s="3"/>
      <c r="B75" s="2" t="s">
        <v>2</v>
      </c>
      <c r="C75" s="6">
        <v>0</v>
      </c>
      <c r="D75" s="6">
        <v>0</v>
      </c>
      <c r="E75" s="6">
        <f t="shared" si="107"/>
        <v>0</v>
      </c>
      <c r="F75" s="6">
        <v>0</v>
      </c>
      <c r="G75" s="6">
        <v>0</v>
      </c>
      <c r="H75" s="6">
        <f t="shared" si="108"/>
        <v>0</v>
      </c>
    </row>
    <row r="76" spans="1:8" x14ac:dyDescent="0.2">
      <c r="A76" s="3"/>
      <c r="B76" s="2" t="s">
        <v>22</v>
      </c>
      <c r="C76" s="6">
        <v>0</v>
      </c>
      <c r="D76" s="6">
        <v>0</v>
      </c>
      <c r="E76" s="6">
        <f t="shared" si="107"/>
        <v>0</v>
      </c>
      <c r="F76" s="6">
        <v>0</v>
      </c>
      <c r="G76" s="6">
        <v>0</v>
      </c>
      <c r="H76" s="6">
        <f t="shared" si="108"/>
        <v>0</v>
      </c>
    </row>
    <row r="77" spans="1:8" x14ac:dyDescent="0.2">
      <c r="A77" s="9"/>
      <c r="B77" s="13" t="s">
        <v>10</v>
      </c>
      <c r="C77" s="14">
        <f t="shared" ref="C77:H77" si="109">SUM(C73:C76)</f>
        <v>0</v>
      </c>
      <c r="D77" s="14">
        <f t="shared" si="109"/>
        <v>0</v>
      </c>
      <c r="E77" s="14">
        <f t="shared" si="109"/>
        <v>0</v>
      </c>
      <c r="F77" s="14">
        <f t="shared" si="109"/>
        <v>0</v>
      </c>
      <c r="G77" s="14">
        <f t="shared" si="109"/>
        <v>0</v>
      </c>
      <c r="H77" s="14">
        <f t="shared" si="109"/>
        <v>0</v>
      </c>
    </row>
    <row r="80" spans="1:8" ht="45" customHeight="1" x14ac:dyDescent="0.2">
      <c r="A80" s="15" t="s">
        <v>83</v>
      </c>
      <c r="B80" s="16"/>
      <c r="C80" s="16"/>
      <c r="D80" s="16"/>
      <c r="E80" s="16"/>
      <c r="F80" s="16"/>
      <c r="G80" s="16"/>
      <c r="H80" s="17"/>
    </row>
    <row r="81" spans="1:8" x14ac:dyDescent="0.2">
      <c r="A81" s="20" t="s">
        <v>11</v>
      </c>
      <c r="B81" s="21"/>
      <c r="C81" s="15" t="s">
        <v>17</v>
      </c>
      <c r="D81" s="16"/>
      <c r="E81" s="16"/>
      <c r="F81" s="16"/>
      <c r="G81" s="17"/>
      <c r="H81" s="18" t="s">
        <v>16</v>
      </c>
    </row>
    <row r="82" spans="1:8" ht="22.5" x14ac:dyDescent="0.2">
      <c r="A82" s="22"/>
      <c r="B82" s="23"/>
      <c r="C82" s="4" t="s">
        <v>12</v>
      </c>
      <c r="D82" s="4" t="s">
        <v>18</v>
      </c>
      <c r="E82" s="4" t="s">
        <v>13</v>
      </c>
      <c r="F82" s="4" t="s">
        <v>14</v>
      </c>
      <c r="G82" s="4" t="s">
        <v>15</v>
      </c>
      <c r="H82" s="19"/>
    </row>
    <row r="83" spans="1:8" x14ac:dyDescent="0.2">
      <c r="A83" s="24"/>
      <c r="B83" s="25"/>
      <c r="C83" s="5">
        <v>1</v>
      </c>
      <c r="D83" s="5">
        <v>2</v>
      </c>
      <c r="E83" s="5" t="s">
        <v>19</v>
      </c>
      <c r="F83" s="5">
        <v>4</v>
      </c>
      <c r="G83" s="5">
        <v>5</v>
      </c>
      <c r="H83" s="5" t="s">
        <v>20</v>
      </c>
    </row>
    <row r="84" spans="1:8" x14ac:dyDescent="0.2">
      <c r="A84" s="3"/>
      <c r="B84" s="11" t="s">
        <v>4</v>
      </c>
      <c r="C84" s="6">
        <v>500000000</v>
      </c>
      <c r="D84" s="6">
        <v>55920715.869999997</v>
      </c>
      <c r="E84" s="6">
        <f t="shared" ref="E84:E90" si="110">C84+D84</f>
        <v>555920715.87</v>
      </c>
      <c r="F84" s="6">
        <v>88795873.25</v>
      </c>
      <c r="G84" s="6">
        <v>81949853.730000004</v>
      </c>
      <c r="H84" s="6">
        <f t="shared" ref="H84:H90" si="111">E84-F84</f>
        <v>467124842.62</v>
      </c>
    </row>
    <row r="85" spans="1:8" x14ac:dyDescent="0.2">
      <c r="A85" s="3"/>
      <c r="B85" s="11" t="s">
        <v>3</v>
      </c>
      <c r="C85" s="6">
        <v>0</v>
      </c>
      <c r="D85" s="6">
        <v>0</v>
      </c>
      <c r="E85" s="6">
        <f t="shared" si="110"/>
        <v>0</v>
      </c>
      <c r="F85" s="6">
        <v>0</v>
      </c>
      <c r="G85" s="6">
        <v>0</v>
      </c>
      <c r="H85" s="6">
        <f t="shared" si="111"/>
        <v>0</v>
      </c>
    </row>
    <row r="86" spans="1:8" x14ac:dyDescent="0.2">
      <c r="A86" s="3"/>
      <c r="B86" s="11" t="s">
        <v>5</v>
      </c>
      <c r="C86" s="6">
        <v>0</v>
      </c>
      <c r="D86" s="6">
        <v>0</v>
      </c>
      <c r="E86" s="6">
        <f t="shared" si="110"/>
        <v>0</v>
      </c>
      <c r="F86" s="6">
        <v>0</v>
      </c>
      <c r="G86" s="6">
        <v>0</v>
      </c>
      <c r="H86" s="6">
        <f t="shared" si="111"/>
        <v>0</v>
      </c>
    </row>
    <row r="87" spans="1:8" x14ac:dyDescent="0.2">
      <c r="A87" s="3"/>
      <c r="B87" s="11" t="s">
        <v>7</v>
      </c>
      <c r="C87" s="6">
        <v>0</v>
      </c>
      <c r="D87" s="6">
        <v>0</v>
      </c>
      <c r="E87" s="6">
        <f t="shared" si="110"/>
        <v>0</v>
      </c>
      <c r="F87" s="6">
        <v>0</v>
      </c>
      <c r="G87" s="6">
        <v>0</v>
      </c>
      <c r="H87" s="6">
        <f t="shared" si="111"/>
        <v>0</v>
      </c>
    </row>
    <row r="88" spans="1:8" ht="11.25" customHeight="1" x14ac:dyDescent="0.2">
      <c r="A88" s="3"/>
      <c r="B88" s="11" t="s">
        <v>8</v>
      </c>
      <c r="C88" s="6">
        <v>0</v>
      </c>
      <c r="D88" s="6">
        <v>0</v>
      </c>
      <c r="E88" s="6">
        <f t="shared" si="110"/>
        <v>0</v>
      </c>
      <c r="F88" s="6">
        <v>0</v>
      </c>
      <c r="G88" s="6">
        <v>0</v>
      </c>
      <c r="H88" s="6">
        <f t="shared" si="111"/>
        <v>0</v>
      </c>
    </row>
    <row r="89" spans="1:8" x14ac:dyDescent="0.2">
      <c r="A89" s="3"/>
      <c r="B89" s="11" t="s">
        <v>9</v>
      </c>
      <c r="C89" s="6">
        <v>0</v>
      </c>
      <c r="D89" s="6">
        <v>0</v>
      </c>
      <c r="E89" s="6">
        <f t="shared" si="110"/>
        <v>0</v>
      </c>
      <c r="F89" s="6">
        <v>0</v>
      </c>
      <c r="G89" s="6">
        <v>0</v>
      </c>
      <c r="H89" s="6">
        <f t="shared" si="111"/>
        <v>0</v>
      </c>
    </row>
    <row r="90" spans="1:8" x14ac:dyDescent="0.2">
      <c r="A90" s="3"/>
      <c r="B90" s="11" t="s">
        <v>6</v>
      </c>
      <c r="C90" s="6">
        <v>0</v>
      </c>
      <c r="D90" s="6">
        <v>0</v>
      </c>
      <c r="E90" s="6">
        <f t="shared" si="110"/>
        <v>0</v>
      </c>
      <c r="F90" s="6">
        <v>0</v>
      </c>
      <c r="G90" s="6">
        <v>0</v>
      </c>
      <c r="H90" s="6">
        <f t="shared" si="111"/>
        <v>0</v>
      </c>
    </row>
    <row r="91" spans="1:8" x14ac:dyDescent="0.2">
      <c r="A91" s="9"/>
      <c r="B91" s="13" t="s">
        <v>10</v>
      </c>
      <c r="C91" s="14">
        <f t="shared" ref="C91:H91" si="112">SUM(C84:C90)</f>
        <v>500000000</v>
      </c>
      <c r="D91" s="14">
        <f t="shared" si="112"/>
        <v>55920715.869999997</v>
      </c>
      <c r="E91" s="14">
        <f t="shared" si="112"/>
        <v>555920715.87</v>
      </c>
      <c r="F91" s="14">
        <f t="shared" si="112"/>
        <v>88795873.25</v>
      </c>
      <c r="G91" s="14">
        <f t="shared" si="112"/>
        <v>81949853.730000004</v>
      </c>
      <c r="H91" s="14">
        <f t="shared" si="112"/>
        <v>467124842.62</v>
      </c>
    </row>
    <row r="93" spans="1:8" x14ac:dyDescent="0.2">
      <c r="A93" s="1" t="s">
        <v>21</v>
      </c>
    </row>
  </sheetData>
  <sheetProtection formatCells="0" formatColumns="0" formatRows="0" insertRows="0" deleteRows="0" autoFilter="0"/>
  <mergeCells count="12">
    <mergeCell ref="A80:H80"/>
    <mergeCell ref="A81:B83"/>
    <mergeCell ref="C81:G81"/>
    <mergeCell ref="H81:H82"/>
    <mergeCell ref="C70:G70"/>
    <mergeCell ref="H70:H71"/>
    <mergeCell ref="A1:H1"/>
    <mergeCell ref="A2:B4"/>
    <mergeCell ref="A69:H69"/>
    <mergeCell ref="A70:B72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2018-07-14T22:21:14Z</cp:lastPrinted>
  <dcterms:created xsi:type="dcterms:W3CDTF">2014-02-10T03:37:14Z</dcterms:created>
  <dcterms:modified xsi:type="dcterms:W3CDTF">2022-04-29T17:44:22Z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