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"/>
    </mc:Choice>
  </mc:AlternateContent>
  <bookViews>
    <workbookView xWindow="0" yWindow="0" windowWidth="28800" windowHeight="12135" tabRatio="885"/>
  </bookViews>
  <sheets>
    <sheet name="COG" sheetId="6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5" i="6" l="1"/>
  <c r="H6" i="6"/>
  <c r="E6" i="6" l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4" i="6"/>
  <c r="H63" i="6"/>
  <c r="H62" i="6"/>
  <c r="H61" i="6"/>
  <c r="H60" i="6"/>
  <c r="H59" i="6"/>
  <c r="H58" i="6"/>
  <c r="H57" i="6"/>
  <c r="H56" i="6"/>
  <c r="H52" i="6"/>
  <c r="H50" i="6"/>
  <c r="H48" i="6"/>
  <c r="H42" i="6"/>
  <c r="H41" i="6"/>
  <c r="H40" i="6"/>
  <c r="H39" i="6"/>
  <c r="H34" i="6"/>
  <c r="H21" i="6"/>
  <c r="H19" i="6"/>
  <c r="H18" i="6"/>
  <c r="H12" i="6"/>
  <c r="H11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E55" i="6"/>
  <c r="H55" i="6" s="1"/>
  <c r="E54" i="6"/>
  <c r="H54" i="6" s="1"/>
  <c r="E52" i="6"/>
  <c r="E51" i="6"/>
  <c r="H51" i="6" s="1"/>
  <c r="E50" i="6"/>
  <c r="E49" i="6"/>
  <c r="H49" i="6" s="1"/>
  <c r="E48" i="6"/>
  <c r="E47" i="6"/>
  <c r="H47" i="6" s="1"/>
  <c r="E46" i="6"/>
  <c r="H46" i="6" s="1"/>
  <c r="E45" i="6"/>
  <c r="H45" i="6" s="1"/>
  <c r="E44" i="6"/>
  <c r="H44" i="6" s="1"/>
  <c r="E42" i="6"/>
  <c r="E41" i="6"/>
  <c r="E40" i="6"/>
  <c r="E39" i="6"/>
  <c r="E38" i="6"/>
  <c r="H38" i="6" s="1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E18" i="6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C57" i="6"/>
  <c r="C53" i="6"/>
  <c r="C43" i="6"/>
  <c r="C33" i="6"/>
  <c r="C23" i="6"/>
  <c r="C13" i="6"/>
  <c r="C5" i="6"/>
  <c r="E69" i="6" l="1"/>
  <c r="H69" i="6" s="1"/>
  <c r="H65" i="6"/>
  <c r="E53" i="6"/>
  <c r="H53" i="6" s="1"/>
  <c r="E43" i="6"/>
  <c r="H43" i="6" s="1"/>
  <c r="E33" i="6"/>
  <c r="H33" i="6" s="1"/>
  <c r="E23" i="6"/>
  <c r="H23" i="6" s="1"/>
  <c r="F77" i="6"/>
  <c r="E13" i="6"/>
  <c r="H13" i="6" s="1"/>
  <c r="G77" i="6"/>
  <c r="D77" i="6"/>
  <c r="C77" i="6"/>
  <c r="E5" i="6"/>
  <c r="E77" i="6" l="1"/>
  <c r="H77" i="6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<sst xmlns="http://schemas.openxmlformats.org/spreadsheetml/2006/main" count="85" uniqueCount="85">
  <si>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</si>
  <si>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</si>
  <si>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</si>
  <si>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</si>
  <si>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</si>
  <si>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</si>
  <si>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</si>
  <si>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</si>
  <si>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</si>
  <si>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</si>
  <si>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</si>
  <si>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</si>
  <si>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</si>
  <si>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</si>
  <si>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</si>
  <si>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</si>
  <si>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</si>
  <si>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</si>
  <si>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</si>
  <si>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</si>
  <si>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</si>
  <si>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</si>
  <si>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</si>
  <si>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</si>
  <si>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</si>
  <si>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</si>
  <si>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</si>
  <si>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</si>
  <si>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</si>
  <si>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</si>
  <si>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</si>
  <si>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</si>
  <si>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</si>
  <si>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</si>
  <si>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</si>
  <si>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</si>
  <si>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</si>
  <si>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</si>
  <si>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</si>
  <si>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</si>
  <si>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</si>
  <si>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</si>
  <si>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</si>
  <si>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</si>
  <si>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</si>
  <si>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</si>
  <si>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</si>
  <si>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</si>
  <si>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</si>
  <si>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</si>
  <si>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</si>
  <si>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</si>
  <si>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</si>
  <si>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</si>
  <si>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</si>
  <si>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</si>
  <si>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</si>
  <si>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</si>
  <si>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</si>
  <si>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</si>
  <si>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</si>
  <si>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</si>
  <si>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</si>
  <si>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</si>
  <si>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</si>
  <si>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</si>
  <si>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</si>
  <si>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</si>
  <si>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</si>
  <si>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</si>
  <si>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</si>
  <si>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</si>
  <si>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</si>
  <si>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</si>
  <si>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</si>
  <si>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</si>
  <si>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</si>
  <si>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</si>
  <si>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</si>
  <si>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</si>
  <si>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</si>
  <si>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</si>
  <si>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</si>
  <si>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</si>
  <si>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Valle de Santiago, Gto.
Estado Analítico del Ejercicio del Presupuesto de Egresos
Clasificación por Objeto del Gasto (Capítulo y Concepto)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</si>
</sst>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J7" sqref="J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171095486.88</v>
      </c>
      <c r="D5" s="13">
        <f>SUM(D6:D12)</f>
        <v>0</v>
      </c>
      <c r="E5" s="13">
        <f>C5+D5</f>
        <v>171095486.88</v>
      </c>
      <c r="F5" s="13">
        <f>SUM(F6:F12)</f>
        <v>35560638.329999998</v>
      </c>
      <c r="G5" s="13">
        <f>SUM(G6:G12)</f>
        <v>34753301.68</v>
      </c>
      <c r="H5" s="13">
        <f>E5-F5</f>
        <v>135534848.55000001</v>
      </c>
    </row>
    <row r="6" spans="1:8" x14ac:dyDescent="0.2">
      <c r="A6" s="9">
        <v>1100</v>
      </c>
      <c r="B6" s="6" t="s">
        <v>25</v>
      </c>
      <c r="C6" s="8">
        <v>113308392</v>
      </c>
      <c r="D6" s="8">
        <v>0</v>
      </c>
      <c r="E6" s="8">
        <f t="shared" ref="E6:E69" si="0">C6+D6</f>
        <v>113308392</v>
      </c>
      <c r="F6" s="8">
        <v>25700981.850000001</v>
      </c>
      <c r="G6" s="8">
        <v>25694431.120000001</v>
      </c>
      <c r="H6" s="8">
        <f>E6-F6</f>
        <v>87607410.150000006</v>
      </c>
    </row>
    <row r="7" spans="1:8" x14ac:dyDescent="0.2">
      <c r="A7" s="9">
        <v>1200</v>
      </c>
      <c r="B7" s="6" t="s">
        <v>26</v>
      </c>
      <c r="C7" s="8">
        <v>1796000</v>
      </c>
      <c r="D7" s="8">
        <v>0</v>
      </c>
      <c r="E7" s="8">
        <f t="shared" si="0"/>
        <v>1796000</v>
      </c>
      <c r="F7" s="8">
        <v>606597.82999999996</v>
      </c>
      <c r="G7" s="8">
        <v>606597.82999999996</v>
      </c>
      <c r="H7" s="8">
        <f t="shared" ref="H7:H69" si="1">E7-F7</f>
        <v>1189402.17</v>
      </c>
    </row>
    <row r="8" spans="1:8" x14ac:dyDescent="0.2">
      <c r="A8" s="9">
        <v>1300</v>
      </c>
      <c r="B8" s="6" t="s">
        <v>27</v>
      </c>
      <c r="C8" s="8">
        <v>22371123</v>
      </c>
      <c r="D8" s="8">
        <v>0</v>
      </c>
      <c r="E8" s="8">
        <f t="shared" si="0"/>
        <v>22371123</v>
      </c>
      <c r="F8" s="8">
        <v>540560.25</v>
      </c>
      <c r="G8" s="8">
        <v>481568.47</v>
      </c>
      <c r="H8" s="8">
        <f t="shared" si="1"/>
        <v>21830562.75</v>
      </c>
    </row>
    <row r="9" spans="1:8" x14ac:dyDescent="0.2">
      <c r="A9" s="9">
        <v>1400</v>
      </c>
      <c r="B9" s="6" t="s">
        <v>1</v>
      </c>
      <c r="C9" s="8">
        <v>11888839.880000001</v>
      </c>
      <c r="D9" s="8">
        <v>0</v>
      </c>
      <c r="E9" s="8">
        <f t="shared" si="0"/>
        <v>11888839.880000001</v>
      </c>
      <c r="F9" s="8">
        <v>3440907.5</v>
      </c>
      <c r="G9" s="8">
        <v>2785416.96</v>
      </c>
      <c r="H9" s="8">
        <f t="shared" si="1"/>
        <v>8447932.3800000008</v>
      </c>
    </row>
    <row r="10" spans="1:8" x14ac:dyDescent="0.2">
      <c r="A10" s="9">
        <v>1500</v>
      </c>
      <c r="B10" s="6" t="s">
        <v>28</v>
      </c>
      <c r="C10" s="8">
        <v>21731132</v>
      </c>
      <c r="D10" s="8">
        <v>0</v>
      </c>
      <c r="E10" s="8">
        <f t="shared" si="0"/>
        <v>21731132</v>
      </c>
      <c r="F10" s="8">
        <v>5271590.9000000004</v>
      </c>
      <c r="G10" s="8">
        <v>5185287.3</v>
      </c>
      <c r="H10" s="8">
        <f t="shared" si="1"/>
        <v>16459541.1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x14ac:dyDescent="0.2">
      <c r="A13" s="10" t="s">
        <v>17</v>
      </c>
      <c r="B13" s="2"/>
      <c r="C13" s="14">
        <f>SUM(C14:C22)</f>
        <v>51972243.810000002</v>
      </c>
      <c r="D13" s="14">
        <f>SUM(D14:D22)</f>
        <v>1402800</v>
      </c>
      <c r="E13" s="14">
        <f t="shared" si="0"/>
        <v>53375043.810000002</v>
      </c>
      <c r="F13" s="14">
        <f>SUM(F14:F22)</f>
        <v>10442792.560000001</v>
      </c>
      <c r="G13" s="14">
        <f>SUM(G14:G22)</f>
        <v>10442792.560000001</v>
      </c>
      <c r="H13" s="14">
        <f t="shared" si="1"/>
        <v>42932251.25</v>
      </c>
    </row>
    <row r="14" spans="1:8" x14ac:dyDescent="0.2">
      <c r="A14" s="9">
        <v>2100</v>
      </c>
      <c r="B14" s="6" t="s">
        <v>30</v>
      </c>
      <c r="C14" s="8">
        <v>3618500</v>
      </c>
      <c r="D14" s="8">
        <v>39500</v>
      </c>
      <c r="E14" s="8">
        <f t="shared" si="0"/>
        <v>3658000</v>
      </c>
      <c r="F14" s="8">
        <v>754012.5</v>
      </c>
      <c r="G14" s="8">
        <v>754012.5</v>
      </c>
      <c r="H14" s="8">
        <f t="shared" si="1"/>
        <v>2903987.5</v>
      </c>
    </row>
    <row r="15" spans="1:8" x14ac:dyDescent="0.2">
      <c r="A15" s="9">
        <v>2200</v>
      </c>
      <c r="B15" s="6" t="s">
        <v>31</v>
      </c>
      <c r="C15" s="8">
        <v>807243.81</v>
      </c>
      <c r="D15" s="8">
        <v>33000</v>
      </c>
      <c r="E15" s="8">
        <f t="shared" si="0"/>
        <v>840243.81</v>
      </c>
      <c r="F15" s="8">
        <v>85590.04</v>
      </c>
      <c r="G15" s="8">
        <v>85590.04</v>
      </c>
      <c r="H15" s="8">
        <f t="shared" si="1"/>
        <v>754653.77</v>
      </c>
    </row>
    <row r="16" spans="1:8" x14ac:dyDescent="0.2">
      <c r="A16" s="9">
        <v>2300</v>
      </c>
      <c r="B16" s="6" t="s">
        <v>32</v>
      </c>
      <c r="C16" s="8">
        <v>9000</v>
      </c>
      <c r="D16" s="8">
        <v>0</v>
      </c>
      <c r="E16" s="8">
        <f t="shared" si="0"/>
        <v>9000</v>
      </c>
      <c r="F16" s="8">
        <v>0</v>
      </c>
      <c r="G16" s="8">
        <v>0</v>
      </c>
      <c r="H16" s="8">
        <f t="shared" si="1"/>
        <v>9000</v>
      </c>
    </row>
    <row r="17" spans="1:8" x14ac:dyDescent="0.2">
      <c r="A17" s="9">
        <v>2400</v>
      </c>
      <c r="B17" s="6" t="s">
        <v>33</v>
      </c>
      <c r="C17" s="8">
        <v>26668000</v>
      </c>
      <c r="D17" s="8">
        <v>38800</v>
      </c>
      <c r="E17" s="8">
        <f t="shared" si="0"/>
        <v>26706800</v>
      </c>
      <c r="F17" s="8">
        <v>4695092</v>
      </c>
      <c r="G17" s="8">
        <v>4695092</v>
      </c>
      <c r="H17" s="8">
        <f t="shared" si="1"/>
        <v>22011708</v>
      </c>
    </row>
    <row r="18" spans="1:8" x14ac:dyDescent="0.2">
      <c r="A18" s="9">
        <v>2500</v>
      </c>
      <c r="B18" s="6" t="s">
        <v>34</v>
      </c>
      <c r="C18" s="8">
        <v>940000</v>
      </c>
      <c r="D18" s="8">
        <v>90500</v>
      </c>
      <c r="E18" s="8">
        <f t="shared" si="0"/>
        <v>1030500</v>
      </c>
      <c r="F18" s="8">
        <v>100986.71</v>
      </c>
      <c r="G18" s="8">
        <v>100986.71</v>
      </c>
      <c r="H18" s="8">
        <f t="shared" si="1"/>
        <v>929513.29</v>
      </c>
    </row>
    <row r="19" spans="1:8" x14ac:dyDescent="0.2">
      <c r="A19" s="9">
        <v>2600</v>
      </c>
      <c r="B19" s="6" t="s">
        <v>35</v>
      </c>
      <c r="C19" s="8">
        <v>13692000</v>
      </c>
      <c r="D19" s="8">
        <v>-76000</v>
      </c>
      <c r="E19" s="8">
        <f t="shared" si="0"/>
        <v>13616000</v>
      </c>
      <c r="F19" s="8">
        <v>3523690.31</v>
      </c>
      <c r="G19" s="8">
        <v>3523690.31</v>
      </c>
      <c r="H19" s="8">
        <f t="shared" si="1"/>
        <v>10092309.689999999</v>
      </c>
    </row>
    <row r="20" spans="1:8" x14ac:dyDescent="0.2">
      <c r="A20" s="9">
        <v>2700</v>
      </c>
      <c r="B20" s="6" t="s">
        <v>36</v>
      </c>
      <c r="C20" s="8">
        <v>2900000</v>
      </c>
      <c r="D20" s="8">
        <v>1070000</v>
      </c>
      <c r="E20" s="8">
        <f t="shared" si="0"/>
        <v>3970000</v>
      </c>
      <c r="F20" s="8">
        <v>60059.28</v>
      </c>
      <c r="G20" s="8">
        <v>60059.28</v>
      </c>
      <c r="H20" s="8">
        <f t="shared" si="1"/>
        <v>3909940.72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3337500</v>
      </c>
      <c r="D22" s="8">
        <v>207000</v>
      </c>
      <c r="E22" s="8">
        <f t="shared" si="0"/>
        <v>3544500</v>
      </c>
      <c r="F22" s="8">
        <v>1223361.72</v>
      </c>
      <c r="G22" s="8">
        <v>1223361.72</v>
      </c>
      <c r="H22" s="8">
        <f t="shared" si="1"/>
        <v>2321138.2800000003</v>
      </c>
    </row>
    <row r="23" spans="1:8" x14ac:dyDescent="0.2">
      <c r="A23" s="10" t="s">
        <v>18</v>
      </c>
      <c r="B23" s="2"/>
      <c r="C23" s="14">
        <f>SUM(C24:C32)</f>
        <v>53113297.280000001</v>
      </c>
      <c r="D23" s="14">
        <f>SUM(D24:D32)</f>
        <v>3820326</v>
      </c>
      <c r="E23" s="14">
        <f t="shared" si="0"/>
        <v>56933623.280000001</v>
      </c>
      <c r="F23" s="14">
        <f>SUM(F24:F32)</f>
        <v>9167563.1400000006</v>
      </c>
      <c r="G23" s="14">
        <f>SUM(G24:G32)</f>
        <v>8995038.6500000004</v>
      </c>
      <c r="H23" s="14">
        <f t="shared" si="1"/>
        <v>47766060.140000001</v>
      </c>
    </row>
    <row r="24" spans="1:8" x14ac:dyDescent="0.2">
      <c r="A24" s="9">
        <v>3100</v>
      </c>
      <c r="B24" s="6" t="s">
        <v>39</v>
      </c>
      <c r="C24" s="8">
        <v>16181500</v>
      </c>
      <c r="D24" s="8">
        <v>6200</v>
      </c>
      <c r="E24" s="8">
        <f t="shared" si="0"/>
        <v>16187700</v>
      </c>
      <c r="F24" s="8">
        <v>2630450.09</v>
      </c>
      <c r="G24" s="8">
        <v>2630450.09</v>
      </c>
      <c r="H24" s="8">
        <f t="shared" si="1"/>
        <v>13557249.91</v>
      </c>
    </row>
    <row r="25" spans="1:8" x14ac:dyDescent="0.2">
      <c r="A25" s="9">
        <v>3200</v>
      </c>
      <c r="B25" s="6" t="s">
        <v>40</v>
      </c>
      <c r="C25" s="8">
        <v>1096115</v>
      </c>
      <c r="D25" s="8">
        <v>57500</v>
      </c>
      <c r="E25" s="8">
        <f t="shared" si="0"/>
        <v>1153615</v>
      </c>
      <c r="F25" s="8">
        <v>116001.18</v>
      </c>
      <c r="G25" s="8">
        <v>116001.18</v>
      </c>
      <c r="H25" s="8">
        <f t="shared" si="1"/>
        <v>1037613.8200000001</v>
      </c>
    </row>
    <row r="26" spans="1:8" x14ac:dyDescent="0.2">
      <c r="A26" s="9">
        <v>3300</v>
      </c>
      <c r="B26" s="6" t="s">
        <v>41</v>
      </c>
      <c r="C26" s="8">
        <v>8726400</v>
      </c>
      <c r="D26" s="8">
        <v>2257426</v>
      </c>
      <c r="E26" s="8">
        <f t="shared" si="0"/>
        <v>10983826</v>
      </c>
      <c r="F26" s="8">
        <v>568090.89</v>
      </c>
      <c r="G26" s="8">
        <v>568090.89</v>
      </c>
      <c r="H26" s="8">
        <f t="shared" si="1"/>
        <v>10415735.109999999</v>
      </c>
    </row>
    <row r="27" spans="1:8" x14ac:dyDescent="0.2">
      <c r="A27" s="9">
        <v>3400</v>
      </c>
      <c r="B27" s="6" t="s">
        <v>42</v>
      </c>
      <c r="C27" s="8">
        <v>3350000</v>
      </c>
      <c r="D27" s="8">
        <v>0</v>
      </c>
      <c r="E27" s="8">
        <f t="shared" si="0"/>
        <v>3350000</v>
      </c>
      <c r="F27" s="8">
        <v>1413052.06</v>
      </c>
      <c r="G27" s="8">
        <v>1413050.57</v>
      </c>
      <c r="H27" s="8">
        <f t="shared" si="1"/>
        <v>1936947.94</v>
      </c>
    </row>
    <row r="28" spans="1:8" x14ac:dyDescent="0.2">
      <c r="A28" s="9">
        <v>3500</v>
      </c>
      <c r="B28" s="6" t="s">
        <v>43</v>
      </c>
      <c r="C28" s="8">
        <v>1876594</v>
      </c>
      <c r="D28" s="8">
        <v>149200</v>
      </c>
      <c r="E28" s="8">
        <f t="shared" si="0"/>
        <v>2025794</v>
      </c>
      <c r="F28" s="8">
        <v>508043.17</v>
      </c>
      <c r="G28" s="8">
        <v>508043.17</v>
      </c>
      <c r="H28" s="8">
        <f t="shared" si="1"/>
        <v>1517750.83</v>
      </c>
    </row>
    <row r="29" spans="1:8" x14ac:dyDescent="0.2">
      <c r="A29" s="9">
        <v>3600</v>
      </c>
      <c r="B29" s="6" t="s">
        <v>44</v>
      </c>
      <c r="C29" s="8">
        <v>2626000</v>
      </c>
      <c r="D29" s="8">
        <v>0</v>
      </c>
      <c r="E29" s="8">
        <f t="shared" si="0"/>
        <v>2626000</v>
      </c>
      <c r="F29" s="8">
        <v>163960.94</v>
      </c>
      <c r="G29" s="8">
        <v>163960.94</v>
      </c>
      <c r="H29" s="8">
        <f t="shared" si="1"/>
        <v>2462039.06</v>
      </c>
    </row>
    <row r="30" spans="1:8" x14ac:dyDescent="0.2">
      <c r="A30" s="9">
        <v>3700</v>
      </c>
      <c r="B30" s="6" t="s">
        <v>45</v>
      </c>
      <c r="C30" s="8">
        <v>362700</v>
      </c>
      <c r="D30" s="8">
        <v>9000</v>
      </c>
      <c r="E30" s="8">
        <f t="shared" si="0"/>
        <v>371700</v>
      </c>
      <c r="F30" s="8">
        <v>12246.08</v>
      </c>
      <c r="G30" s="8">
        <v>12246.08</v>
      </c>
      <c r="H30" s="8">
        <f t="shared" si="1"/>
        <v>359453.92</v>
      </c>
    </row>
    <row r="31" spans="1:8" x14ac:dyDescent="0.2">
      <c r="A31" s="9">
        <v>3800</v>
      </c>
      <c r="B31" s="6" t="s">
        <v>46</v>
      </c>
      <c r="C31" s="8">
        <v>2266000</v>
      </c>
      <c r="D31" s="8">
        <v>168000</v>
      </c>
      <c r="E31" s="8">
        <f t="shared" si="0"/>
        <v>2434000</v>
      </c>
      <c r="F31" s="8">
        <v>243923.63</v>
      </c>
      <c r="G31" s="8">
        <v>243923.63</v>
      </c>
      <c r="H31" s="8">
        <f t="shared" si="1"/>
        <v>2190076.37</v>
      </c>
    </row>
    <row r="32" spans="1:8" x14ac:dyDescent="0.2">
      <c r="A32" s="9">
        <v>3900</v>
      </c>
      <c r="B32" s="6" t="s">
        <v>0</v>
      </c>
      <c r="C32" s="8">
        <v>16627988.279999999</v>
      </c>
      <c r="D32" s="8">
        <v>1173000</v>
      </c>
      <c r="E32" s="8">
        <f t="shared" si="0"/>
        <v>17800988.280000001</v>
      </c>
      <c r="F32" s="8">
        <v>3511795.1</v>
      </c>
      <c r="G32" s="8">
        <v>3339272.1</v>
      </c>
      <c r="H32" s="8">
        <f t="shared" si="1"/>
        <v>14289193.180000002</v>
      </c>
    </row>
    <row r="33" spans="1:8" x14ac:dyDescent="0.2">
      <c r="A33" s="10" t="s">
        <v>19</v>
      </c>
      <c r="B33" s="2"/>
      <c r="C33" s="14">
        <f>SUM(C34:C42)</f>
        <v>38152829.189999998</v>
      </c>
      <c r="D33" s="14">
        <f>SUM(D34:D42)</f>
        <v>2885092.1</v>
      </c>
      <c r="E33" s="14">
        <f t="shared" si="0"/>
        <v>41037921.289999999</v>
      </c>
      <c r="F33" s="14">
        <f>SUM(F34:F42)</f>
        <v>7498705.21</v>
      </c>
      <c r="G33" s="14">
        <f>SUM(G34:G42)</f>
        <v>7498705.21</v>
      </c>
      <c r="H33" s="14">
        <f t="shared" si="1"/>
        <v>33539216.079999998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16020656.189999999</v>
      </c>
      <c r="D35" s="8">
        <v>0</v>
      </c>
      <c r="E35" s="8">
        <f t="shared" si="0"/>
        <v>16020656.189999999</v>
      </c>
      <c r="F35" s="8">
        <v>4005164.04</v>
      </c>
      <c r="G35" s="8">
        <v>4005164.04</v>
      </c>
      <c r="H35" s="8">
        <f t="shared" si="1"/>
        <v>12015492.149999999</v>
      </c>
    </row>
    <row r="36" spans="1:8" x14ac:dyDescent="0.2">
      <c r="A36" s="9">
        <v>4300</v>
      </c>
      <c r="B36" s="6" t="s">
        <v>49</v>
      </c>
      <c r="C36" s="8">
        <v>0</v>
      </c>
      <c r="D36" s="8">
        <v>1563558.1</v>
      </c>
      <c r="E36" s="8">
        <f t="shared" si="0"/>
        <v>1563558.1</v>
      </c>
      <c r="F36" s="8">
        <v>0</v>
      </c>
      <c r="G36" s="8">
        <v>0</v>
      </c>
      <c r="H36" s="8">
        <f t="shared" si="1"/>
        <v>1563558.1</v>
      </c>
    </row>
    <row r="37" spans="1:8" x14ac:dyDescent="0.2">
      <c r="A37" s="9">
        <v>4400</v>
      </c>
      <c r="B37" s="6" t="s">
        <v>50</v>
      </c>
      <c r="C37" s="8">
        <v>13870000</v>
      </c>
      <c r="D37" s="8">
        <v>1321534</v>
      </c>
      <c r="E37" s="8">
        <f t="shared" si="0"/>
        <v>15191534</v>
      </c>
      <c r="F37" s="8">
        <v>1919486.47</v>
      </c>
      <c r="G37" s="8">
        <v>1919486.47</v>
      </c>
      <c r="H37" s="8">
        <f t="shared" si="1"/>
        <v>13272047.529999999</v>
      </c>
    </row>
    <row r="38" spans="1:8" x14ac:dyDescent="0.2">
      <c r="A38" s="9">
        <v>4500</v>
      </c>
      <c r="B38" s="6" t="s">
        <v>7</v>
      </c>
      <c r="C38" s="8">
        <v>8262173</v>
      </c>
      <c r="D38" s="8">
        <v>0</v>
      </c>
      <c r="E38" s="8">
        <f t="shared" si="0"/>
        <v>8262173</v>
      </c>
      <c r="F38" s="8">
        <v>1574054.7</v>
      </c>
      <c r="G38" s="8">
        <v>1574054.7</v>
      </c>
      <c r="H38" s="8">
        <f t="shared" si="1"/>
        <v>6688118.2999999998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2949000</v>
      </c>
      <c r="D43" s="14">
        <f>SUM(D44:D52)</f>
        <v>3747000</v>
      </c>
      <c r="E43" s="14">
        <f t="shared" si="0"/>
        <v>6696000</v>
      </c>
      <c r="F43" s="14">
        <f>SUM(F44:F52)</f>
        <v>35953.96</v>
      </c>
      <c r="G43" s="14">
        <f>SUM(G44:G52)</f>
        <v>5329.96</v>
      </c>
      <c r="H43" s="14">
        <f t="shared" si="1"/>
        <v>6660046.04</v>
      </c>
    </row>
    <row r="44" spans="1:8" x14ac:dyDescent="0.2">
      <c r="A44" s="9">
        <v>5100</v>
      </c>
      <c r="B44" s="6" t="s">
        <v>54</v>
      </c>
      <c r="C44" s="8">
        <v>303000</v>
      </c>
      <c r="D44" s="8">
        <v>9000</v>
      </c>
      <c r="E44" s="8">
        <f t="shared" si="0"/>
        <v>312000</v>
      </c>
      <c r="F44" s="8">
        <v>5329.96</v>
      </c>
      <c r="G44" s="8">
        <v>5329.96</v>
      </c>
      <c r="H44" s="8">
        <f t="shared" si="1"/>
        <v>306670.03999999998</v>
      </c>
    </row>
    <row r="45" spans="1:8" x14ac:dyDescent="0.2">
      <c r="A45" s="9">
        <v>5200</v>
      </c>
      <c r="B45" s="6" t="s">
        <v>55</v>
      </c>
      <c r="C45" s="8">
        <v>680000</v>
      </c>
      <c r="D45" s="8">
        <v>50000</v>
      </c>
      <c r="E45" s="8">
        <f t="shared" si="0"/>
        <v>730000</v>
      </c>
      <c r="F45" s="8">
        <v>30624</v>
      </c>
      <c r="G45" s="8">
        <v>0</v>
      </c>
      <c r="H45" s="8">
        <f t="shared" si="1"/>
        <v>699376</v>
      </c>
    </row>
    <row r="46" spans="1:8" x14ac:dyDescent="0.2">
      <c r="A46" s="9">
        <v>5300</v>
      </c>
      <c r="B46" s="6" t="s">
        <v>56</v>
      </c>
      <c r="C46" s="8">
        <v>100000</v>
      </c>
      <c r="D46" s="8">
        <v>0</v>
      </c>
      <c r="E46" s="8">
        <f t="shared" si="0"/>
        <v>100000</v>
      </c>
      <c r="F46" s="8">
        <v>0</v>
      </c>
      <c r="G46" s="8">
        <v>0</v>
      </c>
      <c r="H46" s="8">
        <f t="shared" si="1"/>
        <v>100000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3700000</v>
      </c>
      <c r="E47" s="8">
        <f t="shared" si="0"/>
        <v>3700000</v>
      </c>
      <c r="F47" s="8">
        <v>0</v>
      </c>
      <c r="G47" s="8">
        <v>0</v>
      </c>
      <c r="H47" s="8">
        <f t="shared" si="1"/>
        <v>3700000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266000</v>
      </c>
      <c r="D49" s="8">
        <v>-12000</v>
      </c>
      <c r="E49" s="8">
        <f t="shared" si="0"/>
        <v>254000</v>
      </c>
      <c r="F49" s="8">
        <v>0</v>
      </c>
      <c r="G49" s="8">
        <v>0</v>
      </c>
      <c r="H49" s="8">
        <f t="shared" si="1"/>
        <v>254000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1600000</v>
      </c>
      <c r="D51" s="8">
        <v>0</v>
      </c>
      <c r="E51" s="8">
        <f t="shared" si="0"/>
        <v>1600000</v>
      </c>
      <c r="F51" s="8">
        <v>0</v>
      </c>
      <c r="G51" s="8">
        <v>0</v>
      </c>
      <c r="H51" s="8">
        <f t="shared" si="1"/>
        <v>1600000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180510000</v>
      </c>
      <c r="D53" s="14">
        <f>SUM(D54:D56)</f>
        <v>42426035.019999996</v>
      </c>
      <c r="E53" s="14">
        <f t="shared" si="0"/>
        <v>222936035.01999998</v>
      </c>
      <c r="F53" s="14">
        <f>SUM(F54:F56)</f>
        <v>24579150.330000002</v>
      </c>
      <c r="G53" s="14">
        <f>SUM(G54:G56)</f>
        <v>18743615.949999999</v>
      </c>
      <c r="H53" s="14">
        <f t="shared" si="1"/>
        <v>198356884.68999997</v>
      </c>
    </row>
    <row r="54" spans="1:8" x14ac:dyDescent="0.2">
      <c r="A54" s="9">
        <v>6100</v>
      </c>
      <c r="B54" s="6" t="s">
        <v>63</v>
      </c>
      <c r="C54" s="8">
        <v>180510000</v>
      </c>
      <c r="D54" s="8">
        <v>41747780.979999997</v>
      </c>
      <c r="E54" s="8">
        <f t="shared" si="0"/>
        <v>222257780.97999999</v>
      </c>
      <c r="F54" s="8">
        <v>23940867.620000001</v>
      </c>
      <c r="G54" s="8">
        <v>18105333.239999998</v>
      </c>
      <c r="H54" s="8">
        <f t="shared" si="1"/>
        <v>198316913.35999998</v>
      </c>
    </row>
    <row r="55" spans="1:8" x14ac:dyDescent="0.2">
      <c r="A55" s="9">
        <v>6200</v>
      </c>
      <c r="B55" s="6" t="s">
        <v>64</v>
      </c>
      <c r="C55" s="8">
        <v>0</v>
      </c>
      <c r="D55" s="8">
        <v>678254.04</v>
      </c>
      <c r="E55" s="8">
        <f t="shared" si="0"/>
        <v>678254.04</v>
      </c>
      <c r="F55" s="8">
        <v>638282.71</v>
      </c>
      <c r="G55" s="8">
        <v>638282.71</v>
      </c>
      <c r="H55" s="8">
        <f t="shared" si="1"/>
        <v>39971.330000000075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1639462.75</v>
      </c>
      <c r="E65" s="14">
        <f t="shared" si="0"/>
        <v>1639462.75</v>
      </c>
      <c r="F65" s="14">
        <f>SUM(F66:F68)</f>
        <v>939462.75</v>
      </c>
      <c r="G65" s="14">
        <f>SUM(G66:G68)</f>
        <v>939462.75</v>
      </c>
      <c r="H65" s="14">
        <f t="shared" si="1"/>
        <v>700000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1639462.75</v>
      </c>
      <c r="E68" s="8">
        <f t="shared" si="0"/>
        <v>1639462.75</v>
      </c>
      <c r="F68" s="8">
        <v>939462.75</v>
      </c>
      <c r="G68" s="8">
        <v>939462.75</v>
      </c>
      <c r="H68" s="8">
        <f t="shared" si="1"/>
        <v>700000</v>
      </c>
    </row>
    <row r="69" spans="1:8" x14ac:dyDescent="0.2">
      <c r="A69" s="10" t="s">
        <v>24</v>
      </c>
      <c r="B69" s="2"/>
      <c r="C69" s="14">
        <f>SUM(C70:C76)</f>
        <v>2207142.84</v>
      </c>
      <c r="D69" s="14">
        <f>SUM(D70:D76)</f>
        <v>0</v>
      </c>
      <c r="E69" s="14">
        <f t="shared" si="0"/>
        <v>2207142.84</v>
      </c>
      <c r="F69" s="14">
        <f>SUM(F70:F76)</f>
        <v>571606.97</v>
      </c>
      <c r="G69" s="14">
        <f>SUM(G70:G76)</f>
        <v>571606.97</v>
      </c>
      <c r="H69" s="14">
        <f t="shared" si="1"/>
        <v>1635535.8699999999</v>
      </c>
    </row>
    <row r="70" spans="1:8" x14ac:dyDescent="0.2">
      <c r="A70" s="9">
        <v>9100</v>
      </c>
      <c r="B70" s="6" t="s">
        <v>73</v>
      </c>
      <c r="C70" s="8">
        <v>1607142.84</v>
      </c>
      <c r="D70" s="8">
        <v>0</v>
      </c>
      <c r="E70" s="8">
        <f t="shared" ref="E70:E76" si="2">C70+D70</f>
        <v>1607142.84</v>
      </c>
      <c r="F70" s="8">
        <v>401785.71</v>
      </c>
      <c r="G70" s="8">
        <v>401785.71</v>
      </c>
      <c r="H70" s="8">
        <f t="shared" ref="H70:H76" si="3">E70-F70</f>
        <v>1205357.1300000001</v>
      </c>
    </row>
    <row r="71" spans="1:8" x14ac:dyDescent="0.2">
      <c r="A71" s="9">
        <v>9200</v>
      </c>
      <c r="B71" s="6" t="s">
        <v>74</v>
      </c>
      <c r="C71" s="8">
        <v>600000</v>
      </c>
      <c r="D71" s="8">
        <v>0</v>
      </c>
      <c r="E71" s="8">
        <f t="shared" si="2"/>
        <v>600000</v>
      </c>
      <c r="F71" s="8">
        <v>169821.26</v>
      </c>
      <c r="G71" s="8">
        <v>169821.26</v>
      </c>
      <c r="H71" s="8">
        <f t="shared" si="3"/>
        <v>430178.74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500000000</v>
      </c>
      <c r="D77" s="16">
        <f t="shared" si="4"/>
        <v>55920715.869999997</v>
      </c>
      <c r="E77" s="16">
        <f t="shared" si="4"/>
        <v>555920715.87</v>
      </c>
      <c r="F77" s="16">
        <f t="shared" si="4"/>
        <v>88795873.25</v>
      </c>
      <c r="G77" s="16">
        <f t="shared" si="4"/>
        <v>81949853.730000004</v>
      </c>
      <c r="H77" s="16">
        <f t="shared" si="4"/>
        <v>467124842.61999995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2022-04-29T17:47:19Z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