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T2\"/>
    </mc:Choice>
  </mc:AlternateContent>
  <bookViews>
    <workbookView xWindow="0" yWindow="0" windowWidth="28800" windowHeight="12135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4" i="6"/>
  <c r="H63" i="6"/>
  <c r="H62" i="6"/>
  <c r="H61" i="6"/>
  <c r="H60" i="6"/>
  <c r="H59" i="6"/>
  <c r="H58" i="6"/>
  <c r="H57" i="6"/>
  <c r="H56" i="6"/>
  <c r="H52" i="6"/>
  <c r="H51" i="6"/>
  <c r="H50" i="6"/>
  <c r="H48" i="6"/>
  <c r="H42" i="6"/>
  <c r="H41" i="6"/>
  <c r="H40" i="6"/>
  <c r="H39" i="6"/>
  <c r="H34" i="6"/>
  <c r="H27" i="6"/>
  <c r="H21" i="6"/>
  <c r="H18" i="6"/>
  <c r="H12" i="6"/>
  <c r="H11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H55" i="6" s="1"/>
  <c r="E54" i="6"/>
  <c r="H54" i="6" s="1"/>
  <c r="E52" i="6"/>
  <c r="E51" i="6"/>
  <c r="E50" i="6"/>
  <c r="E49" i="6"/>
  <c r="H49" i="6" s="1"/>
  <c r="E48" i="6"/>
  <c r="E47" i="6"/>
  <c r="H47" i="6" s="1"/>
  <c r="E46" i="6"/>
  <c r="H46" i="6" s="1"/>
  <c r="E45" i="6"/>
  <c r="H45" i="6" s="1"/>
  <c r="E44" i="6"/>
  <c r="H44" i="6" s="1"/>
  <c r="E42" i="6"/>
  <c r="E41" i="6"/>
  <c r="E40" i="6"/>
  <c r="E39" i="6"/>
  <c r="E38" i="6"/>
  <c r="H38" i="6" s="1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9" i="6" l="1"/>
  <c r="H69" i="6" s="1"/>
  <c r="E65" i="6"/>
  <c r="H65" i="6" s="1"/>
  <c r="E53" i="6"/>
  <c r="H53" i="6" s="1"/>
  <c r="E43" i="6"/>
  <c r="H43" i="6" s="1"/>
  <c r="E33" i="6"/>
  <c r="H33" i="6" s="1"/>
  <c r="E23" i="6"/>
  <c r="H23" i="6" s="1"/>
  <c r="G77" i="6"/>
  <c r="F77" i="6"/>
  <c r="D77" i="6"/>
  <c r="E13" i="6"/>
  <c r="H13" i="6" s="1"/>
  <c r="C77" i="6"/>
  <c r="E5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<sst xmlns="http://schemas.openxmlformats.org/spreadsheetml/2006/main" count="85" uniqueCount="85">
  <si>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</si>
  <si>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</si>
  <si>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</si>
  <si>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</si>
  <si>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</si>
  <si>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</si>
  <si>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</si>
  <si>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</si>
  <si>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</si>
  <si>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</si>
  <si>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</si>
  <si>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</si>
  <si>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</si>
  <si>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</si>
  <si>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</si>
  <si>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</si>
  <si>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</si>
  <si>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</si>
  <si>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</si>
  <si>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</si>
  <si>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</si>
  <si>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</si>
  <si>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</si>
  <si>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</si>
  <si>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</si>
  <si>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</si>
  <si>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</si>
  <si>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</si>
  <si>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</si>
  <si>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</si>
  <si>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</si>
  <si>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</si>
  <si>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</si>
  <si>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</si>
  <si>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</si>
  <si>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</si>
  <si>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</si>
  <si>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</si>
  <si>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</si>
  <si>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</si>
  <si>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</si>
  <si>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</si>
  <si>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</si>
  <si>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</si>
  <si>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</si>
  <si>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</si>
  <si>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</si>
  <si>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</si>
  <si>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</si>
  <si>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</si>
  <si>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</si>
  <si>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</si>
  <si>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</si>
  <si>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</si>
  <si>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</si>
  <si>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</si>
  <si>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</si>
  <si>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</si>
  <si>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</si>
  <si>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</si>
  <si>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</si>
  <si>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</si>
  <si>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</si>
  <si>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</si>
  <si>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</si>
  <si>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</si>
  <si>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</si>
  <si>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</si>
  <si>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</si>
  <si>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</si>
  <si>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</si>
  <si>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</si>
  <si>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</si>
  <si>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</si>
  <si>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</si>
  <si>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</si>
  <si>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</si>
  <si>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</si>
  <si>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</si>
  <si>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</si>
  <si>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</si>
  <si>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</si>
  <si>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</si>
  <si>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</si>
  <si>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Municipio de Valle de Santiago, Gto.
Estado Analítico del Ejercicio del Presupuesto de Egresos
Clasificación por Objeto del Gasto (Capítulo y Concepto)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</si>
</sst>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7" applyNumberFormat="0" applyAlignment="0" applyProtection="0"/>
    <xf numFmtId="0" fontId="16" fillId="7" borderId="18" applyNumberFormat="0" applyAlignment="0" applyProtection="0"/>
    <xf numFmtId="0" fontId="17" fillId="7" borderId="17" applyNumberFormat="0" applyAlignment="0" applyProtection="0"/>
    <xf numFmtId="0" fontId="18" fillId="0" borderId="19" applyNumberFormat="0" applyFill="0" applyAlignment="0" applyProtection="0"/>
    <xf numFmtId="0" fontId="19" fillId="8" borderId="2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9" borderId="21" applyNumberFormat="0" applyFont="0" applyAlignment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vertical="center" wrapText="1"/>
    </xf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94">
    <cellStyle name="20% - Énfasis1" xfId="31" builtinId="30" customBuiltin="1"/>
    <cellStyle name="20% - Énfasis2" xfId="35" builtinId="34" customBuiltin="1"/>
    <cellStyle name="20% - Énfasis3" xfId="39" builtinId="38" customBuiltin="1"/>
    <cellStyle name="20% - Énfasis4" xfId="43" builtinId="42" customBuiltin="1"/>
    <cellStyle name="20% - Énfasis5" xfId="47" builtinId="46" customBuiltin="1"/>
    <cellStyle name="20% - Énfasis6" xfId="51" builtinId="50" customBuiltin="1"/>
    <cellStyle name="40% - Énfasis1" xfId="32" builtinId="31" customBuiltin="1"/>
    <cellStyle name="40% - Énfasis2" xfId="36" builtinId="35" customBuiltin="1"/>
    <cellStyle name="40% - Énfasis3" xfId="40" builtinId="39" customBuiltin="1"/>
    <cellStyle name="40% - Énfasis4" xfId="44" builtinId="43" customBuiltin="1"/>
    <cellStyle name="40% - Énfasis5" xfId="48" builtinId="47" customBuiltin="1"/>
    <cellStyle name="40% - Énfasis6" xfId="52" builtinId="51" customBuiltin="1"/>
    <cellStyle name="60% - Énfasis1" xfId="33" builtinId="32" customBuiltin="1"/>
    <cellStyle name="60% - Énfasis2" xfId="37" builtinId="36" customBuiltin="1"/>
    <cellStyle name="60% - Énfasis3" xfId="41" builtinId="40" customBuiltin="1"/>
    <cellStyle name="60% - Énfasis4" xfId="45" builtinId="44" customBuiltin="1"/>
    <cellStyle name="60% - Énfasis5" xfId="49" builtinId="48" customBuiltin="1"/>
    <cellStyle name="60% - Énfasis6" xfId="53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8" builtinId="19" customBuiltin="1"/>
    <cellStyle name="Énfasis1" xfId="30" builtinId="29" customBuiltin="1"/>
    <cellStyle name="Énfasis2" xfId="34" builtinId="33" customBuiltin="1"/>
    <cellStyle name="Énfasis3" xfId="38" builtinId="37" customBuiltin="1"/>
    <cellStyle name="Énfasis4" xfId="42" builtinId="41" customBuiltin="1"/>
    <cellStyle name="Énfasis5" xfId="46" builtinId="45" customBuiltin="1"/>
    <cellStyle name="Énfasis6" xfId="50" builtinId="49" customBuiltin="1"/>
    <cellStyle name="Entrada" xfId="22" builtinId="20" customBuiltin="1"/>
    <cellStyle name="Euro" xfId="1"/>
    <cellStyle name="Incorrecto" xfId="20" builtinId="27" customBuiltin="1"/>
    <cellStyle name="Millares 2" xfId="2"/>
    <cellStyle name="Millares 2 10" xfId="64"/>
    <cellStyle name="Millares 2 11" xfId="63"/>
    <cellStyle name="Millares 2 12" xfId="84"/>
    <cellStyle name="Millares 2 13" xfId="58"/>
    <cellStyle name="Millares 2 2" xfId="3"/>
    <cellStyle name="Millares 2 2 2" xfId="65"/>
    <cellStyle name="Millares 2 2 3" xfId="85"/>
    <cellStyle name="Millares 2 2 4" xfId="60"/>
    <cellStyle name="Millares 2 3" xfId="4"/>
    <cellStyle name="Millares 2 3 2" xfId="86"/>
    <cellStyle name="Millares 2 3 3" xfId="66"/>
    <cellStyle name="Millares 2 4" xfId="67"/>
    <cellStyle name="Millares 2 5" xfId="68"/>
    <cellStyle name="Millares 2 6" xfId="69"/>
    <cellStyle name="Millares 2 7" xfId="70"/>
    <cellStyle name="Millares 2 8" xfId="71"/>
    <cellStyle name="Millares 2 9" xfId="72"/>
    <cellStyle name="Millares 3" xfId="5"/>
    <cellStyle name="Millares 3 2" xfId="73"/>
    <cellStyle name="Millares 3 3" xfId="87"/>
    <cellStyle name="Millares 3 4" xfId="59"/>
    <cellStyle name="Millares 4" xfId="83"/>
    <cellStyle name="Millares 5" xfId="62"/>
    <cellStyle name="Millares 6" xfId="55"/>
    <cellStyle name="Millares 7" xfId="74"/>
    <cellStyle name="Millares 7 2" xfId="75"/>
    <cellStyle name="Millares 8" xfId="76"/>
    <cellStyle name="Millares 8 2" xfId="77"/>
    <cellStyle name="Millares 9" xfId="78"/>
    <cellStyle name="Millares 9 2" xfId="79"/>
    <cellStyle name="Moneda 2" xfId="6"/>
    <cellStyle name="Moneda 2 2" xfId="88"/>
    <cellStyle name="Neutral" xfId="21" builtinId="28" customBuiltin="1"/>
    <cellStyle name="Normal" xfId="0" builtinId="0"/>
    <cellStyle name="Normal 2" xfId="7"/>
    <cellStyle name="Normal 2 2" xfId="8"/>
    <cellStyle name="Normal 2 3" xfId="56"/>
    <cellStyle name="Normal 2 4" xfId="89"/>
    <cellStyle name="Normal 3" xfId="9"/>
    <cellStyle name="Normal 4" xfId="10"/>
    <cellStyle name="Normal 4 2" xfId="11"/>
    <cellStyle name="Normal 4 3" xfId="90"/>
    <cellStyle name="Normal 4 4" xfId="57"/>
    <cellStyle name="Normal 5" xfId="12"/>
    <cellStyle name="Normal 5 2" xfId="13"/>
    <cellStyle name="Normal 5 3" xfId="91"/>
    <cellStyle name="Normal 6" xfId="14"/>
    <cellStyle name="Normal 6 2" xfId="15"/>
    <cellStyle name="Normal 6 2 2" xfId="93"/>
    <cellStyle name="Normal 6 3" xfId="92"/>
    <cellStyle name="Normal 7" xfId="54"/>
    <cellStyle name="Normal 9" xfId="80"/>
    <cellStyle name="Notas 2" xfId="81"/>
    <cellStyle name="Porcentaje 2" xfId="61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6" builtinId="17" customBuiltin="1"/>
    <cellStyle name="Título 3" xfId="17" builtinId="18" customBuiltin="1"/>
    <cellStyle name="Título 4" xfId="82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H14" sqref="H1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171095486.88</v>
      </c>
      <c r="D5" s="13">
        <f>SUM(D6:D12)</f>
        <v>896988.28</v>
      </c>
      <c r="E5" s="13">
        <f>C5+D5</f>
        <v>171992475.16</v>
      </c>
      <c r="F5" s="13">
        <f>SUM(F6:F12)</f>
        <v>71962146.530000001</v>
      </c>
      <c r="G5" s="13">
        <f>SUM(G6:G12)</f>
        <v>70948937.450000003</v>
      </c>
      <c r="H5" s="13">
        <f>E5-F5</f>
        <v>100030328.63</v>
      </c>
    </row>
    <row r="6" spans="1:8" x14ac:dyDescent="0.2">
      <c r="A6" s="9">
        <v>1100</v>
      </c>
      <c r="B6" s="6" t="s">
        <v>25</v>
      </c>
      <c r="C6" s="8">
        <v>113308392</v>
      </c>
      <c r="D6" s="8">
        <v>0</v>
      </c>
      <c r="E6" s="8">
        <f t="shared" ref="E6:E69" si="0">C6+D6</f>
        <v>113308392</v>
      </c>
      <c r="F6" s="8">
        <v>51806713.100000001</v>
      </c>
      <c r="G6" s="8">
        <v>51801063.700000003</v>
      </c>
      <c r="H6" s="8">
        <f t="shared" ref="H6:H69" si="1">E6-F6</f>
        <v>61501678.899999999</v>
      </c>
    </row>
    <row r="7" spans="1:8" x14ac:dyDescent="0.2">
      <c r="A7" s="9">
        <v>1200</v>
      </c>
      <c r="B7" s="6" t="s">
        <v>26</v>
      </c>
      <c r="C7" s="8">
        <v>1796000</v>
      </c>
      <c r="D7" s="8">
        <v>496988.28</v>
      </c>
      <c r="E7" s="8">
        <f t="shared" si="0"/>
        <v>2292988.2800000003</v>
      </c>
      <c r="F7" s="8">
        <v>1512296.31</v>
      </c>
      <c r="G7" s="8">
        <v>1512296.31</v>
      </c>
      <c r="H7" s="8">
        <f t="shared" si="1"/>
        <v>780691.9700000002</v>
      </c>
    </row>
    <row r="8" spans="1:8" x14ac:dyDescent="0.2">
      <c r="A8" s="9">
        <v>1300</v>
      </c>
      <c r="B8" s="6" t="s">
        <v>27</v>
      </c>
      <c r="C8" s="8">
        <v>22371123</v>
      </c>
      <c r="D8" s="8">
        <v>200000</v>
      </c>
      <c r="E8" s="8">
        <f t="shared" si="0"/>
        <v>22571123</v>
      </c>
      <c r="F8" s="8">
        <v>1751143.16</v>
      </c>
      <c r="G8" s="8">
        <v>1453127.48</v>
      </c>
      <c r="H8" s="8">
        <f t="shared" si="1"/>
        <v>20819979.84</v>
      </c>
    </row>
    <row r="9" spans="1:8" x14ac:dyDescent="0.2">
      <c r="A9" s="9">
        <v>1400</v>
      </c>
      <c r="B9" s="6" t="s">
        <v>1</v>
      </c>
      <c r="C9" s="8">
        <v>11888839.880000001</v>
      </c>
      <c r="D9" s="8">
        <v>0</v>
      </c>
      <c r="E9" s="8">
        <f t="shared" si="0"/>
        <v>11888839.880000001</v>
      </c>
      <c r="F9" s="8">
        <v>6259662.3200000003</v>
      </c>
      <c r="G9" s="8">
        <v>5307959.08</v>
      </c>
      <c r="H9" s="8">
        <f t="shared" si="1"/>
        <v>5629177.5600000005</v>
      </c>
    </row>
    <row r="10" spans="1:8" x14ac:dyDescent="0.2">
      <c r="A10" s="9">
        <v>1500</v>
      </c>
      <c r="B10" s="6" t="s">
        <v>28</v>
      </c>
      <c r="C10" s="8">
        <v>21731132</v>
      </c>
      <c r="D10" s="8">
        <v>200000</v>
      </c>
      <c r="E10" s="8">
        <f t="shared" si="0"/>
        <v>21931132</v>
      </c>
      <c r="F10" s="8">
        <v>10632331.640000001</v>
      </c>
      <c r="G10" s="8">
        <v>10874490.880000001</v>
      </c>
      <c r="H10" s="8">
        <f t="shared" si="1"/>
        <v>11298800.359999999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10" t="s">
        <v>17</v>
      </c>
      <c r="B13" s="2"/>
      <c r="C13" s="14">
        <f>SUM(C14:C22)</f>
        <v>51972243.810000002</v>
      </c>
      <c r="D13" s="14">
        <f>SUM(D14:D22)</f>
        <v>4965800</v>
      </c>
      <c r="E13" s="14">
        <f t="shared" si="0"/>
        <v>56938043.810000002</v>
      </c>
      <c r="F13" s="14">
        <f>SUM(F14:F22)</f>
        <v>26543953.060000002</v>
      </c>
      <c r="G13" s="14">
        <f>SUM(G14:G22)</f>
        <v>26543953.060000002</v>
      </c>
      <c r="H13" s="14">
        <f t="shared" si="1"/>
        <v>30394090.75</v>
      </c>
    </row>
    <row r="14" spans="1:8" x14ac:dyDescent="0.2">
      <c r="A14" s="9">
        <v>2100</v>
      </c>
      <c r="B14" s="6" t="s">
        <v>30</v>
      </c>
      <c r="C14" s="8">
        <v>3618500</v>
      </c>
      <c r="D14" s="8">
        <v>187500</v>
      </c>
      <c r="E14" s="8">
        <f t="shared" si="0"/>
        <v>3806000</v>
      </c>
      <c r="F14" s="8">
        <v>1616276.88</v>
      </c>
      <c r="G14" s="8">
        <v>1616276.88</v>
      </c>
      <c r="H14" s="8">
        <f t="shared" si="1"/>
        <v>2189723.12</v>
      </c>
    </row>
    <row r="15" spans="1:8" x14ac:dyDescent="0.2">
      <c r="A15" s="9">
        <v>2200</v>
      </c>
      <c r="B15" s="6" t="s">
        <v>31</v>
      </c>
      <c r="C15" s="8">
        <v>807243.81</v>
      </c>
      <c r="D15" s="8">
        <v>67000</v>
      </c>
      <c r="E15" s="8">
        <f t="shared" si="0"/>
        <v>874243.81</v>
      </c>
      <c r="F15" s="8">
        <v>226461.28</v>
      </c>
      <c r="G15" s="8">
        <v>226461.28</v>
      </c>
      <c r="H15" s="8">
        <f t="shared" si="1"/>
        <v>647782.53</v>
      </c>
    </row>
    <row r="16" spans="1:8" x14ac:dyDescent="0.2">
      <c r="A16" s="9">
        <v>2300</v>
      </c>
      <c r="B16" s="6" t="s">
        <v>32</v>
      </c>
      <c r="C16" s="8">
        <v>9000</v>
      </c>
      <c r="D16" s="8">
        <v>0</v>
      </c>
      <c r="E16" s="8">
        <f t="shared" si="0"/>
        <v>9000</v>
      </c>
      <c r="F16" s="8">
        <v>0</v>
      </c>
      <c r="G16" s="8">
        <v>0</v>
      </c>
      <c r="H16" s="8">
        <f t="shared" si="1"/>
        <v>9000</v>
      </c>
    </row>
    <row r="17" spans="1:8" x14ac:dyDescent="0.2">
      <c r="A17" s="9">
        <v>2400</v>
      </c>
      <c r="B17" s="6" t="s">
        <v>33</v>
      </c>
      <c r="C17" s="8">
        <v>26668000</v>
      </c>
      <c r="D17" s="8">
        <v>802300</v>
      </c>
      <c r="E17" s="8">
        <f t="shared" si="0"/>
        <v>27470300</v>
      </c>
      <c r="F17" s="8">
        <v>13120599.210000001</v>
      </c>
      <c r="G17" s="8">
        <v>13120599.210000001</v>
      </c>
      <c r="H17" s="8">
        <f t="shared" si="1"/>
        <v>14349700.789999999</v>
      </c>
    </row>
    <row r="18" spans="1:8" x14ac:dyDescent="0.2">
      <c r="A18" s="9">
        <v>2500</v>
      </c>
      <c r="B18" s="6" t="s">
        <v>34</v>
      </c>
      <c r="C18" s="8">
        <v>940000</v>
      </c>
      <c r="D18" s="8">
        <v>84500</v>
      </c>
      <c r="E18" s="8">
        <f t="shared" si="0"/>
        <v>1024500</v>
      </c>
      <c r="F18" s="8">
        <v>274425.08</v>
      </c>
      <c r="G18" s="8">
        <v>274425.08</v>
      </c>
      <c r="H18" s="8">
        <f t="shared" si="1"/>
        <v>750074.91999999993</v>
      </c>
    </row>
    <row r="19" spans="1:8" x14ac:dyDescent="0.2">
      <c r="A19" s="9">
        <v>2600</v>
      </c>
      <c r="B19" s="6" t="s">
        <v>35</v>
      </c>
      <c r="C19" s="8">
        <v>13692000</v>
      </c>
      <c r="D19" s="8">
        <v>1464000</v>
      </c>
      <c r="E19" s="8">
        <f t="shared" si="0"/>
        <v>15156000</v>
      </c>
      <c r="F19" s="8">
        <v>7527045.8600000003</v>
      </c>
      <c r="G19" s="8">
        <v>7527045.8600000003</v>
      </c>
      <c r="H19" s="8">
        <f t="shared" si="1"/>
        <v>7628954.1399999997</v>
      </c>
    </row>
    <row r="20" spans="1:8" x14ac:dyDescent="0.2">
      <c r="A20" s="9">
        <v>2700</v>
      </c>
      <c r="B20" s="6" t="s">
        <v>36</v>
      </c>
      <c r="C20" s="8">
        <v>2900000</v>
      </c>
      <c r="D20" s="8">
        <v>1544500</v>
      </c>
      <c r="E20" s="8">
        <f t="shared" si="0"/>
        <v>4444500</v>
      </c>
      <c r="F20" s="8">
        <v>961826.34</v>
      </c>
      <c r="G20" s="8">
        <v>961826.34</v>
      </c>
      <c r="H20" s="8">
        <f t="shared" si="1"/>
        <v>3482673.66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3337500</v>
      </c>
      <c r="D22" s="8">
        <v>816000</v>
      </c>
      <c r="E22" s="8">
        <f t="shared" si="0"/>
        <v>4153500</v>
      </c>
      <c r="F22" s="8">
        <v>2817318.41</v>
      </c>
      <c r="G22" s="8">
        <v>2817318.41</v>
      </c>
      <c r="H22" s="8">
        <f t="shared" si="1"/>
        <v>1336181.5899999999</v>
      </c>
    </row>
    <row r="23" spans="1:8" x14ac:dyDescent="0.2">
      <c r="A23" s="10" t="s">
        <v>18</v>
      </c>
      <c r="B23" s="2"/>
      <c r="C23" s="14">
        <f>SUM(C24:C32)</f>
        <v>53113297.280000001</v>
      </c>
      <c r="D23" s="14">
        <f>SUM(D24:D32)</f>
        <v>11638732.9</v>
      </c>
      <c r="E23" s="14">
        <f t="shared" si="0"/>
        <v>64752030.18</v>
      </c>
      <c r="F23" s="14">
        <f>SUM(F24:F32)</f>
        <v>23444608.190000001</v>
      </c>
      <c r="G23" s="14">
        <f>SUM(G24:G32)</f>
        <v>22880281.550000001</v>
      </c>
      <c r="H23" s="14">
        <f t="shared" si="1"/>
        <v>41307421.989999995</v>
      </c>
    </row>
    <row r="24" spans="1:8" x14ac:dyDescent="0.2">
      <c r="A24" s="9">
        <v>3100</v>
      </c>
      <c r="B24" s="6" t="s">
        <v>39</v>
      </c>
      <c r="C24" s="8">
        <v>16181500</v>
      </c>
      <c r="D24" s="8">
        <v>56200</v>
      </c>
      <c r="E24" s="8">
        <f t="shared" si="0"/>
        <v>16237700</v>
      </c>
      <c r="F24" s="8">
        <v>6716819.5999999996</v>
      </c>
      <c r="G24" s="8">
        <v>6716819.5999999996</v>
      </c>
      <c r="H24" s="8">
        <f t="shared" si="1"/>
        <v>9520880.4000000004</v>
      </c>
    </row>
    <row r="25" spans="1:8" x14ac:dyDescent="0.2">
      <c r="A25" s="9">
        <v>3200</v>
      </c>
      <c r="B25" s="6" t="s">
        <v>40</v>
      </c>
      <c r="C25" s="8">
        <v>1096115</v>
      </c>
      <c r="D25" s="8">
        <v>534531</v>
      </c>
      <c r="E25" s="8">
        <f t="shared" si="0"/>
        <v>1630646</v>
      </c>
      <c r="F25" s="8">
        <v>379772.62</v>
      </c>
      <c r="G25" s="8">
        <v>379772.62</v>
      </c>
      <c r="H25" s="8">
        <f t="shared" si="1"/>
        <v>1250873.3799999999</v>
      </c>
    </row>
    <row r="26" spans="1:8" x14ac:dyDescent="0.2">
      <c r="A26" s="9">
        <v>3300</v>
      </c>
      <c r="B26" s="6" t="s">
        <v>41</v>
      </c>
      <c r="C26" s="8">
        <v>8726400</v>
      </c>
      <c r="D26" s="8">
        <v>6688790.1799999997</v>
      </c>
      <c r="E26" s="8">
        <f t="shared" si="0"/>
        <v>15415190.18</v>
      </c>
      <c r="F26" s="8">
        <v>3853048.46</v>
      </c>
      <c r="G26" s="8">
        <v>3436743.82</v>
      </c>
      <c r="H26" s="8">
        <f t="shared" si="1"/>
        <v>11562141.719999999</v>
      </c>
    </row>
    <row r="27" spans="1:8" x14ac:dyDescent="0.2">
      <c r="A27" s="9">
        <v>3400</v>
      </c>
      <c r="B27" s="6" t="s">
        <v>42</v>
      </c>
      <c r="C27" s="8">
        <v>3350000</v>
      </c>
      <c r="D27" s="8">
        <v>200000</v>
      </c>
      <c r="E27" s="8">
        <f t="shared" si="0"/>
        <v>3550000</v>
      </c>
      <c r="F27" s="8">
        <v>1694078.31</v>
      </c>
      <c r="G27" s="8">
        <v>1694078.31</v>
      </c>
      <c r="H27" s="8">
        <f t="shared" si="1"/>
        <v>1855921.69</v>
      </c>
    </row>
    <row r="28" spans="1:8" x14ac:dyDescent="0.2">
      <c r="A28" s="9">
        <v>3500</v>
      </c>
      <c r="B28" s="6" t="s">
        <v>43</v>
      </c>
      <c r="C28" s="8">
        <v>1876594</v>
      </c>
      <c r="D28" s="8">
        <v>745200</v>
      </c>
      <c r="E28" s="8">
        <f t="shared" si="0"/>
        <v>2621794</v>
      </c>
      <c r="F28" s="8">
        <v>1178807.29</v>
      </c>
      <c r="G28" s="8">
        <v>1178807.29</v>
      </c>
      <c r="H28" s="8">
        <f t="shared" si="1"/>
        <v>1442986.71</v>
      </c>
    </row>
    <row r="29" spans="1:8" x14ac:dyDescent="0.2">
      <c r="A29" s="9">
        <v>3600</v>
      </c>
      <c r="B29" s="6" t="s">
        <v>44</v>
      </c>
      <c r="C29" s="8">
        <v>2626000</v>
      </c>
      <c r="D29" s="8">
        <v>0</v>
      </c>
      <c r="E29" s="8">
        <f t="shared" si="0"/>
        <v>2626000</v>
      </c>
      <c r="F29" s="8">
        <v>1153602.06</v>
      </c>
      <c r="G29" s="8">
        <v>1153602.06</v>
      </c>
      <c r="H29" s="8">
        <f t="shared" si="1"/>
        <v>1472397.94</v>
      </c>
    </row>
    <row r="30" spans="1:8" x14ac:dyDescent="0.2">
      <c r="A30" s="9">
        <v>3700</v>
      </c>
      <c r="B30" s="6" t="s">
        <v>45</v>
      </c>
      <c r="C30" s="8">
        <v>362700</v>
      </c>
      <c r="D30" s="8">
        <v>27000</v>
      </c>
      <c r="E30" s="8">
        <f t="shared" si="0"/>
        <v>389700</v>
      </c>
      <c r="F30" s="8">
        <v>35115.480000000003</v>
      </c>
      <c r="G30" s="8">
        <v>35115.480000000003</v>
      </c>
      <c r="H30" s="8">
        <f t="shared" si="1"/>
        <v>354584.52</v>
      </c>
    </row>
    <row r="31" spans="1:8" x14ac:dyDescent="0.2">
      <c r="A31" s="9">
        <v>3800</v>
      </c>
      <c r="B31" s="6" t="s">
        <v>46</v>
      </c>
      <c r="C31" s="8">
        <v>2266000</v>
      </c>
      <c r="D31" s="8">
        <v>1226000</v>
      </c>
      <c r="E31" s="8">
        <f t="shared" si="0"/>
        <v>3492000</v>
      </c>
      <c r="F31" s="8">
        <v>1493285.9</v>
      </c>
      <c r="G31" s="8">
        <v>1493285.9</v>
      </c>
      <c r="H31" s="8">
        <f t="shared" si="1"/>
        <v>1998714.1</v>
      </c>
    </row>
    <row r="32" spans="1:8" x14ac:dyDescent="0.2">
      <c r="A32" s="9">
        <v>3900</v>
      </c>
      <c r="B32" s="6" t="s">
        <v>0</v>
      </c>
      <c r="C32" s="8">
        <v>16627988.279999999</v>
      </c>
      <c r="D32" s="8">
        <v>2161011.7200000002</v>
      </c>
      <c r="E32" s="8">
        <f t="shared" si="0"/>
        <v>18789000</v>
      </c>
      <c r="F32" s="8">
        <v>6940078.4699999997</v>
      </c>
      <c r="G32" s="8">
        <v>6792056.4699999997</v>
      </c>
      <c r="H32" s="8">
        <f t="shared" si="1"/>
        <v>11848921.530000001</v>
      </c>
    </row>
    <row r="33" spans="1:8" x14ac:dyDescent="0.2">
      <c r="A33" s="10" t="s">
        <v>19</v>
      </c>
      <c r="B33" s="2"/>
      <c r="C33" s="14">
        <f>SUM(C34:C42)</f>
        <v>38152829.189999998</v>
      </c>
      <c r="D33" s="14">
        <f>SUM(D34:D42)</f>
        <v>30452534</v>
      </c>
      <c r="E33" s="14">
        <f t="shared" si="0"/>
        <v>68605363.189999998</v>
      </c>
      <c r="F33" s="14">
        <f>SUM(F34:F42)</f>
        <v>15581359.41</v>
      </c>
      <c r="G33" s="14">
        <f>SUM(G34:G42)</f>
        <v>15581359.41</v>
      </c>
      <c r="H33" s="14">
        <f t="shared" si="1"/>
        <v>53024003.780000001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16020656.189999999</v>
      </c>
      <c r="D35" s="8">
        <v>200000</v>
      </c>
      <c r="E35" s="8">
        <f t="shared" si="0"/>
        <v>16220656.189999999</v>
      </c>
      <c r="F35" s="8">
        <v>8010328.0800000001</v>
      </c>
      <c r="G35" s="8">
        <v>8010328.0800000001</v>
      </c>
      <c r="H35" s="8">
        <f t="shared" si="1"/>
        <v>8210328.1099999994</v>
      </c>
    </row>
    <row r="36" spans="1:8" x14ac:dyDescent="0.2">
      <c r="A36" s="9">
        <v>4300</v>
      </c>
      <c r="B36" s="6" t="s">
        <v>49</v>
      </c>
      <c r="C36" s="8">
        <v>0</v>
      </c>
      <c r="D36" s="8">
        <v>27569000</v>
      </c>
      <c r="E36" s="8">
        <f t="shared" si="0"/>
        <v>27569000</v>
      </c>
      <c r="F36" s="8">
        <v>0</v>
      </c>
      <c r="G36" s="8">
        <v>0</v>
      </c>
      <c r="H36" s="8">
        <f t="shared" si="1"/>
        <v>27569000</v>
      </c>
    </row>
    <row r="37" spans="1:8" x14ac:dyDescent="0.2">
      <c r="A37" s="9">
        <v>4400</v>
      </c>
      <c r="B37" s="6" t="s">
        <v>50</v>
      </c>
      <c r="C37" s="8">
        <v>13870000</v>
      </c>
      <c r="D37" s="8">
        <v>1958534</v>
      </c>
      <c r="E37" s="8">
        <f t="shared" si="0"/>
        <v>15828534</v>
      </c>
      <c r="F37" s="8">
        <v>4434209.93</v>
      </c>
      <c r="G37" s="8">
        <v>4434209.93</v>
      </c>
      <c r="H37" s="8">
        <f t="shared" si="1"/>
        <v>11394324.07</v>
      </c>
    </row>
    <row r="38" spans="1:8" x14ac:dyDescent="0.2">
      <c r="A38" s="9">
        <v>4500</v>
      </c>
      <c r="B38" s="6" t="s">
        <v>7</v>
      </c>
      <c r="C38" s="8">
        <v>8262173</v>
      </c>
      <c r="D38" s="8">
        <v>700000</v>
      </c>
      <c r="E38" s="8">
        <f t="shared" si="0"/>
        <v>8962173</v>
      </c>
      <c r="F38" s="8">
        <v>3136821.4</v>
      </c>
      <c r="G38" s="8">
        <v>3136821.4</v>
      </c>
      <c r="H38" s="8">
        <f t="shared" si="1"/>
        <v>5825351.5999999996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25000</v>
      </c>
      <c r="E42" s="8">
        <f t="shared" si="0"/>
        <v>25000</v>
      </c>
      <c r="F42" s="8">
        <v>0</v>
      </c>
      <c r="G42" s="8">
        <v>0</v>
      </c>
      <c r="H42" s="8">
        <f t="shared" si="1"/>
        <v>25000</v>
      </c>
    </row>
    <row r="43" spans="1:8" x14ac:dyDescent="0.2">
      <c r="A43" s="10" t="s">
        <v>20</v>
      </c>
      <c r="B43" s="2"/>
      <c r="C43" s="14">
        <f>SUM(C44:C52)</f>
        <v>2949000</v>
      </c>
      <c r="D43" s="14">
        <f>SUM(D44:D52)</f>
        <v>4119000</v>
      </c>
      <c r="E43" s="14">
        <f t="shared" si="0"/>
        <v>7068000</v>
      </c>
      <c r="F43" s="14">
        <f>SUM(F44:F52)</f>
        <v>1540965.94</v>
      </c>
      <c r="G43" s="14">
        <f>SUM(G44:G52)</f>
        <v>1540965.94</v>
      </c>
      <c r="H43" s="14">
        <f t="shared" si="1"/>
        <v>5527034.0600000005</v>
      </c>
    </row>
    <row r="44" spans="1:8" x14ac:dyDescent="0.2">
      <c r="A44" s="9">
        <v>5100</v>
      </c>
      <c r="B44" s="6" t="s">
        <v>54</v>
      </c>
      <c r="C44" s="8">
        <v>303000</v>
      </c>
      <c r="D44" s="8">
        <v>236000</v>
      </c>
      <c r="E44" s="8">
        <f t="shared" si="0"/>
        <v>539000</v>
      </c>
      <c r="F44" s="8">
        <v>107369.7</v>
      </c>
      <c r="G44" s="8">
        <v>107369.7</v>
      </c>
      <c r="H44" s="8">
        <f t="shared" si="1"/>
        <v>431630.3</v>
      </c>
    </row>
    <row r="45" spans="1:8" x14ac:dyDescent="0.2">
      <c r="A45" s="9">
        <v>5200</v>
      </c>
      <c r="B45" s="6" t="s">
        <v>55</v>
      </c>
      <c r="C45" s="8">
        <v>680000</v>
      </c>
      <c r="D45" s="8">
        <v>50000</v>
      </c>
      <c r="E45" s="8">
        <f t="shared" si="0"/>
        <v>730000</v>
      </c>
      <c r="F45" s="8">
        <v>30624</v>
      </c>
      <c r="G45" s="8">
        <v>30624</v>
      </c>
      <c r="H45" s="8">
        <f t="shared" si="1"/>
        <v>699376</v>
      </c>
    </row>
    <row r="46" spans="1:8" x14ac:dyDescent="0.2">
      <c r="A46" s="9">
        <v>5300</v>
      </c>
      <c r="B46" s="6" t="s">
        <v>56</v>
      </c>
      <c r="C46" s="8">
        <v>100000</v>
      </c>
      <c r="D46" s="8">
        <v>10000</v>
      </c>
      <c r="E46" s="8">
        <f t="shared" si="0"/>
        <v>110000</v>
      </c>
      <c r="F46" s="8">
        <v>0</v>
      </c>
      <c r="G46" s="8">
        <v>0</v>
      </c>
      <c r="H46" s="8">
        <f t="shared" si="1"/>
        <v>110000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3700000</v>
      </c>
      <c r="E47" s="8">
        <f t="shared" si="0"/>
        <v>3700000</v>
      </c>
      <c r="F47" s="8">
        <v>1388000</v>
      </c>
      <c r="G47" s="8">
        <v>1388000</v>
      </c>
      <c r="H47" s="8">
        <f t="shared" si="1"/>
        <v>2312000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266000</v>
      </c>
      <c r="D49" s="8">
        <v>123000</v>
      </c>
      <c r="E49" s="8">
        <f t="shared" si="0"/>
        <v>389000</v>
      </c>
      <c r="F49" s="8">
        <v>14972.24</v>
      </c>
      <c r="G49" s="8">
        <v>14972.24</v>
      </c>
      <c r="H49" s="8">
        <f t="shared" si="1"/>
        <v>374027.76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1600000</v>
      </c>
      <c r="D51" s="8">
        <v>0</v>
      </c>
      <c r="E51" s="8">
        <f t="shared" si="0"/>
        <v>1600000</v>
      </c>
      <c r="F51" s="8">
        <v>0</v>
      </c>
      <c r="G51" s="8">
        <v>0</v>
      </c>
      <c r="H51" s="8">
        <f t="shared" si="1"/>
        <v>1600000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180510000</v>
      </c>
      <c r="D53" s="14">
        <f>SUM(D54:D56)</f>
        <v>27785922.52</v>
      </c>
      <c r="E53" s="14">
        <f t="shared" si="0"/>
        <v>208295922.52000001</v>
      </c>
      <c r="F53" s="14">
        <f>SUM(F54:F56)</f>
        <v>29897936.199999999</v>
      </c>
      <c r="G53" s="14">
        <f>SUM(G54:G56)</f>
        <v>29891788.43</v>
      </c>
      <c r="H53" s="14">
        <f t="shared" si="1"/>
        <v>178397986.32000002</v>
      </c>
    </row>
    <row r="54" spans="1:8" x14ac:dyDescent="0.2">
      <c r="A54" s="9">
        <v>6100</v>
      </c>
      <c r="B54" s="6" t="s">
        <v>63</v>
      </c>
      <c r="C54" s="8">
        <v>180510000</v>
      </c>
      <c r="D54" s="8">
        <v>24840503.050000001</v>
      </c>
      <c r="E54" s="8">
        <f t="shared" si="0"/>
        <v>205350503.05000001</v>
      </c>
      <c r="F54" s="8">
        <v>29248697.16</v>
      </c>
      <c r="G54" s="8">
        <v>29242549.390000001</v>
      </c>
      <c r="H54" s="8">
        <f t="shared" si="1"/>
        <v>176101805.89000002</v>
      </c>
    </row>
    <row r="55" spans="1:8" x14ac:dyDescent="0.2">
      <c r="A55" s="9">
        <v>6200</v>
      </c>
      <c r="B55" s="6" t="s">
        <v>64</v>
      </c>
      <c r="C55" s="8">
        <v>0</v>
      </c>
      <c r="D55" s="8">
        <v>2945419.47</v>
      </c>
      <c r="E55" s="8">
        <f t="shared" si="0"/>
        <v>2945419.47</v>
      </c>
      <c r="F55" s="8">
        <v>649239.04000000004</v>
      </c>
      <c r="G55" s="8">
        <v>649239.04000000004</v>
      </c>
      <c r="H55" s="8">
        <f t="shared" si="1"/>
        <v>2296180.4300000002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1969682.26</v>
      </c>
      <c r="E65" s="14">
        <f t="shared" si="0"/>
        <v>1969682.26</v>
      </c>
      <c r="F65" s="14">
        <f>SUM(F66:F68)</f>
        <v>1219682.26</v>
      </c>
      <c r="G65" s="14">
        <f>SUM(G66:G68)</f>
        <v>1219682.26</v>
      </c>
      <c r="H65" s="14">
        <f t="shared" si="1"/>
        <v>750000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1969682.26</v>
      </c>
      <c r="E68" s="8">
        <f t="shared" si="0"/>
        <v>1969682.26</v>
      </c>
      <c r="F68" s="8">
        <v>1219682.26</v>
      </c>
      <c r="G68" s="8">
        <v>1219682.26</v>
      </c>
      <c r="H68" s="8">
        <f t="shared" si="1"/>
        <v>750000</v>
      </c>
    </row>
    <row r="69" spans="1:8" x14ac:dyDescent="0.2">
      <c r="A69" s="10" t="s">
        <v>24</v>
      </c>
      <c r="B69" s="2"/>
      <c r="C69" s="14">
        <f>SUM(C70:C76)</f>
        <v>2207142.84</v>
      </c>
      <c r="D69" s="14">
        <f>SUM(D70:D76)</f>
        <v>200000</v>
      </c>
      <c r="E69" s="14">
        <f t="shared" si="0"/>
        <v>2407142.84</v>
      </c>
      <c r="F69" s="14">
        <f>SUM(F70:F76)</f>
        <v>1163054.3500000001</v>
      </c>
      <c r="G69" s="14">
        <f>SUM(G70:G76)</f>
        <v>1163054.3500000001</v>
      </c>
      <c r="H69" s="14">
        <f t="shared" si="1"/>
        <v>1244088.4899999998</v>
      </c>
    </row>
    <row r="70" spans="1:8" x14ac:dyDescent="0.2">
      <c r="A70" s="9">
        <v>9100</v>
      </c>
      <c r="B70" s="6" t="s">
        <v>73</v>
      </c>
      <c r="C70" s="8">
        <v>1607142.84</v>
      </c>
      <c r="D70" s="8">
        <v>0</v>
      </c>
      <c r="E70" s="8">
        <f t="shared" ref="E70:E76" si="2">C70+D70</f>
        <v>1607142.84</v>
      </c>
      <c r="F70" s="8">
        <v>803571.42</v>
      </c>
      <c r="G70" s="8">
        <v>803571.42</v>
      </c>
      <c r="H70" s="8">
        <f t="shared" ref="H70:H76" si="3">E70-F70</f>
        <v>803571.42</v>
      </c>
    </row>
    <row r="71" spans="1:8" x14ac:dyDescent="0.2">
      <c r="A71" s="9">
        <v>9200</v>
      </c>
      <c r="B71" s="6" t="s">
        <v>74</v>
      </c>
      <c r="C71" s="8">
        <v>600000</v>
      </c>
      <c r="D71" s="8">
        <v>200000</v>
      </c>
      <c r="E71" s="8">
        <f t="shared" si="2"/>
        <v>800000</v>
      </c>
      <c r="F71" s="8">
        <v>359482.93</v>
      </c>
      <c r="G71" s="8">
        <v>359482.93</v>
      </c>
      <c r="H71" s="8">
        <f t="shared" si="3"/>
        <v>440517.07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500000000</v>
      </c>
      <c r="D77" s="16">
        <f t="shared" si="4"/>
        <v>82028659.960000008</v>
      </c>
      <c r="E77" s="16">
        <f t="shared" si="4"/>
        <v>582028659.96000004</v>
      </c>
      <c r="F77" s="16">
        <f t="shared" si="4"/>
        <v>171353705.93999997</v>
      </c>
      <c r="G77" s="16">
        <f t="shared" si="4"/>
        <v>169770022.44999999</v>
      </c>
      <c r="H77" s="16">
        <f t="shared" si="4"/>
        <v>410674954.02000004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2022-07-19T15:56:05Z</cp:lastPrinted>
  <dcterms:created xsi:type="dcterms:W3CDTF">2014-02-10T03:37:14Z</dcterms:created>
  <dcterms:modified xsi:type="dcterms:W3CDTF">2022-07-28T19:19:01Z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