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DEUDA_CONT_FIN_01">LDF!$B$26</definedName>
    <definedName name="DEUDA_CONT_FIN_02">LDF!$C$26</definedName>
    <definedName name="DEUDA_CONT_FIN_03">LDF!$D$26</definedName>
    <definedName name="DEUDA_CONT_FIN_04">LDF!$E$26</definedName>
    <definedName name="DEUDA_CONT_FIN_05">LDF!$F$26</definedName>
    <definedName name="DEUDA_CONT_FIN_06">LDF!$G$26</definedName>
    <definedName name="DEUDA_CONT_FIN_07">LDF!$H$26</definedName>
    <definedName name="ENTE_PUBLICO_A">'[1]Info General'!$C$7</definedName>
    <definedName name="OB_CORTO_PLAZO_FIN_01">LDF!$B$45</definedName>
    <definedName name="OB_CORTO_PLAZO_FIN_02">LDF!$C$45</definedName>
    <definedName name="OB_CORTO_PLAZO_FIN_03">LDF!$D$45</definedName>
    <definedName name="OB_CORTO_PLAZO_FIN_04">LDF!$E$45</definedName>
    <definedName name="OB_CORTO_PLAZO_FIN_05">LDF!$F$45</definedName>
    <definedName name="PERIODO_INFORME">'[1]Info General'!$C$14</definedName>
    <definedName name="ULTIMO_SALDO">'[1]Info General'!$F$20</definedName>
    <definedName name="VALOR_INS_BCC_FIN_01">LDF!$B$31</definedName>
    <definedName name="VALOR_INS_BCC_FIN_02">LDF!$C$31</definedName>
    <definedName name="VALOR_INS_BCC_FIN_03">LDF!$D$31</definedName>
    <definedName name="VALOR_INS_BCC_FIN_04">LDF!$E$31</definedName>
    <definedName name="VALOR_INS_BCC_FIN_05">LDF!$F$31</definedName>
    <definedName name="VALOR_INS_BCC_FIN_06">LDF!$G$31</definedName>
    <definedName name="VALOR_INS_BCC_FIN_07">LDF!$H$31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E13" i="1"/>
  <c r="E8" i="1" s="1"/>
  <c r="E20" i="1" s="1"/>
  <c r="D13" i="1"/>
  <c r="F13" i="1" s="1"/>
  <c r="B13" i="1"/>
  <c r="H9" i="1"/>
  <c r="G9" i="1"/>
  <c r="G8" i="1" s="1"/>
  <c r="G20" i="1" s="1"/>
  <c r="E9" i="1"/>
  <c r="D9" i="1"/>
  <c r="D8" i="1" s="1"/>
  <c r="D20" i="1" s="1"/>
  <c r="C9" i="1"/>
  <c r="F9" i="1" s="1"/>
  <c r="B9" i="1"/>
  <c r="B8" i="1" s="1"/>
  <c r="B20" i="1" s="1"/>
  <c r="H8" i="1"/>
  <c r="H20" i="1" s="1"/>
  <c r="C8" i="1"/>
  <c r="C20" i="1" s="1"/>
  <c r="B6" i="1"/>
  <c r="A4" i="1"/>
  <c r="A2" i="1"/>
  <c r="F8" i="1" l="1"/>
  <c r="F20" i="1" s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<sst xmlns="http://schemas.openxmlformats.org/spreadsheetml/2006/main" count="43" uniqueCount="41">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</sst>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43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4" fontId="0" fillId="0" borderId="11" xfId="0" applyNumberFormat="1" applyFill="1" applyBorder="1" applyAlignment="1" applyProtection="1">
      <alignment vertical="center"/>
      <protection locked="0"/>
    </xf>
    <xf numFmtId="43" fontId="0" fillId="0" borderId="11" xfId="0" applyNumberForma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4" fontId="0" fillId="0" borderId="11" xfId="1" applyNumberFormat="1" applyFont="1" applyBorder="1" applyAlignment="1" applyProtection="1">
      <alignment vertical="center"/>
      <protection locked="0"/>
    </xf>
    <xf numFmtId="43" fontId="1" fillId="0" borderId="11" xfId="2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4" fontId="7" fillId="0" borderId="5" xfId="3" applyNumberFormat="1" applyFont="1" applyFill="1" applyBorder="1" applyAlignment="1" applyProtection="1">
      <alignment vertical="top" wrapText="1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3" fillId="0" borderId="13" xfId="0" applyFont="1" applyBorder="1"/>
    <xf numFmtId="0" fontId="0" fillId="0" borderId="13" xfId="0" applyBorder="1"/>
    <xf numFmtId="0" fontId="9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 2" xfId="2"/>
    <cellStyle name="Normal" xfId="0" builtinId="0"/>
    <cellStyle name="Normal 2 2" xfId="3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2021 y al 30 de junio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E20" sqref="E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1" customFormat="1" ht="26.25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9" x14ac:dyDescent="0.25">
      <c r="A2" s="32" t="str">
        <f>ENTE_PUBLICO_A</f>
        <v>Municipio de Valle de Santiago, Gto., Gobierno del Estado de Guanajuato (a)</v>
      </c>
      <c r="B2" s="33"/>
      <c r="C2" s="33"/>
      <c r="D2" s="33"/>
      <c r="E2" s="33"/>
      <c r="F2" s="33"/>
      <c r="G2" s="33"/>
      <c r="H2" s="34"/>
    </row>
    <row r="3" spans="1:9" x14ac:dyDescent="0.25">
      <c r="A3" s="35" t="s">
        <v>1</v>
      </c>
      <c r="B3" s="36"/>
      <c r="C3" s="36"/>
      <c r="D3" s="36"/>
      <c r="E3" s="36"/>
      <c r="F3" s="36"/>
      <c r="G3" s="36"/>
      <c r="H3" s="37"/>
    </row>
    <row r="4" spans="1:9" x14ac:dyDescent="0.25">
      <c r="A4" s="38" t="str">
        <f>PERIODO_INFORME</f>
        <v>Al 31 de diciembre de 2021 y al 30 de junio de 2022 (b)</v>
      </c>
      <c r="B4" s="39"/>
      <c r="C4" s="39"/>
      <c r="D4" s="39"/>
      <c r="E4" s="39"/>
      <c r="F4" s="39"/>
      <c r="G4" s="39"/>
      <c r="H4" s="40"/>
    </row>
    <row r="5" spans="1:9" x14ac:dyDescent="0.25">
      <c r="A5" s="41" t="s">
        <v>2</v>
      </c>
      <c r="B5" s="42"/>
      <c r="C5" s="42"/>
      <c r="D5" s="42"/>
      <c r="E5" s="42"/>
      <c r="F5" s="42"/>
      <c r="G5" s="42"/>
      <c r="H5" s="43"/>
    </row>
    <row r="6" spans="1:9" ht="45" x14ac:dyDescent="0.25">
      <c r="A6" s="2" t="s">
        <v>3</v>
      </c>
      <c r="B6" s="3" t="str">
        <f>ULTIMO_SALDO</f>
        <v>Saldo al 31 de diciembre de 2021 (d)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  <c r="I6" s="5"/>
    </row>
    <row r="7" spans="1:9" x14ac:dyDescent="0.25">
      <c r="A7" s="6"/>
      <c r="B7" s="6"/>
      <c r="C7" s="6"/>
      <c r="D7" s="6"/>
      <c r="E7" s="6"/>
      <c r="F7" s="6"/>
      <c r="G7" s="6"/>
      <c r="H7" s="6"/>
      <c r="I7" s="5"/>
    </row>
    <row r="8" spans="1:9" x14ac:dyDescent="0.25">
      <c r="A8" s="7" t="s">
        <v>10</v>
      </c>
      <c r="B8" s="8">
        <f t="shared" ref="B8:H8" si="0">B9+B13</f>
        <v>9642857.1999999993</v>
      </c>
      <c r="C8" s="8">
        <f t="shared" si="0"/>
        <v>1607142.84</v>
      </c>
      <c r="D8" s="9">
        <f t="shared" si="0"/>
        <v>2410714.2600000002</v>
      </c>
      <c r="E8" s="9">
        <f t="shared" si="0"/>
        <v>0</v>
      </c>
      <c r="F8" s="8">
        <f t="shared" si="0"/>
        <v>8839285.7799999993</v>
      </c>
      <c r="G8" s="9">
        <f t="shared" si="0"/>
        <v>-359482.93</v>
      </c>
      <c r="H8" s="9">
        <f t="shared" si="0"/>
        <v>0</v>
      </c>
    </row>
    <row r="9" spans="1:9" x14ac:dyDescent="0.25">
      <c r="A9" s="10" t="s">
        <v>11</v>
      </c>
      <c r="B9" s="11">
        <f>SUM(B10:B12)</f>
        <v>0</v>
      </c>
      <c r="C9" s="11">
        <f>SUM(C10:C12)</f>
        <v>1607142.84</v>
      </c>
      <c r="D9" s="12">
        <f>SUM(D10:D12)</f>
        <v>803571.42</v>
      </c>
      <c r="E9" s="11">
        <f>SUM(E10:E12)</f>
        <v>0</v>
      </c>
      <c r="F9" s="11">
        <f>C9-D9</f>
        <v>803571.42</v>
      </c>
      <c r="G9" s="13">
        <f t="shared" ref="G9" si="1">SUM(G10:G12)</f>
        <v>-359482.93</v>
      </c>
      <c r="H9" s="11">
        <f>SUM(H10:H12)</f>
        <v>0</v>
      </c>
    </row>
    <row r="10" spans="1:9" x14ac:dyDescent="0.25">
      <c r="A10" s="14" t="s">
        <v>12</v>
      </c>
      <c r="B10" s="15">
        <v>0</v>
      </c>
      <c r="C10" s="15">
        <v>1607142.84</v>
      </c>
      <c r="D10" s="16">
        <v>803571.42</v>
      </c>
      <c r="E10" s="15">
        <v>0</v>
      </c>
      <c r="F10" s="16">
        <v>-359482.93</v>
      </c>
      <c r="G10" s="16">
        <v>-359482.93</v>
      </c>
      <c r="H10" s="15">
        <v>0</v>
      </c>
    </row>
    <row r="11" spans="1:9" x14ac:dyDescent="0.25">
      <c r="A11" s="14" t="s">
        <v>13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9" x14ac:dyDescent="0.25">
      <c r="A12" s="14" t="s">
        <v>14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9" x14ac:dyDescent="0.25">
      <c r="A13" s="10" t="s">
        <v>15</v>
      </c>
      <c r="B13" s="12">
        <f>SUM(B14:B16)</f>
        <v>9642857.1999999993</v>
      </c>
      <c r="C13" s="15">
        <v>0</v>
      </c>
      <c r="D13" s="11">
        <f>SUM(D14:D16)</f>
        <v>1607142.84</v>
      </c>
      <c r="E13" s="11">
        <f>SUM(E14:E16)</f>
        <v>0</v>
      </c>
      <c r="F13" s="12">
        <f>B13-D13</f>
        <v>8035714.3599999994</v>
      </c>
      <c r="G13" s="11">
        <f>SUM(G14:G16)</f>
        <v>0</v>
      </c>
      <c r="H13" s="11">
        <f>SUM(H14:H16)</f>
        <v>0</v>
      </c>
    </row>
    <row r="14" spans="1:9" x14ac:dyDescent="0.25">
      <c r="A14" s="14" t="s">
        <v>16</v>
      </c>
      <c r="B14" s="16">
        <v>9642857.1999999993</v>
      </c>
      <c r="C14" s="15">
        <v>0</v>
      </c>
      <c r="D14" s="15">
        <v>1607142.84</v>
      </c>
      <c r="E14" s="15">
        <v>0</v>
      </c>
      <c r="F14" s="15">
        <v>0</v>
      </c>
      <c r="G14" s="15">
        <v>0</v>
      </c>
      <c r="H14" s="15">
        <v>0</v>
      </c>
    </row>
    <row r="15" spans="1:9" x14ac:dyDescent="0.25">
      <c r="A15" s="14" t="s">
        <v>17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9" x14ac:dyDescent="0.25">
      <c r="A16" s="14" t="s">
        <v>18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5">
      <c r="A17" s="17"/>
      <c r="B17" s="6"/>
      <c r="C17" s="6"/>
      <c r="D17" s="6"/>
      <c r="E17" s="6"/>
      <c r="F17" s="6"/>
      <c r="G17" s="6"/>
      <c r="H17" s="6"/>
    </row>
    <row r="18" spans="1:8" x14ac:dyDescent="0.25">
      <c r="A18" s="7" t="s">
        <v>19</v>
      </c>
      <c r="B18" s="18">
        <v>44143115.549999997</v>
      </c>
      <c r="C18" s="19"/>
      <c r="D18" s="19"/>
      <c r="E18" s="19"/>
      <c r="F18" s="9">
        <v>8723120.4700000007</v>
      </c>
      <c r="G18" s="19"/>
      <c r="H18" s="19"/>
    </row>
    <row r="19" spans="1:8" x14ac:dyDescent="0.25">
      <c r="A19" s="20"/>
      <c r="B19" s="21"/>
      <c r="C19" s="21"/>
      <c r="D19" s="21"/>
      <c r="E19" s="21"/>
      <c r="F19" s="21"/>
      <c r="G19" s="21"/>
      <c r="H19" s="21"/>
    </row>
    <row r="20" spans="1:8" x14ac:dyDescent="0.25">
      <c r="A20" s="7" t="s">
        <v>20</v>
      </c>
      <c r="B20" s="8">
        <f>B8+B18</f>
        <v>53785972.75</v>
      </c>
      <c r="C20" s="8">
        <f>C8+C18</f>
        <v>1607142.84</v>
      </c>
      <c r="D20" s="9">
        <f>D8+D18</f>
        <v>2410714.2600000002</v>
      </c>
      <c r="E20" s="22">
        <f t="shared" ref="E20:H20" si="2">E8+E18</f>
        <v>0</v>
      </c>
      <c r="F20" s="8">
        <f>F8+F18</f>
        <v>17562406.25</v>
      </c>
      <c r="G20" s="9">
        <f>G8+G18</f>
        <v>-359482.93</v>
      </c>
      <c r="H20" s="22">
        <f t="shared" si="2"/>
        <v>0</v>
      </c>
    </row>
    <row r="21" spans="1:8" x14ac:dyDescent="0.25">
      <c r="A21" s="17"/>
      <c r="B21" s="17"/>
      <c r="C21" s="17"/>
      <c r="D21" s="17"/>
      <c r="E21" s="17"/>
      <c r="F21" s="17"/>
      <c r="G21" s="17"/>
      <c r="H21" s="17"/>
    </row>
    <row r="22" spans="1:8" ht="17.25" x14ac:dyDescent="0.25">
      <c r="A22" s="7" t="s">
        <v>21</v>
      </c>
      <c r="B22" s="22">
        <f>SUM(B23:DEUDA_CONT_FIN_01)</f>
        <v>0</v>
      </c>
      <c r="C22" s="22">
        <f>SUM(C23:DEUDA_CONT_FIN_02)</f>
        <v>0</v>
      </c>
      <c r="D22" s="22">
        <f>SUM(D23:DEUDA_CONT_FIN_03)</f>
        <v>0</v>
      </c>
      <c r="E22" s="22">
        <f>SUM(E23:DEUDA_CONT_FIN_04)</f>
        <v>0</v>
      </c>
      <c r="F22" s="22">
        <f>SUM(F23:DEUDA_CONT_FIN_05)</f>
        <v>0</v>
      </c>
      <c r="G22" s="22">
        <f>SUM(G23:DEUDA_CONT_FIN_06)</f>
        <v>0</v>
      </c>
      <c r="H22" s="22">
        <f>SUM(H23:DEUDA_CONT_FIN_07)</f>
        <v>0</v>
      </c>
    </row>
    <row r="23" spans="1:8" s="24" customFormat="1" x14ac:dyDescent="0.25">
      <c r="A23" s="23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s="24" customFormat="1" x14ac:dyDescent="0.25">
      <c r="A24" s="23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s="24" customFormat="1" x14ac:dyDescent="0.25">
      <c r="A25" s="23" t="s">
        <v>24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5">
      <c r="A26" s="25" t="s">
        <v>25</v>
      </c>
      <c r="B26" s="17"/>
      <c r="C26" s="17"/>
      <c r="D26" s="17"/>
      <c r="E26" s="17"/>
      <c r="F26" s="17"/>
      <c r="G26" s="17"/>
      <c r="H26" s="17"/>
    </row>
    <row r="27" spans="1:8" ht="17.25" x14ac:dyDescent="0.25">
      <c r="A27" s="7" t="s">
        <v>26</v>
      </c>
      <c r="B27" s="22">
        <f>SUM(B28:VALOR_INS_BCC_FIN_01)</f>
        <v>0</v>
      </c>
      <c r="C27" s="22">
        <f>SUM(C28:VALOR_INS_BCC_FIN_02)</f>
        <v>0</v>
      </c>
      <c r="D27" s="22">
        <f>SUM(D28:VALOR_INS_BCC_FIN_03)</f>
        <v>0</v>
      </c>
      <c r="E27" s="22">
        <f>SUM(E28:VALOR_INS_BCC_FIN_04)</f>
        <v>0</v>
      </c>
      <c r="F27" s="22">
        <f>SUM(F28:VALOR_INS_BCC_FIN_05)</f>
        <v>0</v>
      </c>
      <c r="G27" s="22">
        <f>SUM(G28:VALOR_INS_BCC_FIN_06)</f>
        <v>0</v>
      </c>
      <c r="H27" s="22">
        <f>SUM(H28:VALOR_INS_BCC_FIN_07)</f>
        <v>0</v>
      </c>
    </row>
    <row r="28" spans="1:8" s="24" customFormat="1" x14ac:dyDescent="0.25">
      <c r="A28" s="23" t="s">
        <v>27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s="24" customFormat="1" x14ac:dyDescent="0.25">
      <c r="A29" s="23" t="s">
        <v>28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s="24" customFormat="1" x14ac:dyDescent="0.25">
      <c r="A30" s="23" t="s">
        <v>29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5">
      <c r="A31" s="26" t="s">
        <v>25</v>
      </c>
      <c r="B31" s="27"/>
      <c r="C31" s="27"/>
      <c r="D31" s="27"/>
      <c r="E31" s="27"/>
      <c r="F31" s="27"/>
      <c r="G31" s="27"/>
      <c r="H31" s="27"/>
    </row>
    <row r="32" spans="1:8" x14ac:dyDescent="0.25">
      <c r="A32" s="1"/>
    </row>
    <row r="33" spans="1:8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1"/>
    </row>
    <row r="39" spans="1:8" ht="30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25">
      <c r="A40" s="20"/>
      <c r="B40" s="21"/>
      <c r="C40" s="21"/>
      <c r="D40" s="21"/>
      <c r="E40" s="21"/>
      <c r="F40" s="21"/>
    </row>
    <row r="41" spans="1:8" x14ac:dyDescent="0.25">
      <c r="A41" s="7" t="s">
        <v>37</v>
      </c>
      <c r="B41" s="22">
        <f>SUM(B42:OB_CORTO_PLAZO_FIN_01)</f>
        <v>0</v>
      </c>
      <c r="C41" s="22">
        <f>SUM(C42:OB_CORTO_PLAZO_FIN_02)</f>
        <v>0</v>
      </c>
      <c r="D41" s="22">
        <f>SUM(D42:OB_CORTO_PLAZO_FIN_03)</f>
        <v>0</v>
      </c>
      <c r="E41" s="22">
        <f>SUM(E42:OB_CORTO_PLAZO_FIN_04)</f>
        <v>0</v>
      </c>
      <c r="F41" s="22">
        <f>SUM(F42:OB_CORTO_PLAZO_FIN_05)</f>
        <v>0</v>
      </c>
    </row>
    <row r="42" spans="1:8" s="24" customFormat="1" x14ac:dyDescent="0.25">
      <c r="A42" s="23" t="s">
        <v>38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8" s="24" customFormat="1" x14ac:dyDescent="0.25">
      <c r="A43" s="23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8" s="24" customFormat="1" x14ac:dyDescent="0.25">
      <c r="A44" s="23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8" x14ac:dyDescent="0.25">
      <c r="A45" s="28" t="s">
        <v>25</v>
      </c>
      <c r="B45" s="29"/>
      <c r="C45" s="29"/>
      <c r="D45" s="29"/>
      <c r="E45" s="29"/>
      <c r="F45" s="29"/>
    </row>
    <row r="46" spans="1:8" hidden="1" x14ac:dyDescent="0.25"/>
    <row r="47" spans="1:8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LDF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2022-07-28T19:31:57Z</dcterms:created>
  <dcterms:modified xsi:type="dcterms:W3CDTF">2022-07-28T19:33:07Z</dcterms:modified>
</cp:coreProperties>
</file>