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rchivos\Desktop\LEY DE CONTABILIDAD FUBERNAMENTAL\DIGITAL\"/>
    </mc:Choice>
  </mc:AlternateContent>
  <bookViews>
    <workbookView xWindow="0" yWindow="0" windowWidth="14865" windowHeight="12285"/>
  </bookViews>
  <sheets>
    <sheet name="LDF" sheetId="1" r:id="rId1"/>
  </sheets>
  <externalReferences>
    <externalReference r:id="rId2"/>
  </externalReferences>
  <definedNames>
    <definedName name="ENTE_PUBLICO_A">'[1]Info General'!$C$7</definedName>
    <definedName name="GASTO_E_T1">LDF!$B$70</definedName>
    <definedName name="GASTO_E_T2">LDF!$C$70</definedName>
    <definedName name="GASTO_E_T3">LDF!$D$70</definedName>
    <definedName name="GASTO_E_T4">LDF!$E$70</definedName>
    <definedName name="GASTO_E_T5">LDF!$F$70</definedName>
    <definedName name="GASTO_E_T6">LDF!$G$70</definedName>
    <definedName name="GASTO_NE_T1">LDF!$B$9</definedName>
    <definedName name="GASTO_NE_T2">LDF!$C$9</definedName>
    <definedName name="GASTO_NE_T3">LDF!$D$9</definedName>
    <definedName name="GASTO_NE_T4">LDF!$E$9</definedName>
    <definedName name="GASTO_NE_T5">LDF!$F$9</definedName>
    <definedName name="GASTO_NE_T6">LDF!$G$9</definedName>
    <definedName name="TRIMESTRE">'[1]Info General'!$C$16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0" i="1" l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9" i="1"/>
  <c r="G88" i="1"/>
  <c r="F70" i="1"/>
  <c r="F9" i="1"/>
  <c r="F88" i="1"/>
  <c r="E70" i="1"/>
  <c r="E9" i="1"/>
  <c r="E88" i="1"/>
  <c r="D70" i="1"/>
  <c r="D9" i="1"/>
  <c r="D88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9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70" i="1"/>
  <c r="C88" i="1"/>
  <c r="B9" i="1"/>
  <c r="B70" i="1"/>
  <c r="B88" i="1"/>
  <c r="A5" i="1"/>
  <c r="A2" i="1"/>
</calcChain>
</file>

<file path=xl/sharedStrings.xml><?xml version="1.0" encoding="utf-8"?>
<sst xmlns="http://schemas.openxmlformats.org/spreadsheetml/2006/main" count="92" uniqueCount="77">
  <si>
    <t>Formato 6 b) Estado Analítico del Ejercicio del Presupuesto de Egresos Detallado - LDF 
                        (Clasificación Administrativa)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</si>
  <si>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</si>
  <si>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</si>
  <si>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</si>
  <si>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</si>
  <si>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</si>
  <si>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</si>
  <si>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</si>
  <si>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</si>
  <si>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</si>
  <si>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</si>
  <si>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</si>
  <si>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</si>
  <si>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31111-0101  PRESIDENTE</t>
  </si>
  <si>
    <t>31111-0102  SINDICO</t>
  </si>
  <si>
    <t>31111-0103  REGIDORES</t>
  </si>
  <si>
    <t>31111-0201  DESPACHO DEL PRESIDENTE</t>
  </si>
  <si>
    <t>31111-0301  DESPACHO DEL SECRETARIO PARTICULAR</t>
  </si>
  <si>
    <t>31111-0303  COMUNICACION SOCIAL</t>
  </si>
  <si>
    <t>31111-0401  DESPACHO DEL SECRETARIO DE AYUNTAMIENTO</t>
  </si>
  <si>
    <t>31111-0402  DIRECCIÓN DE REGLAMENTOS FISCALIZACIÓN</t>
  </si>
  <si>
    <t>31111-0403  DEPARTAMENTO JURIDICO</t>
  </si>
  <si>
    <t>31111-0405  UNIDAD DE ACCESO A INFORMACIÓN</t>
  </si>
  <si>
    <t>31111-0407  ARCHIVO HISTÓRICO</t>
  </si>
  <si>
    <t>31111-0408 JUZGADO ADMINISTRATIVO Y CIVICO</t>
  </si>
  <si>
    <t>31111-0501  DESPACHO DEL TESORERO</t>
  </si>
  <si>
    <t>31111-0502  CONTABILIDAD</t>
  </si>
  <si>
    <t>31111-0503  CATASTRO Y PREDIAL</t>
  </si>
  <si>
    <t>31111-0601  DESPACHO DEL CONTRALORIA</t>
  </si>
  <si>
    <t>31111-0602  AUDITORÍA</t>
  </si>
  <si>
    <t>31111-0603  ASUNTOS JURÍDICOS Y RESPONSABILIDADES</t>
  </si>
  <si>
    <t>31111-0604  EVALUACIÓN Y CONTROL DE OBRA PÚBLICA</t>
  </si>
  <si>
    <t>31111-0605  QUEJAS, DENUNCIAS Y SUGERENCIAS</t>
  </si>
  <si>
    <t>31111-0701  DESPACHO DEL DIRECTOR DE OBRAS PÚBLICAS</t>
  </si>
  <si>
    <t>31111-0702  PRESUPUESTOS Y PROYECTOS</t>
  </si>
  <si>
    <t>31111-0703  CONTROL DE OBRA</t>
  </si>
  <si>
    <t>31111-0705  DEPARTAMENTO DE MATERIALES</t>
  </si>
  <si>
    <t>31111-0706  ÁREA DE CONSTRUCCIÓN</t>
  </si>
  <si>
    <t>31111-0801  DESPACHO DEL DIRECTOR DE SERVICIOS PÚBLICOS</t>
  </si>
  <si>
    <t>31111-0802  ALUMBRADO PUBLICO</t>
  </si>
  <si>
    <t>31111-0803  DEPARTAMENTO DE LIMPIA</t>
  </si>
  <si>
    <t>31111-0804  PARQUES Y JARDINES</t>
  </si>
  <si>
    <t>31111-0805  RASTRO MUNICIPAL</t>
  </si>
  <si>
    <t>31111-0806  MERCADO MUNICIPAL</t>
  </si>
  <si>
    <t>31111-0807  PANTEONES</t>
  </si>
  <si>
    <t>31111-0901  DESPACHO DEL DIRECTOR DE DESARROLLO SOCIAL Y RURAL</t>
  </si>
  <si>
    <t>31111-0903  DEPARTAMENTO DE SALUD</t>
  </si>
  <si>
    <t>31111-0907 JEFATURA DE DESARROLLO AGROPECUARIO</t>
  </si>
  <si>
    <t>31111-0908 JEFATURA DE GESTIÓN EDUCATIVA</t>
  </si>
  <si>
    <t>31111-1001  DESPACHO DEL DIRECTOR DE DESARROLLO INTEGRAL DE LA MUJER</t>
  </si>
  <si>
    <t>31111-1201  DESPACHO DEL DIRECTOR DE DESARROLLO ECONÓMICO</t>
  </si>
  <si>
    <t>31111-1202  SERVICIOS EMPRESARIALES</t>
  </si>
  <si>
    <t>31111-1301  DESPACHO DEL DIRECTOR DE DESARROLLO URBANO</t>
  </si>
  <si>
    <t>31111-1401  DESPACHO DEL DIRECTOR DE EDUCACIÓN</t>
  </si>
  <si>
    <t>31111-1403  DEPARTAMENTO DE BIBLIOTECA</t>
  </si>
  <si>
    <t>31111-1406  AUDITORIO</t>
  </si>
  <si>
    <t>31111-1501  DESPACHO DEL OFICIAL MAYOR</t>
  </si>
  <si>
    <t>31111-1503  ADQUISICIONES</t>
  </si>
  <si>
    <t>31111-1504  RECURSOS HUMANOS</t>
  </si>
  <si>
    <t>31111-1506 DEPARTAMENTO DE INFORMATICA</t>
  </si>
  <si>
    <t>31111-1701  DIRECCIÓN DE COMISIÓN MUNICIPAL DEL DEPORTE</t>
  </si>
  <si>
    <t>31111-1703  DEPARTAMENTO DE UNIDAD DEPORTIVA</t>
  </si>
  <si>
    <t>31111-1704  DEPARTAMENTO DE GIMNASIO</t>
  </si>
  <si>
    <t>31111-1801  DIRECCIÓN DE TURISMO</t>
  </si>
  <si>
    <t xml:space="preserve">31111-2001  INSTITUTO MUNICIPAL DE LA JUVENTUD </t>
  </si>
  <si>
    <t>31111-2101  INSTITUTO DE PLANEACIÓN</t>
  </si>
  <si>
    <t>31111-2201  COMISARÍA DE SEGURIDAD PÚBLICA</t>
  </si>
  <si>
    <t>31111-2202  COORDINACIÓN DE PROTECCIÓN CIVIL</t>
  </si>
  <si>
    <t>31111-2203  COORDINACIÓN DE TRÁNSITO</t>
  </si>
  <si>
    <t>31111-2204  CARCEL MUNICIPAL</t>
  </si>
  <si>
    <t>31111-2205  COORDINACIÓN DE MOVILIDAD Y TRANSPORTE</t>
  </si>
  <si>
    <t>31111-2301  DIRECCIÓN DEL MEDIO AMBIENTE</t>
  </si>
  <si>
    <t>*</t>
  </si>
  <si>
    <t>II. Gasto Etiquetado (II=A+B+C+D+E+F+G+H)</t>
  </si>
  <si>
    <t>31111-2201  COMISARÍA DE  SEGURIDAD PÚBLICA</t>
  </si>
  <si>
    <t>31111-2203  COORDINACIÓN DE TRANSITO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</si>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</sst>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0;\-#,##0.00;&quot; &quot;"/>
    <numFmt numFmtId="165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44">
    <xf numFmtId="0" fontId="0" fillId="0" borderId="0" xfId="0"/>
    <xf numFmtId="0" fontId="4" fillId="0" borderId="0" xfId="0" applyFont="1" applyBorder="1" applyAlignment="1">
      <alignment horizontal="left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indent="3"/>
    </xf>
    <xf numFmtId="164" fontId="2" fillId="0" borderId="9" xfId="0" applyNumberFormat="1" applyFont="1" applyFill="1" applyBorder="1" applyAlignment="1" applyProtection="1">
      <alignment vertical="center"/>
      <protection locked="0"/>
    </xf>
    <xf numFmtId="49" fontId="6" fillId="0" borderId="12" xfId="2" applyNumberFormat="1" applyFont="1" applyFill="1" applyBorder="1" applyAlignment="1" applyProtection="1">
      <alignment horizontal="left"/>
      <protection locked="0"/>
    </xf>
    <xf numFmtId="43" fontId="6" fillId="0" borderId="12" xfId="1" applyFont="1" applyFill="1" applyBorder="1" applyProtection="1">
      <protection locked="0"/>
    </xf>
    <xf numFmtId="43" fontId="0" fillId="0" borderId="12" xfId="1" applyFont="1" applyFill="1" applyBorder="1" applyAlignment="1" applyProtection="1">
      <alignment vertical="center"/>
      <protection locked="0"/>
    </xf>
    <xf numFmtId="43" fontId="0" fillId="0" borderId="12" xfId="1" applyFont="1" applyFill="1" applyBorder="1" applyProtection="1">
      <protection locked="0"/>
    </xf>
    <xf numFmtId="0" fontId="0" fillId="0" borderId="0" xfId="0" applyProtection="1">
      <protection locked="0"/>
    </xf>
    <xf numFmtId="43" fontId="1" fillId="0" borderId="0" xfId="1" applyFont="1" applyProtection="1">
      <protection locked="0"/>
    </xf>
    <xf numFmtId="4" fontId="0" fillId="0" borderId="0" xfId="0" applyNumberFormat="1" applyProtection="1">
      <protection locked="0"/>
    </xf>
    <xf numFmtId="0" fontId="3" fillId="0" borderId="12" xfId="0" applyFont="1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2" fillId="0" borderId="12" xfId="0" applyFont="1" applyFill="1" applyBorder="1" applyAlignment="1">
      <alignment horizontal="left" vertical="center" indent="3"/>
    </xf>
    <xf numFmtId="164" fontId="2" fillId="0" borderId="12" xfId="0" applyNumberFormat="1" applyFont="1" applyFill="1" applyBorder="1" applyAlignment="1" applyProtection="1">
      <alignment vertical="center"/>
      <protection locked="0"/>
    </xf>
    <xf numFmtId="165" fontId="2" fillId="0" borderId="12" xfId="0" applyNumberFormat="1" applyFont="1" applyFill="1" applyBorder="1" applyAlignment="1" applyProtection="1">
      <alignment vertical="center"/>
      <protection locked="0"/>
    </xf>
    <xf numFmtId="0" fontId="0" fillId="0" borderId="0" xfId="0" applyFont="1" applyFill="1" applyProtection="1">
      <protection locked="0"/>
    </xf>
    <xf numFmtId="43" fontId="0" fillId="0" borderId="5" xfId="1" applyFont="1" applyBorder="1" applyProtection="1">
      <protection locked="0"/>
    </xf>
    <xf numFmtId="43" fontId="0" fillId="0" borderId="12" xfId="1" applyFont="1" applyBorder="1" applyProtection="1">
      <protection locked="0"/>
    </xf>
    <xf numFmtId="43" fontId="0" fillId="0" borderId="0" xfId="1" applyFont="1" applyProtection="1">
      <protection locked="0"/>
    </xf>
    <xf numFmtId="49" fontId="0" fillId="0" borderId="12" xfId="0" applyNumberFormat="1" applyFill="1" applyBorder="1" applyAlignment="1" applyProtection="1">
      <alignment horizontal="left"/>
      <protection locked="0"/>
    </xf>
    <xf numFmtId="0" fontId="0" fillId="0" borderId="11" xfId="0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0" xfId="0" applyFill="1" applyBorder="1"/>
  </cellXfs>
  <cellStyles count="3">
    <cellStyle name="Millares" xfId="1" builtinId="3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MVST_000_2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Valle de Santiago, Gto., Gobierno del Estado de Guanajuato (a)</v>
          </cell>
        </row>
        <row r="16">
          <cell r="C16" t="str">
            <v>Del 1 de enero al 30 de septiembre de 2022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tabSelected="1" topLeftCell="A37" workbookViewId="0">
      <selection activeCell="A79" sqref="A79"/>
    </sheetView>
  </sheetViews>
  <sheetFormatPr baseColWidth="10" defaultColWidth="0" defaultRowHeight="15" zeroHeight="1" x14ac:dyDescent="0.25"/>
  <cols>
    <col min="1" max="1" width="59.28515625" customWidth="1"/>
    <col min="2" max="6" width="20.7109375" customWidth="1"/>
    <col min="7" max="7" width="18.28515625" customWidth="1"/>
    <col min="8" max="16384" width="10.7109375" hidden="1"/>
  </cols>
  <sheetData>
    <row r="1" spans="1:7" ht="56.25" customHeight="1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2" t="str">
        <f>ENTE_PUBLICO_A</f>
        <v>Valle de Santiago, Gto., Gobierno del Estado de Guanajuato (a)</v>
      </c>
      <c r="B2" s="3"/>
      <c r="C2" s="3"/>
      <c r="D2" s="3"/>
      <c r="E2" s="3"/>
      <c r="F2" s="3"/>
      <c r="G2" s="4"/>
    </row>
    <row r="3" spans="1:7" x14ac:dyDescent="0.25">
      <c r="A3" s="5" t="s">
        <v>1</v>
      </c>
      <c r="B3" s="6"/>
      <c r="C3" s="6"/>
      <c r="D3" s="6"/>
      <c r="E3" s="6"/>
      <c r="F3" s="6"/>
      <c r="G3" s="7"/>
    </row>
    <row r="4" spans="1:7" x14ac:dyDescent="0.25">
      <c r="A4" s="5" t="s">
        <v>2</v>
      </c>
      <c r="B4" s="6"/>
      <c r="C4" s="6"/>
      <c r="D4" s="6"/>
      <c r="E4" s="6"/>
      <c r="F4" s="6"/>
      <c r="G4" s="7"/>
    </row>
    <row r="5" spans="1:7" x14ac:dyDescent="0.25">
      <c r="A5" s="8" t="str">
        <f>TRIMESTRE</f>
        <v>Del 1 de enero al 30 de septiembre de 2022 (b)</v>
      </c>
      <c r="B5" s="9"/>
      <c r="C5" s="9"/>
      <c r="D5" s="9"/>
      <c r="E5" s="9"/>
      <c r="F5" s="9"/>
      <c r="G5" s="10"/>
    </row>
    <row r="6" spans="1:7" x14ac:dyDescent="0.25">
      <c r="A6" s="11" t="s">
        <v>3</v>
      </c>
      <c r="B6" s="12"/>
      <c r="C6" s="12"/>
      <c r="D6" s="12"/>
      <c r="E6" s="12"/>
      <c r="F6" s="12"/>
      <c r="G6" s="13"/>
    </row>
    <row r="7" spans="1:7" x14ac:dyDescent="0.25">
      <c r="A7" s="14" t="s">
        <v>4</v>
      </c>
      <c r="B7" s="15" t="s">
        <v>5</v>
      </c>
      <c r="C7" s="15"/>
      <c r="D7" s="15"/>
      <c r="E7" s="15"/>
      <c r="F7" s="15"/>
      <c r="G7" s="16" t="s">
        <v>6</v>
      </c>
    </row>
    <row r="8" spans="1:7" ht="30" x14ac:dyDescent="0.25">
      <c r="A8" s="17"/>
      <c r="B8" s="18" t="s">
        <v>7</v>
      </c>
      <c r="C8" s="19" t="s">
        <v>8</v>
      </c>
      <c r="D8" s="18" t="s">
        <v>9</v>
      </c>
      <c r="E8" s="18" t="s">
        <v>10</v>
      </c>
      <c r="F8" s="18" t="s">
        <v>11</v>
      </c>
      <c r="G8" s="20"/>
    </row>
    <row r="9" spans="1:7" x14ac:dyDescent="0.25">
      <c r="A9" s="21" t="s">
        <v>12</v>
      </c>
      <c r="B9" s="22">
        <f t="shared" ref="B9:G9" si="0">SUM(B10:B68)</f>
        <v>232000000</v>
      </c>
      <c r="C9" s="22">
        <f t="shared" si="0"/>
        <v>42060909.790000007</v>
      </c>
      <c r="D9" s="22">
        <f t="shared" si="0"/>
        <v>274060909.78999996</v>
      </c>
      <c r="E9" s="22">
        <f t="shared" si="0"/>
        <v>159436335.10999998</v>
      </c>
      <c r="F9" s="22">
        <f t="shared" si="0"/>
        <v>158737910.26999998</v>
      </c>
      <c r="G9" s="22">
        <f t="shared" si="0"/>
        <v>114624574.68000004</v>
      </c>
    </row>
    <row r="10" spans="1:7" s="27" customFormat="1" x14ac:dyDescent="0.25">
      <c r="A10" s="23" t="s">
        <v>13</v>
      </c>
      <c r="B10" s="24">
        <v>1652654</v>
      </c>
      <c r="C10" s="25">
        <f>D10-B10</f>
        <v>0</v>
      </c>
      <c r="D10" s="26">
        <v>1652654</v>
      </c>
      <c r="E10" s="26">
        <v>1090341.3799999999</v>
      </c>
      <c r="F10" s="26">
        <v>1090341.3799999999</v>
      </c>
      <c r="G10" s="25">
        <f>D10-E10</f>
        <v>562312.62000000011</v>
      </c>
    </row>
    <row r="11" spans="1:7" s="27" customFormat="1" x14ac:dyDescent="0.25">
      <c r="A11" s="23" t="s">
        <v>14</v>
      </c>
      <c r="B11" s="24">
        <v>1831783</v>
      </c>
      <c r="C11" s="25">
        <f t="shared" ref="C11:C68" si="1">D11-B11</f>
        <v>3000</v>
      </c>
      <c r="D11" s="25">
        <v>1834783</v>
      </c>
      <c r="E11" s="25">
        <v>1140221.53</v>
      </c>
      <c r="F11" s="25">
        <v>1140221.53</v>
      </c>
      <c r="G11" s="25">
        <f t="shared" ref="G11:G44" si="2">D11-E11</f>
        <v>694561.47</v>
      </c>
    </row>
    <row r="12" spans="1:7" s="27" customFormat="1" x14ac:dyDescent="0.25">
      <c r="A12" s="23" t="s">
        <v>15</v>
      </c>
      <c r="B12" s="24">
        <v>10776713</v>
      </c>
      <c r="C12" s="25">
        <f t="shared" si="1"/>
        <v>0</v>
      </c>
      <c r="D12" s="25">
        <v>10776713</v>
      </c>
      <c r="E12" s="25">
        <v>7178198.7400000002</v>
      </c>
      <c r="F12" s="25">
        <v>7178198.7400000002</v>
      </c>
      <c r="G12" s="25">
        <f t="shared" si="2"/>
        <v>3598514.26</v>
      </c>
    </row>
    <row r="13" spans="1:7" s="27" customFormat="1" x14ac:dyDescent="0.25">
      <c r="A13" s="23" t="s">
        <v>16</v>
      </c>
      <c r="B13" s="24">
        <v>2086067</v>
      </c>
      <c r="C13" s="25">
        <f t="shared" si="1"/>
        <v>1500000</v>
      </c>
      <c r="D13" s="25">
        <v>3586067</v>
      </c>
      <c r="E13" s="25">
        <v>1200097.73</v>
      </c>
      <c r="F13" s="25">
        <v>1200097.73</v>
      </c>
      <c r="G13" s="25">
        <f t="shared" si="2"/>
        <v>2385969.27</v>
      </c>
    </row>
    <row r="14" spans="1:7" s="27" customFormat="1" x14ac:dyDescent="0.25">
      <c r="A14" s="23" t="s">
        <v>17</v>
      </c>
      <c r="B14" s="24">
        <v>10050715</v>
      </c>
      <c r="C14" s="25">
        <f t="shared" si="1"/>
        <v>400000</v>
      </c>
      <c r="D14" s="25">
        <v>10450715</v>
      </c>
      <c r="E14" s="25">
        <v>8344556.4699999997</v>
      </c>
      <c r="F14" s="25">
        <v>8344556.4699999997</v>
      </c>
      <c r="G14" s="25">
        <f t="shared" si="2"/>
        <v>2106158.5300000003</v>
      </c>
    </row>
    <row r="15" spans="1:7" s="27" customFormat="1" x14ac:dyDescent="0.25">
      <c r="A15" s="23" t="s">
        <v>18</v>
      </c>
      <c r="B15" s="24">
        <v>4469400</v>
      </c>
      <c r="C15" s="25">
        <f t="shared" si="1"/>
        <v>0</v>
      </c>
      <c r="D15" s="28">
        <v>4469400</v>
      </c>
      <c r="E15" s="25">
        <v>2706340.11</v>
      </c>
      <c r="F15" s="25">
        <v>2706340.11</v>
      </c>
      <c r="G15" s="25">
        <f t="shared" si="2"/>
        <v>1763059.8900000001</v>
      </c>
    </row>
    <row r="16" spans="1:7" s="27" customFormat="1" x14ac:dyDescent="0.25">
      <c r="A16" s="23" t="s">
        <v>19</v>
      </c>
      <c r="B16" s="24">
        <v>2066938</v>
      </c>
      <c r="C16" s="25">
        <f t="shared" si="1"/>
        <v>78000</v>
      </c>
      <c r="D16" s="25">
        <v>2144938</v>
      </c>
      <c r="E16" s="25">
        <v>1406155.49</v>
      </c>
      <c r="F16" s="25">
        <v>1406155.49</v>
      </c>
      <c r="G16" s="25">
        <f t="shared" si="2"/>
        <v>738782.51</v>
      </c>
    </row>
    <row r="17" spans="1:7" s="27" customFormat="1" x14ac:dyDescent="0.25">
      <c r="A17" s="23" t="s">
        <v>20</v>
      </c>
      <c r="B17" s="24">
        <v>3713242</v>
      </c>
      <c r="C17" s="25">
        <f t="shared" si="1"/>
        <v>9000</v>
      </c>
      <c r="D17" s="25">
        <v>3722242</v>
      </c>
      <c r="E17" s="25">
        <v>2128951.77</v>
      </c>
      <c r="F17" s="25">
        <v>2115132.7800000003</v>
      </c>
      <c r="G17" s="25">
        <f t="shared" si="2"/>
        <v>1593290.23</v>
      </c>
    </row>
    <row r="18" spans="1:7" s="27" customFormat="1" x14ac:dyDescent="0.25">
      <c r="A18" s="23" t="s">
        <v>21</v>
      </c>
      <c r="B18" s="24">
        <v>1919015</v>
      </c>
      <c r="C18" s="25">
        <f t="shared" si="1"/>
        <v>100000</v>
      </c>
      <c r="D18" s="25">
        <v>2019015</v>
      </c>
      <c r="E18" s="25">
        <v>1126394.6599999999</v>
      </c>
      <c r="F18" s="25">
        <v>1119574.8799999999</v>
      </c>
      <c r="G18" s="25">
        <f t="shared" si="2"/>
        <v>892620.34000000008</v>
      </c>
    </row>
    <row r="19" spans="1:7" s="27" customFormat="1" x14ac:dyDescent="0.25">
      <c r="A19" s="23" t="s">
        <v>22</v>
      </c>
      <c r="B19" s="24">
        <v>617181</v>
      </c>
      <c r="C19" s="25">
        <f t="shared" si="1"/>
        <v>0</v>
      </c>
      <c r="D19" s="25">
        <v>617181</v>
      </c>
      <c r="E19" s="25">
        <v>311409.90000000002</v>
      </c>
      <c r="F19" s="25">
        <v>311409.90000000002</v>
      </c>
      <c r="G19" s="25">
        <f t="shared" si="2"/>
        <v>305771.09999999998</v>
      </c>
    </row>
    <row r="20" spans="1:7" s="27" customFormat="1" x14ac:dyDescent="0.25">
      <c r="A20" s="23" t="s">
        <v>23</v>
      </c>
      <c r="B20" s="24">
        <v>287103</v>
      </c>
      <c r="C20" s="25">
        <f t="shared" si="1"/>
        <v>0</v>
      </c>
      <c r="D20" s="25">
        <v>287103</v>
      </c>
      <c r="E20" s="25">
        <v>187271</v>
      </c>
      <c r="F20" s="25">
        <v>187271</v>
      </c>
      <c r="G20" s="25">
        <f t="shared" si="2"/>
        <v>99832</v>
      </c>
    </row>
    <row r="21" spans="1:7" s="27" customFormat="1" x14ac:dyDescent="0.25">
      <c r="A21" s="23" t="s">
        <v>24</v>
      </c>
      <c r="B21" s="24">
        <v>595685</v>
      </c>
      <c r="C21" s="25">
        <f t="shared" si="1"/>
        <v>500</v>
      </c>
      <c r="D21" s="25">
        <v>596185</v>
      </c>
      <c r="E21" s="25">
        <v>242992</v>
      </c>
      <c r="F21" s="25">
        <v>242992</v>
      </c>
      <c r="G21" s="25">
        <f t="shared" si="2"/>
        <v>353193</v>
      </c>
    </row>
    <row r="22" spans="1:7" s="27" customFormat="1" x14ac:dyDescent="0.25">
      <c r="A22" s="23" t="s">
        <v>25</v>
      </c>
      <c r="B22" s="24">
        <v>70967195.189999998</v>
      </c>
      <c r="C22" s="25">
        <f t="shared" si="1"/>
        <v>-13510483.659999996</v>
      </c>
      <c r="D22" s="25">
        <v>57456711.530000001</v>
      </c>
      <c r="E22" s="25">
        <v>36815836.469999999</v>
      </c>
      <c r="F22" s="25">
        <v>36419024.890000001</v>
      </c>
      <c r="G22" s="25">
        <f t="shared" si="2"/>
        <v>20640875.060000002</v>
      </c>
    </row>
    <row r="23" spans="1:7" s="27" customFormat="1" x14ac:dyDescent="0.25">
      <c r="A23" s="23" t="s">
        <v>26</v>
      </c>
      <c r="B23" s="24">
        <v>5862602</v>
      </c>
      <c r="C23" s="25">
        <f t="shared" si="1"/>
        <v>35314.019999999553</v>
      </c>
      <c r="D23" s="25">
        <v>5897916.0199999996</v>
      </c>
      <c r="E23" s="25">
        <v>2927820.73</v>
      </c>
      <c r="F23" s="25">
        <v>2927820.73</v>
      </c>
      <c r="G23" s="25">
        <f t="shared" si="2"/>
        <v>2970095.2899999996</v>
      </c>
    </row>
    <row r="24" spans="1:7" s="27" customFormat="1" x14ac:dyDescent="0.25">
      <c r="A24" s="23" t="s">
        <v>27</v>
      </c>
      <c r="B24" s="24">
        <v>3278765</v>
      </c>
      <c r="C24" s="25">
        <f t="shared" si="1"/>
        <v>-1500000</v>
      </c>
      <c r="D24" s="25">
        <v>1778765</v>
      </c>
      <c r="E24" s="25">
        <v>839787.46</v>
      </c>
      <c r="F24" s="25">
        <v>839787.46</v>
      </c>
      <c r="G24" s="25">
        <f t="shared" si="2"/>
        <v>938977.54</v>
      </c>
    </row>
    <row r="25" spans="1:7" s="27" customFormat="1" x14ac:dyDescent="0.25">
      <c r="A25" s="23" t="s">
        <v>28</v>
      </c>
      <c r="B25" s="24">
        <v>502725</v>
      </c>
      <c r="C25" s="25">
        <f t="shared" si="1"/>
        <v>105000</v>
      </c>
      <c r="D25" s="25">
        <v>607725</v>
      </c>
      <c r="E25" s="25">
        <v>248212.2</v>
      </c>
      <c r="F25" s="25">
        <v>248212.2</v>
      </c>
      <c r="G25" s="25">
        <f t="shared" si="2"/>
        <v>359512.8</v>
      </c>
    </row>
    <row r="26" spans="1:7" s="27" customFormat="1" x14ac:dyDescent="0.25">
      <c r="A26" s="23" t="s">
        <v>29</v>
      </c>
      <c r="B26" s="24">
        <v>537376</v>
      </c>
      <c r="C26" s="25">
        <f t="shared" si="1"/>
        <v>0</v>
      </c>
      <c r="D26" s="25">
        <v>537376</v>
      </c>
      <c r="E26" s="25">
        <v>207116.87</v>
      </c>
      <c r="F26" s="25">
        <v>207116.87</v>
      </c>
      <c r="G26" s="25">
        <f t="shared" si="2"/>
        <v>330259.13</v>
      </c>
    </row>
    <row r="27" spans="1:7" s="27" customFormat="1" x14ac:dyDescent="0.25">
      <c r="A27" s="23" t="s">
        <v>30</v>
      </c>
      <c r="B27" s="24">
        <v>356859</v>
      </c>
      <c r="C27" s="25">
        <f t="shared" si="1"/>
        <v>0</v>
      </c>
      <c r="D27" s="25">
        <v>356859</v>
      </c>
      <c r="E27" s="25">
        <v>234189</v>
      </c>
      <c r="F27" s="25">
        <v>234189</v>
      </c>
      <c r="G27" s="25">
        <f t="shared" si="2"/>
        <v>122670</v>
      </c>
    </row>
    <row r="28" spans="1:7" s="27" customFormat="1" x14ac:dyDescent="0.25">
      <c r="A28" s="23" t="s">
        <v>31</v>
      </c>
      <c r="B28" s="24">
        <v>375893</v>
      </c>
      <c r="C28" s="25">
        <f t="shared" si="1"/>
        <v>0</v>
      </c>
      <c r="D28" s="25">
        <v>375893</v>
      </c>
      <c r="E28" s="25">
        <v>171732.16</v>
      </c>
      <c r="F28" s="25">
        <v>171732.16</v>
      </c>
      <c r="G28" s="25">
        <f t="shared" si="2"/>
        <v>204160.84</v>
      </c>
    </row>
    <row r="29" spans="1:7" s="27" customFormat="1" x14ac:dyDescent="0.25">
      <c r="A29" s="23" t="s">
        <v>32</v>
      </c>
      <c r="B29" s="24">
        <v>369893</v>
      </c>
      <c r="C29" s="25">
        <f t="shared" si="1"/>
        <v>0</v>
      </c>
      <c r="D29" s="25">
        <v>369893</v>
      </c>
      <c r="E29" s="25">
        <v>186347.33</v>
      </c>
      <c r="F29" s="25">
        <v>186347.33</v>
      </c>
      <c r="G29" s="25">
        <f t="shared" si="2"/>
        <v>183545.67</v>
      </c>
    </row>
    <row r="30" spans="1:7" s="27" customFormat="1" x14ac:dyDescent="0.25">
      <c r="A30" s="23" t="s">
        <v>33</v>
      </c>
      <c r="B30" s="24">
        <v>1279479</v>
      </c>
      <c r="C30" s="25">
        <f t="shared" si="1"/>
        <v>-5000</v>
      </c>
      <c r="D30" s="25">
        <v>1274479</v>
      </c>
      <c r="E30" s="25">
        <v>812320.12</v>
      </c>
      <c r="F30" s="25">
        <v>812320.12</v>
      </c>
      <c r="G30" s="25">
        <f t="shared" si="2"/>
        <v>462158.88</v>
      </c>
    </row>
    <row r="31" spans="1:7" s="27" customFormat="1" x14ac:dyDescent="0.25">
      <c r="A31" s="23" t="s">
        <v>34</v>
      </c>
      <c r="B31" s="24">
        <v>1036075</v>
      </c>
      <c r="C31" s="25">
        <f t="shared" si="1"/>
        <v>0</v>
      </c>
      <c r="D31" s="25">
        <v>1036075</v>
      </c>
      <c r="E31" s="25">
        <v>676636.85</v>
      </c>
      <c r="F31" s="25">
        <v>676636.85</v>
      </c>
      <c r="G31" s="25">
        <f t="shared" si="2"/>
        <v>359438.15</v>
      </c>
    </row>
    <row r="32" spans="1:7" s="27" customFormat="1" x14ac:dyDescent="0.25">
      <c r="A32" s="23" t="s">
        <v>35</v>
      </c>
      <c r="B32" s="24">
        <v>6797228</v>
      </c>
      <c r="C32" s="25">
        <f t="shared" si="1"/>
        <v>25039433.149999999</v>
      </c>
      <c r="D32" s="25">
        <v>31836661.149999999</v>
      </c>
      <c r="E32" s="25">
        <v>15170524.77</v>
      </c>
      <c r="F32" s="25">
        <v>15170524.77</v>
      </c>
      <c r="G32" s="25">
        <f t="shared" si="2"/>
        <v>16666136.379999999</v>
      </c>
    </row>
    <row r="33" spans="1:7" s="27" customFormat="1" x14ac:dyDescent="0.25">
      <c r="A33" s="23" t="s">
        <v>36</v>
      </c>
      <c r="B33" s="24">
        <v>4981443</v>
      </c>
      <c r="C33" s="25">
        <f t="shared" si="1"/>
        <v>0</v>
      </c>
      <c r="D33" s="25">
        <v>4981443</v>
      </c>
      <c r="E33" s="25">
        <v>3128054.45</v>
      </c>
      <c r="F33" s="25">
        <v>3128054.45</v>
      </c>
      <c r="G33" s="25">
        <f t="shared" si="2"/>
        <v>1853388.5499999998</v>
      </c>
    </row>
    <row r="34" spans="1:7" s="27" customFormat="1" x14ac:dyDescent="0.25">
      <c r="A34" s="23" t="s">
        <v>37</v>
      </c>
      <c r="B34" s="24">
        <v>1867828</v>
      </c>
      <c r="C34" s="25">
        <f t="shared" si="1"/>
        <v>0</v>
      </c>
      <c r="D34" s="25">
        <v>1867828</v>
      </c>
      <c r="E34" s="25">
        <v>1216659.8799999999</v>
      </c>
      <c r="F34" s="25">
        <v>1216659.8799999999</v>
      </c>
      <c r="G34" s="25">
        <f t="shared" si="2"/>
        <v>651168.12000000011</v>
      </c>
    </row>
    <row r="35" spans="1:7" s="27" customFormat="1" x14ac:dyDescent="0.25">
      <c r="A35" s="23" t="s">
        <v>38</v>
      </c>
      <c r="B35" s="24">
        <v>1778864</v>
      </c>
      <c r="C35" s="25">
        <f t="shared" si="1"/>
        <v>0</v>
      </c>
      <c r="D35" s="25">
        <v>1778864</v>
      </c>
      <c r="E35" s="25">
        <v>829692.05</v>
      </c>
      <c r="F35" s="25">
        <v>829692.05</v>
      </c>
      <c r="G35" s="25">
        <f t="shared" si="2"/>
        <v>949171.95</v>
      </c>
    </row>
    <row r="36" spans="1:7" s="27" customFormat="1" x14ac:dyDescent="0.25">
      <c r="A36" s="23" t="s">
        <v>39</v>
      </c>
      <c r="B36" s="24">
        <v>1851867</v>
      </c>
      <c r="C36" s="25">
        <f t="shared" si="1"/>
        <v>400000</v>
      </c>
      <c r="D36" s="25">
        <v>2251867</v>
      </c>
      <c r="E36" s="25">
        <v>1426024.73</v>
      </c>
      <c r="F36" s="25">
        <v>1415374.35</v>
      </c>
      <c r="G36" s="25">
        <f t="shared" si="2"/>
        <v>825842.27</v>
      </c>
    </row>
    <row r="37" spans="1:7" s="27" customFormat="1" x14ac:dyDescent="0.25">
      <c r="A37" s="23" t="s">
        <v>40</v>
      </c>
      <c r="B37" s="24">
        <v>8845505</v>
      </c>
      <c r="C37" s="25">
        <f t="shared" si="1"/>
        <v>-800</v>
      </c>
      <c r="D37" s="25">
        <v>8844705</v>
      </c>
      <c r="E37" s="25">
        <v>4601277.5999999996</v>
      </c>
      <c r="F37" s="25">
        <v>4601277.5999999996</v>
      </c>
      <c r="G37" s="25">
        <f t="shared" si="2"/>
        <v>4243427.4000000004</v>
      </c>
    </row>
    <row r="38" spans="1:7" s="27" customFormat="1" x14ac:dyDescent="0.25">
      <c r="A38" s="23" t="s">
        <v>41</v>
      </c>
      <c r="B38" s="24">
        <v>4385661</v>
      </c>
      <c r="C38" s="25">
        <f t="shared" si="1"/>
        <v>393000</v>
      </c>
      <c r="D38" s="25">
        <v>4778661</v>
      </c>
      <c r="E38" s="25">
        <v>2707241.85</v>
      </c>
      <c r="F38" s="25">
        <v>2707241.85</v>
      </c>
      <c r="G38" s="25">
        <f t="shared" si="2"/>
        <v>2071419.15</v>
      </c>
    </row>
    <row r="39" spans="1:7" s="27" customFormat="1" x14ac:dyDescent="0.25">
      <c r="A39" s="23" t="s">
        <v>42</v>
      </c>
      <c r="B39" s="24">
        <v>3953533</v>
      </c>
      <c r="C39" s="25">
        <f t="shared" si="1"/>
        <v>121000</v>
      </c>
      <c r="D39" s="25">
        <v>4074533</v>
      </c>
      <c r="E39" s="25">
        <v>2576738.75</v>
      </c>
      <c r="F39" s="25">
        <v>2566223.15</v>
      </c>
      <c r="G39" s="25">
        <f t="shared" si="2"/>
        <v>1497794.25</v>
      </c>
    </row>
    <row r="40" spans="1:7" s="27" customFormat="1" x14ac:dyDescent="0.25">
      <c r="A40" s="23" t="s">
        <v>43</v>
      </c>
      <c r="B40" s="24">
        <v>2409582</v>
      </c>
      <c r="C40" s="25">
        <f t="shared" si="1"/>
        <v>24000</v>
      </c>
      <c r="D40" s="25">
        <v>2433582</v>
      </c>
      <c r="E40" s="25">
        <v>1530539.69</v>
      </c>
      <c r="F40" s="25">
        <v>1530539.69</v>
      </c>
      <c r="G40" s="25">
        <f t="shared" si="2"/>
        <v>903042.31</v>
      </c>
    </row>
    <row r="41" spans="1:7" s="27" customFormat="1" x14ac:dyDescent="0.25">
      <c r="A41" s="23" t="s">
        <v>44</v>
      </c>
      <c r="B41" s="24">
        <v>3799573</v>
      </c>
      <c r="C41" s="25">
        <f t="shared" si="1"/>
        <v>205000</v>
      </c>
      <c r="D41" s="25">
        <v>4004573</v>
      </c>
      <c r="E41" s="25">
        <v>1700926.57</v>
      </c>
      <c r="F41" s="25">
        <v>1700926.57</v>
      </c>
      <c r="G41" s="25">
        <f t="shared" si="2"/>
        <v>2303646.4299999997</v>
      </c>
    </row>
    <row r="42" spans="1:7" s="27" customFormat="1" x14ac:dyDescent="0.25">
      <c r="A42" s="23" t="s">
        <v>45</v>
      </c>
      <c r="B42" s="24">
        <v>5821304</v>
      </c>
      <c r="C42" s="25">
        <f t="shared" si="1"/>
        <v>3593600</v>
      </c>
      <c r="D42" s="25">
        <v>9414904</v>
      </c>
      <c r="E42" s="25">
        <v>4267482.88</v>
      </c>
      <c r="F42" s="25">
        <v>4267482.88</v>
      </c>
      <c r="G42" s="25">
        <f t="shared" si="2"/>
        <v>5147421.12</v>
      </c>
    </row>
    <row r="43" spans="1:7" s="27" customFormat="1" x14ac:dyDescent="0.25">
      <c r="A43" s="23" t="s">
        <v>46</v>
      </c>
      <c r="B43" s="24">
        <v>739371.81</v>
      </c>
      <c r="C43" s="25">
        <f t="shared" si="1"/>
        <v>60000</v>
      </c>
      <c r="D43" s="25">
        <v>799371.81</v>
      </c>
      <c r="E43" s="25">
        <v>458773.94</v>
      </c>
      <c r="F43" s="25">
        <v>458773.94</v>
      </c>
      <c r="G43" s="25">
        <f t="shared" si="2"/>
        <v>340597.87000000005</v>
      </c>
    </row>
    <row r="44" spans="1:7" s="27" customFormat="1" x14ac:dyDescent="0.25">
      <c r="A44" s="23" t="s">
        <v>47</v>
      </c>
      <c r="B44" s="24">
        <v>806567</v>
      </c>
      <c r="C44" s="25">
        <f t="shared" si="1"/>
        <v>16092000</v>
      </c>
      <c r="D44" s="25">
        <v>16898567</v>
      </c>
      <c r="E44" s="25">
        <v>5421655.9400000004</v>
      </c>
      <c r="F44" s="25">
        <v>5421655.9400000004</v>
      </c>
      <c r="G44" s="25">
        <f t="shared" si="2"/>
        <v>11476911.059999999</v>
      </c>
    </row>
    <row r="45" spans="1:7" s="27" customFormat="1" x14ac:dyDescent="0.25">
      <c r="A45" s="23" t="s">
        <v>48</v>
      </c>
      <c r="B45" s="24">
        <v>873127</v>
      </c>
      <c r="C45" s="25">
        <f t="shared" si="1"/>
        <v>0</v>
      </c>
      <c r="D45" s="28">
        <v>873127</v>
      </c>
      <c r="E45" s="25">
        <v>0</v>
      </c>
      <c r="F45" s="25">
        <v>0</v>
      </c>
      <c r="G45" s="25">
        <f>D45-E45</f>
        <v>873127</v>
      </c>
    </row>
    <row r="46" spans="1:7" s="27" customFormat="1" x14ac:dyDescent="0.25">
      <c r="A46" s="23" t="s">
        <v>49</v>
      </c>
      <c r="B46" s="24">
        <v>1565234</v>
      </c>
      <c r="C46" s="25">
        <f t="shared" si="1"/>
        <v>50000</v>
      </c>
      <c r="D46" s="25">
        <v>1615234</v>
      </c>
      <c r="E46" s="25">
        <v>483906.66</v>
      </c>
      <c r="F46" s="25">
        <v>483906.66</v>
      </c>
      <c r="G46" s="25">
        <f>D46-E46</f>
        <v>1131327.3400000001</v>
      </c>
    </row>
    <row r="47" spans="1:7" s="27" customFormat="1" x14ac:dyDescent="0.25">
      <c r="A47" s="23" t="s">
        <v>50</v>
      </c>
      <c r="B47" s="24">
        <v>1762651</v>
      </c>
      <c r="C47" s="25">
        <f t="shared" si="1"/>
        <v>583000</v>
      </c>
      <c r="D47" s="25">
        <v>2345651</v>
      </c>
      <c r="E47" s="25">
        <v>804266.5</v>
      </c>
      <c r="F47" s="25">
        <v>804266.5</v>
      </c>
      <c r="G47" s="25">
        <f t="shared" ref="G47:G51" si="3">D47-E47</f>
        <v>1541384.5</v>
      </c>
    </row>
    <row r="48" spans="1:7" s="27" customFormat="1" x14ac:dyDescent="0.25">
      <c r="A48" s="23" t="s">
        <v>51</v>
      </c>
      <c r="B48" s="24">
        <v>304674</v>
      </c>
      <c r="C48" s="25">
        <f t="shared" si="1"/>
        <v>18000</v>
      </c>
      <c r="D48" s="25">
        <v>322674</v>
      </c>
      <c r="E48" s="25">
        <v>208512</v>
      </c>
      <c r="F48" s="25">
        <v>208512</v>
      </c>
      <c r="G48" s="25">
        <f t="shared" si="3"/>
        <v>114162</v>
      </c>
    </row>
    <row r="49" spans="1:7" s="27" customFormat="1" x14ac:dyDescent="0.25">
      <c r="A49" s="23" t="s">
        <v>52</v>
      </c>
      <c r="B49" s="24">
        <v>2646767</v>
      </c>
      <c r="C49" s="25">
        <f t="shared" si="1"/>
        <v>225000</v>
      </c>
      <c r="D49" s="25">
        <v>2871767</v>
      </c>
      <c r="E49" s="25">
        <v>1517283.04</v>
      </c>
      <c r="F49" s="25">
        <v>1517283.04</v>
      </c>
      <c r="G49" s="25">
        <f t="shared" si="3"/>
        <v>1354483.96</v>
      </c>
    </row>
    <row r="50" spans="1:7" s="27" customFormat="1" x14ac:dyDescent="0.25">
      <c r="A50" s="23" t="s">
        <v>53</v>
      </c>
      <c r="B50" s="24">
        <v>6676382</v>
      </c>
      <c r="C50" s="25">
        <f t="shared" si="1"/>
        <v>850000</v>
      </c>
      <c r="D50" s="25">
        <v>7526382</v>
      </c>
      <c r="E50" s="25">
        <v>6005549.1100000003</v>
      </c>
      <c r="F50" s="25">
        <v>5956509.1100000003</v>
      </c>
      <c r="G50" s="25">
        <f t="shared" si="3"/>
        <v>1520832.8899999997</v>
      </c>
    </row>
    <row r="51" spans="1:7" s="27" customFormat="1" x14ac:dyDescent="0.25">
      <c r="A51" s="23" t="s">
        <v>54</v>
      </c>
      <c r="B51" s="24">
        <v>833188</v>
      </c>
      <c r="C51" s="25">
        <f t="shared" si="1"/>
        <v>0</v>
      </c>
      <c r="D51" s="25">
        <v>833188</v>
      </c>
      <c r="E51" s="25">
        <v>541792.32999999996</v>
      </c>
      <c r="F51" s="25">
        <v>541792.32999999996</v>
      </c>
      <c r="G51" s="25">
        <f t="shared" si="3"/>
        <v>291395.67000000004</v>
      </c>
    </row>
    <row r="52" spans="1:7" s="27" customFormat="1" x14ac:dyDescent="0.25">
      <c r="A52" s="23" t="s">
        <v>55</v>
      </c>
      <c r="B52" s="24">
        <v>363487</v>
      </c>
      <c r="C52" s="25">
        <f t="shared" si="1"/>
        <v>0</v>
      </c>
      <c r="D52" s="25">
        <v>363487</v>
      </c>
      <c r="E52" s="25">
        <v>232633.9</v>
      </c>
      <c r="F52" s="25">
        <v>232633.9</v>
      </c>
      <c r="G52" s="25">
        <f>D52-E52</f>
        <v>130853.1</v>
      </c>
    </row>
    <row r="53" spans="1:7" s="27" customFormat="1" x14ac:dyDescent="0.25">
      <c r="A53" s="23" t="s">
        <v>56</v>
      </c>
      <c r="B53" s="24">
        <v>13965393</v>
      </c>
      <c r="C53" s="25">
        <f t="shared" si="1"/>
        <v>912000</v>
      </c>
      <c r="D53" s="25">
        <v>14877393</v>
      </c>
      <c r="E53" s="25">
        <v>9899606.4700000007</v>
      </c>
      <c r="F53" s="25">
        <v>9899606.4700000007</v>
      </c>
      <c r="G53" s="25">
        <f t="shared" ref="G53:G55" si="4">D53-E53</f>
        <v>4977786.5299999993</v>
      </c>
    </row>
    <row r="54" spans="1:7" s="27" customFormat="1" x14ac:dyDescent="0.25">
      <c r="A54" s="23" t="s">
        <v>57</v>
      </c>
      <c r="B54" s="24">
        <v>1404900</v>
      </c>
      <c r="C54" s="25">
        <f t="shared" si="1"/>
        <v>0</v>
      </c>
      <c r="D54" s="25">
        <v>1404900</v>
      </c>
      <c r="E54" s="25">
        <v>906617.89</v>
      </c>
      <c r="F54" s="25">
        <v>906617.89</v>
      </c>
      <c r="G54" s="25">
        <f t="shared" si="4"/>
        <v>498282.11</v>
      </c>
    </row>
    <row r="55" spans="1:7" s="27" customFormat="1" x14ac:dyDescent="0.25">
      <c r="A55" s="23" t="s">
        <v>58</v>
      </c>
      <c r="B55" s="24">
        <v>14326164</v>
      </c>
      <c r="C55" s="25">
        <f t="shared" si="1"/>
        <v>2825000</v>
      </c>
      <c r="D55" s="25">
        <v>17151164</v>
      </c>
      <c r="E55" s="25">
        <v>11629784.689999999</v>
      </c>
      <c r="F55" s="25">
        <v>11419016.18</v>
      </c>
      <c r="G55" s="25">
        <f t="shared" si="4"/>
        <v>5521379.3100000005</v>
      </c>
    </row>
    <row r="56" spans="1:7" s="27" customFormat="1" x14ac:dyDescent="0.25">
      <c r="A56" s="23" t="s">
        <v>59</v>
      </c>
      <c r="B56" s="24">
        <v>996889</v>
      </c>
      <c r="C56" s="25">
        <f t="shared" si="1"/>
        <v>80000</v>
      </c>
      <c r="D56" s="25">
        <v>1076889</v>
      </c>
      <c r="E56" s="25">
        <v>728707.13</v>
      </c>
      <c r="F56" s="25">
        <v>728707.13</v>
      </c>
      <c r="G56" s="25">
        <f>D56-E56</f>
        <v>348181.87</v>
      </c>
    </row>
    <row r="57" spans="1:7" s="27" customFormat="1" x14ac:dyDescent="0.25">
      <c r="A57" s="23" t="s">
        <v>60</v>
      </c>
      <c r="B57" s="24">
        <v>1925970</v>
      </c>
      <c r="C57" s="25">
        <f t="shared" si="1"/>
        <v>90000</v>
      </c>
      <c r="D57" s="25">
        <v>2015970</v>
      </c>
      <c r="E57" s="25">
        <v>1196042.75</v>
      </c>
      <c r="F57" s="25">
        <v>1196042.75</v>
      </c>
      <c r="G57" s="25">
        <f t="shared" ref="G57:G67" si="5">D57-E57</f>
        <v>819927.25</v>
      </c>
    </row>
    <row r="58" spans="1:7" s="27" customFormat="1" x14ac:dyDescent="0.25">
      <c r="A58" s="23" t="s">
        <v>61</v>
      </c>
      <c r="B58" s="24">
        <v>3139442</v>
      </c>
      <c r="C58" s="25">
        <f t="shared" si="1"/>
        <v>137000</v>
      </c>
      <c r="D58" s="25">
        <v>3276442</v>
      </c>
      <c r="E58" s="25">
        <v>2129473.88</v>
      </c>
      <c r="F58" s="25">
        <v>2129473.88</v>
      </c>
      <c r="G58" s="25">
        <f t="shared" si="5"/>
        <v>1146968.1200000001</v>
      </c>
    </row>
    <row r="59" spans="1:7" s="27" customFormat="1" x14ac:dyDescent="0.25">
      <c r="A59" s="23" t="s">
        <v>62</v>
      </c>
      <c r="B59" s="24">
        <v>1063333</v>
      </c>
      <c r="C59" s="25">
        <f t="shared" si="1"/>
        <v>3000</v>
      </c>
      <c r="D59" s="25">
        <v>1066333</v>
      </c>
      <c r="E59" s="25">
        <v>597525.86</v>
      </c>
      <c r="F59" s="25">
        <v>597525.86</v>
      </c>
      <c r="G59" s="25">
        <f t="shared" si="5"/>
        <v>468807.14</v>
      </c>
    </row>
    <row r="60" spans="1:7" s="27" customFormat="1" x14ac:dyDescent="0.25">
      <c r="A60" s="23" t="s">
        <v>63</v>
      </c>
      <c r="B60" s="24">
        <v>3517895</v>
      </c>
      <c r="C60" s="25">
        <f t="shared" si="1"/>
        <v>2436080</v>
      </c>
      <c r="D60" s="25">
        <v>5953975</v>
      </c>
      <c r="E60" s="25">
        <v>4638302.67</v>
      </c>
      <c r="F60" s="25">
        <v>4638302.67</v>
      </c>
      <c r="G60" s="25">
        <f t="shared" si="5"/>
        <v>1315672.33</v>
      </c>
    </row>
    <row r="61" spans="1:7" s="27" customFormat="1" x14ac:dyDescent="0.25">
      <c r="A61" s="23" t="s">
        <v>64</v>
      </c>
      <c r="B61" s="24">
        <v>786481</v>
      </c>
      <c r="C61" s="25">
        <f t="shared" si="1"/>
        <v>340000</v>
      </c>
      <c r="D61" s="25">
        <v>1126481</v>
      </c>
      <c r="E61" s="25">
        <v>608635.18000000005</v>
      </c>
      <c r="F61" s="25">
        <v>608635.18000000005</v>
      </c>
      <c r="G61" s="25">
        <f t="shared" si="5"/>
        <v>517845.81999999995</v>
      </c>
    </row>
    <row r="62" spans="1:7" s="27" customFormat="1" x14ac:dyDescent="0.25">
      <c r="A62" s="23" t="s">
        <v>65</v>
      </c>
      <c r="B62" s="24">
        <v>829142</v>
      </c>
      <c r="C62" s="25">
        <f t="shared" si="1"/>
        <v>169500</v>
      </c>
      <c r="D62" s="29">
        <v>998642</v>
      </c>
      <c r="E62" s="25">
        <v>496240.07</v>
      </c>
      <c r="F62" s="25">
        <v>496240.07</v>
      </c>
      <c r="G62" s="25">
        <f t="shared" si="5"/>
        <v>502401.93</v>
      </c>
    </row>
    <row r="63" spans="1:7" s="27" customFormat="1" x14ac:dyDescent="0.25">
      <c r="A63" s="23" t="s">
        <v>66</v>
      </c>
      <c r="B63" s="24">
        <v>204000</v>
      </c>
      <c r="C63" s="25">
        <f t="shared" si="1"/>
        <v>129500</v>
      </c>
      <c r="D63" s="25">
        <v>333500</v>
      </c>
      <c r="E63" s="25">
        <v>208677.99</v>
      </c>
      <c r="F63" s="25">
        <v>208677.99</v>
      </c>
      <c r="G63" s="25">
        <f t="shared" si="5"/>
        <v>124822.01000000001</v>
      </c>
    </row>
    <row r="64" spans="1:7" s="27" customFormat="1" x14ac:dyDescent="0.25">
      <c r="A64" s="23" t="s">
        <v>67</v>
      </c>
      <c r="B64" s="24">
        <v>54000</v>
      </c>
      <c r="C64" s="25">
        <f t="shared" si="1"/>
        <v>8000</v>
      </c>
      <c r="D64" s="25">
        <v>62000</v>
      </c>
      <c r="E64" s="25">
        <v>50592.62</v>
      </c>
      <c r="F64" s="25">
        <v>50592.62</v>
      </c>
      <c r="G64" s="25">
        <f t="shared" si="5"/>
        <v>11407.379999999997</v>
      </c>
    </row>
    <row r="65" spans="1:7" s="27" customFormat="1" x14ac:dyDescent="0.25">
      <c r="A65" s="23" t="s">
        <v>68</v>
      </c>
      <c r="B65" s="24">
        <v>14500</v>
      </c>
      <c r="C65" s="25">
        <f t="shared" si="1"/>
        <v>27500</v>
      </c>
      <c r="D65" s="25">
        <v>42000</v>
      </c>
      <c r="E65" s="25">
        <v>38081.599999999999</v>
      </c>
      <c r="F65" s="25">
        <v>38081.599999999999</v>
      </c>
      <c r="G65" s="25">
        <f t="shared" si="5"/>
        <v>3918.4000000000015</v>
      </c>
    </row>
    <row r="66" spans="1:7" s="27" customFormat="1" x14ac:dyDescent="0.25">
      <c r="A66" s="23" t="s">
        <v>69</v>
      </c>
      <c r="B66" s="24">
        <v>54000</v>
      </c>
      <c r="C66" s="25">
        <f t="shared" si="1"/>
        <v>0</v>
      </c>
      <c r="D66" s="25">
        <v>54000</v>
      </c>
      <c r="E66" s="25">
        <v>33855.519999999997</v>
      </c>
      <c r="F66" s="25">
        <v>33855.519999999997</v>
      </c>
      <c r="G66" s="25">
        <f t="shared" si="5"/>
        <v>20144.480000000003</v>
      </c>
    </row>
    <row r="67" spans="1:7" s="27" customFormat="1" x14ac:dyDescent="0.25">
      <c r="A67" s="23" t="s">
        <v>70</v>
      </c>
      <c r="B67" s="24">
        <v>9000</v>
      </c>
      <c r="C67" s="25">
        <f t="shared" si="1"/>
        <v>0</v>
      </c>
      <c r="D67" s="25">
        <v>9000</v>
      </c>
      <c r="E67" s="25">
        <v>1740</v>
      </c>
      <c r="F67" s="25">
        <v>1740</v>
      </c>
      <c r="G67" s="25">
        <f t="shared" si="5"/>
        <v>7260</v>
      </c>
    </row>
    <row r="68" spans="1:7" s="27" customFormat="1" x14ac:dyDescent="0.25">
      <c r="A68" s="23" t="s">
        <v>71</v>
      </c>
      <c r="B68" s="24">
        <v>2011696</v>
      </c>
      <c r="C68" s="25">
        <f t="shared" si="1"/>
        <v>34766.280000000028</v>
      </c>
      <c r="D68" s="25">
        <v>2046462.28</v>
      </c>
      <c r="E68" s="25">
        <v>1259984.1800000002</v>
      </c>
      <c r="F68" s="25">
        <v>1259984.1800000002</v>
      </c>
      <c r="G68" s="25">
        <f>D68-E68</f>
        <v>786478.09999999986</v>
      </c>
    </row>
    <row r="69" spans="1:7" x14ac:dyDescent="0.25">
      <c r="A69" s="30" t="s">
        <v>72</v>
      </c>
      <c r="B69" s="31"/>
      <c r="C69" s="31"/>
      <c r="D69" s="31"/>
      <c r="E69" s="31"/>
      <c r="F69" s="31"/>
      <c r="G69" s="31"/>
    </row>
    <row r="70" spans="1:7" s="27" customFormat="1" x14ac:dyDescent="0.25">
      <c r="A70" s="32" t="s">
        <v>73</v>
      </c>
      <c r="B70" s="33">
        <f>SUM(B71:B85)</f>
        <v>268000000</v>
      </c>
      <c r="C70" s="34">
        <f>SUM(C71:C86)</f>
        <v>41448749.969999984</v>
      </c>
      <c r="D70" s="34">
        <f>SUM(D71:D86)</f>
        <v>309448749.96999997</v>
      </c>
      <c r="E70" s="34">
        <f>SUM(E71:E86)</f>
        <v>110564942.81999999</v>
      </c>
      <c r="F70" s="34">
        <f>SUM(F71:F86)</f>
        <v>110052855.49000001</v>
      </c>
      <c r="G70" s="34">
        <f>SUM(G71:G86)</f>
        <v>194503507.15000001</v>
      </c>
    </row>
    <row r="71" spans="1:7" s="27" customFormat="1" x14ac:dyDescent="0.25">
      <c r="A71" s="35" t="s">
        <v>25</v>
      </c>
      <c r="B71" s="36">
        <v>2927131.12</v>
      </c>
      <c r="C71" s="37">
        <f>D71-B71</f>
        <v>4272023.72</v>
      </c>
      <c r="D71" s="37">
        <v>7199154.8399999999</v>
      </c>
      <c r="E71" s="36">
        <v>2322422.4900000002</v>
      </c>
      <c r="F71" s="37">
        <v>2296190.4900000002</v>
      </c>
      <c r="G71" s="38">
        <v>4876732.3499999996</v>
      </c>
    </row>
    <row r="72" spans="1:7" s="27" customFormat="1" x14ac:dyDescent="0.25">
      <c r="A72" s="23" t="s">
        <v>27</v>
      </c>
      <c r="B72" s="36">
        <v>0</v>
      </c>
      <c r="C72" s="37">
        <f t="shared" ref="C72:C86" si="6">D72-B72</f>
        <v>1500000</v>
      </c>
      <c r="D72" s="37">
        <v>1500000</v>
      </c>
      <c r="E72" s="36">
        <v>0</v>
      </c>
      <c r="F72" s="37">
        <v>0</v>
      </c>
      <c r="G72" s="38">
        <v>1500000</v>
      </c>
    </row>
    <row r="73" spans="1:7" s="27" customFormat="1" x14ac:dyDescent="0.25">
      <c r="A73" s="35" t="s">
        <v>35</v>
      </c>
      <c r="B73" s="36">
        <v>161000000</v>
      </c>
      <c r="C73" s="37">
        <f t="shared" si="6"/>
        <v>13749328.639999986</v>
      </c>
      <c r="D73" s="37">
        <v>174749328.63999999</v>
      </c>
      <c r="E73" s="36">
        <v>31065206.129999999</v>
      </c>
      <c r="F73" s="37">
        <v>31065206.129999999</v>
      </c>
      <c r="G73" s="38">
        <v>143684122.50999999</v>
      </c>
    </row>
    <row r="74" spans="1:7" s="27" customFormat="1" x14ac:dyDescent="0.25">
      <c r="A74" s="35" t="s">
        <v>39</v>
      </c>
      <c r="B74" s="36">
        <v>24000000</v>
      </c>
      <c r="C74" s="37">
        <f t="shared" si="6"/>
        <v>0</v>
      </c>
      <c r="D74" s="37">
        <v>24000000</v>
      </c>
      <c r="E74" s="36">
        <v>18000000</v>
      </c>
      <c r="F74" s="37">
        <v>18000000</v>
      </c>
      <c r="G74" s="38">
        <v>6000000</v>
      </c>
    </row>
    <row r="75" spans="1:7" s="27" customFormat="1" x14ac:dyDescent="0.25">
      <c r="A75" s="35" t="s">
        <v>40</v>
      </c>
      <c r="B75" s="36">
        <v>0</v>
      </c>
      <c r="C75" s="37">
        <f t="shared" si="6"/>
        <v>2300000</v>
      </c>
      <c r="D75" s="37">
        <v>2300000</v>
      </c>
      <c r="E75" s="36">
        <v>0</v>
      </c>
      <c r="F75" s="37">
        <v>0</v>
      </c>
      <c r="G75" s="38">
        <v>2300000</v>
      </c>
    </row>
    <row r="76" spans="1:7" s="27" customFormat="1" x14ac:dyDescent="0.25">
      <c r="A76" s="23" t="s">
        <v>45</v>
      </c>
      <c r="B76" s="36">
        <v>0</v>
      </c>
      <c r="C76" s="37">
        <f t="shared" si="6"/>
        <v>7292800</v>
      </c>
      <c r="D76" s="37">
        <v>7292800</v>
      </c>
      <c r="E76" s="36">
        <v>0</v>
      </c>
      <c r="F76" s="37">
        <v>0</v>
      </c>
      <c r="G76" s="38">
        <v>3000000</v>
      </c>
    </row>
    <row r="77" spans="1:7" s="27" customFormat="1" x14ac:dyDescent="0.25">
      <c r="A77" s="23" t="s">
        <v>47</v>
      </c>
      <c r="B77" s="36">
        <v>0</v>
      </c>
      <c r="C77" s="37">
        <f t="shared" si="6"/>
        <v>5600000</v>
      </c>
      <c r="D77" s="37">
        <v>5600000</v>
      </c>
      <c r="E77" s="36">
        <v>2000000</v>
      </c>
      <c r="F77" s="37">
        <v>2000000</v>
      </c>
      <c r="G77" s="38">
        <v>3600000</v>
      </c>
    </row>
    <row r="78" spans="1:7" s="27" customFormat="1" x14ac:dyDescent="0.25">
      <c r="A78" s="35" t="s">
        <v>56</v>
      </c>
      <c r="B78" s="36">
        <v>14450000</v>
      </c>
      <c r="C78" s="37">
        <f t="shared" si="6"/>
        <v>1900000</v>
      </c>
      <c r="D78" s="37">
        <v>16350000</v>
      </c>
      <c r="E78" s="36">
        <v>13213070.15</v>
      </c>
      <c r="F78" s="37">
        <v>13213070.15</v>
      </c>
      <c r="G78" s="38">
        <v>3136929.8499999996</v>
      </c>
    </row>
    <row r="79" spans="1:7" s="27" customFormat="1" x14ac:dyDescent="0.25">
      <c r="A79" s="39" t="s">
        <v>63</v>
      </c>
      <c r="B79" s="36">
        <v>0</v>
      </c>
      <c r="C79" s="37">
        <f t="shared" si="6"/>
        <v>200000</v>
      </c>
      <c r="D79" s="37">
        <v>200000</v>
      </c>
      <c r="E79" s="36">
        <v>0</v>
      </c>
      <c r="F79" s="37">
        <v>0</v>
      </c>
      <c r="G79" s="38">
        <v>200000</v>
      </c>
    </row>
    <row r="80" spans="1:7" s="27" customFormat="1" x14ac:dyDescent="0.25">
      <c r="A80" s="23" t="s">
        <v>65</v>
      </c>
      <c r="B80" s="36">
        <v>0</v>
      </c>
      <c r="C80" s="37">
        <f t="shared" si="6"/>
        <v>185500</v>
      </c>
      <c r="D80" s="37">
        <v>185500</v>
      </c>
      <c r="E80" s="36">
        <v>98000</v>
      </c>
      <c r="F80" s="37">
        <v>98000</v>
      </c>
      <c r="G80" s="38">
        <v>0</v>
      </c>
    </row>
    <row r="81" spans="1:7" s="27" customFormat="1" x14ac:dyDescent="0.25">
      <c r="A81" s="35" t="s">
        <v>74</v>
      </c>
      <c r="B81" s="36">
        <v>52838668.880000003</v>
      </c>
      <c r="C81" s="37">
        <f t="shared" si="6"/>
        <v>4028988</v>
      </c>
      <c r="D81" s="37">
        <v>56867656.880000003</v>
      </c>
      <c r="E81" s="36">
        <v>36479982.710000001</v>
      </c>
      <c r="F81" s="37">
        <v>35994127.380000003</v>
      </c>
      <c r="G81" s="38">
        <v>20387674.170000002</v>
      </c>
    </row>
    <row r="82" spans="1:7" s="27" customFormat="1" x14ac:dyDescent="0.25">
      <c r="A82" s="35" t="s">
        <v>67</v>
      </c>
      <c r="B82" s="36">
        <v>2738581</v>
      </c>
      <c r="C82" s="37">
        <f t="shared" si="6"/>
        <v>46988.279999999795</v>
      </c>
      <c r="D82" s="37">
        <v>2785569.28</v>
      </c>
      <c r="E82" s="36">
        <v>1535262</v>
      </c>
      <c r="F82" s="37">
        <v>1535262</v>
      </c>
      <c r="G82" s="38">
        <v>1250307.2799999998</v>
      </c>
    </row>
    <row r="83" spans="1:7" s="27" customFormat="1" x14ac:dyDescent="0.25">
      <c r="A83" s="35" t="s">
        <v>75</v>
      </c>
      <c r="B83" s="36">
        <v>8407624</v>
      </c>
      <c r="C83" s="37">
        <f t="shared" si="6"/>
        <v>152000</v>
      </c>
      <c r="D83" s="37">
        <v>8559624</v>
      </c>
      <c r="E83" s="36">
        <v>4813394.7699999996</v>
      </c>
      <c r="F83" s="37">
        <v>4813394.7699999996</v>
      </c>
      <c r="G83" s="38">
        <v>3746229.2300000004</v>
      </c>
    </row>
    <row r="84" spans="1:7" s="27" customFormat="1" x14ac:dyDescent="0.25">
      <c r="A84" s="35" t="s">
        <v>69</v>
      </c>
      <c r="B84" s="36">
        <v>343450</v>
      </c>
      <c r="C84" s="37">
        <f t="shared" si="6"/>
        <v>0</v>
      </c>
      <c r="D84" s="37">
        <v>343450</v>
      </c>
      <c r="E84" s="36">
        <v>225003.76</v>
      </c>
      <c r="F84" s="37">
        <v>225003.76</v>
      </c>
      <c r="G84" s="38">
        <v>118446.23999999999</v>
      </c>
    </row>
    <row r="85" spans="1:7" s="27" customFormat="1" x14ac:dyDescent="0.25">
      <c r="A85" s="23" t="s">
        <v>70</v>
      </c>
      <c r="B85" s="36">
        <v>1294545</v>
      </c>
      <c r="C85" s="37">
        <f t="shared" si="6"/>
        <v>0</v>
      </c>
      <c r="D85" s="37">
        <v>1294545</v>
      </c>
      <c r="E85" s="36">
        <v>812600.81</v>
      </c>
      <c r="F85" s="37">
        <v>812600.81</v>
      </c>
      <c r="G85" s="38">
        <v>481944.18999999994</v>
      </c>
    </row>
    <row r="86" spans="1:7" s="27" customFormat="1" x14ac:dyDescent="0.25">
      <c r="A86" s="23" t="s">
        <v>71</v>
      </c>
      <c r="B86" s="36">
        <v>0</v>
      </c>
      <c r="C86" s="37">
        <f t="shared" si="6"/>
        <v>221121.33</v>
      </c>
      <c r="D86" s="37">
        <v>221121.33</v>
      </c>
      <c r="E86" s="36">
        <v>0</v>
      </c>
      <c r="F86" s="37">
        <v>0</v>
      </c>
      <c r="G86" s="38">
        <v>221121.33</v>
      </c>
    </row>
    <row r="87" spans="1:7" x14ac:dyDescent="0.25">
      <c r="A87" s="30" t="s">
        <v>72</v>
      </c>
      <c r="B87" s="31"/>
      <c r="C87" s="31"/>
      <c r="D87" s="31"/>
      <c r="E87" s="31"/>
      <c r="F87" s="31"/>
      <c r="G87" s="31"/>
    </row>
    <row r="88" spans="1:7" x14ac:dyDescent="0.25">
      <c r="A88" s="32" t="s">
        <v>76</v>
      </c>
      <c r="B88" s="34">
        <f>GASTO_NE_T1+GASTO_E_T1</f>
        <v>500000000</v>
      </c>
      <c r="C88" s="34">
        <f>GASTO_NE_T2+GASTO_E_T2</f>
        <v>83509659.75999999</v>
      </c>
      <c r="D88" s="34">
        <f>GASTO_E_T3+GASTO_NE_T3</f>
        <v>583509659.75999999</v>
      </c>
      <c r="E88" s="34">
        <f>GASTO_E_T4+GASTO_NE_T4</f>
        <v>270001277.92999995</v>
      </c>
      <c r="F88" s="34">
        <f>GASTO_E_T5+GASTO_NE_T5</f>
        <v>268790765.75999999</v>
      </c>
      <c r="G88" s="34">
        <f>GASTO_E_T6+GASTO_NE_T6</f>
        <v>309128081.83000004</v>
      </c>
    </row>
    <row r="89" spans="1:7" x14ac:dyDescent="0.25">
      <c r="A89" s="40"/>
      <c r="B89" s="41"/>
      <c r="C89" s="41"/>
      <c r="D89" s="41"/>
      <c r="E89" s="41"/>
      <c r="F89" s="41"/>
      <c r="G89" s="42"/>
    </row>
    <row r="90" spans="1:7" hidden="1" x14ac:dyDescent="0.25">
      <c r="A90" s="43"/>
    </row>
    <row r="91" spans="1:7" x14ac:dyDescent="0.25"/>
    <row r="92" spans="1:7" x14ac:dyDescent="0.25"/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88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12</vt:i4>
      </vt:variant>
    </vt:vector>
  </HeadingPairs>
  <TitlesOfParts>
    <vt:vector size="13" baseType="lpstr">
      <vt:lpstr>LDF</vt:lpstr>
      <vt:lpstr>GASTO_E_T1</vt:lpstr>
      <vt:lpstr>GASTO_E_T2</vt:lpstr>
      <vt:lpstr>GASTO_E_T3</vt:lpstr>
      <vt:lpstr>GASTO_E_T4</vt:lpstr>
      <vt:lpstr>GASTO_E_T5</vt:lpstr>
      <vt:lpstr>GASTO_E_T6</vt:lpstr>
      <vt:lpstr>GASTO_NE_T1</vt:lpstr>
      <vt:lpstr>GASTO_NE_T2</vt:lpstr>
      <vt:lpstr>GASTO_NE_T3</vt:lpstr>
      <vt:lpstr>GASTO_NE_T4</vt:lpstr>
      <vt:lpstr>GASTO_NE_T5</vt:lpstr>
      <vt:lpstr>GASTO_NE_T6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2022-10-26T18:38:37Z</dcterms:created>
  <dcterms:modified xsi:type="dcterms:W3CDTF">2022-10-26T18:39:41Z</dcterms:modified>
</cp:coreProperties>
</file>