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 pnt y trimestre\2023\Ley de Contabilidad\"/>
    </mc:Choice>
  </mc:AlternateContent>
  <bookViews>
    <workbookView xWindow="0" yWindow="0" windowWidth="14505" windowHeight="12420" tabRatio="885"/>
  </bookViews>
  <sheets>
    <sheet name="COG" sheetId="6" r:id="rId1"/>
  </sheets>
  <definedNames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D75" i="6"/>
  <c r="G75" i="6" s="1"/>
  <c r="G74" i="6"/>
  <c r="D74" i="6"/>
  <c r="D73" i="6"/>
  <c r="G73" i="6" s="1"/>
  <c r="D72" i="6"/>
  <c r="G72" i="6" s="1"/>
  <c r="D71" i="6"/>
  <c r="G71" i="6" s="1"/>
  <c r="G70" i="6"/>
  <c r="D70" i="6"/>
  <c r="F69" i="6"/>
  <c r="E69" i="6"/>
  <c r="C69" i="6"/>
  <c r="B69" i="6"/>
  <c r="D68" i="6"/>
  <c r="G68" i="6" s="1"/>
  <c r="D67" i="6"/>
  <c r="G67" i="6" s="1"/>
  <c r="D66" i="6"/>
  <c r="G66" i="6" s="1"/>
  <c r="F65" i="6"/>
  <c r="E65" i="6"/>
  <c r="C65" i="6"/>
  <c r="B65" i="6"/>
  <c r="D65" i="6" s="1"/>
  <c r="D64" i="6"/>
  <c r="G64" i="6" s="1"/>
  <c r="D63" i="6"/>
  <c r="G63" i="6" s="1"/>
  <c r="G62" i="6"/>
  <c r="D62" i="6"/>
  <c r="D61" i="6"/>
  <c r="G61" i="6" s="1"/>
  <c r="D60" i="6"/>
  <c r="G60" i="6" s="1"/>
  <c r="D59" i="6"/>
  <c r="G59" i="6" s="1"/>
  <c r="G58" i="6"/>
  <c r="D58" i="6"/>
  <c r="F57" i="6"/>
  <c r="E57" i="6"/>
  <c r="C57" i="6"/>
  <c r="B57" i="6"/>
  <c r="D56" i="6"/>
  <c r="G56" i="6" s="1"/>
  <c r="D55" i="6"/>
  <c r="G55" i="6" s="1"/>
  <c r="D54" i="6"/>
  <c r="G54" i="6" s="1"/>
  <c r="F53" i="6"/>
  <c r="E53" i="6"/>
  <c r="C53" i="6"/>
  <c r="B53" i="6"/>
  <c r="D53" i="6" s="1"/>
  <c r="D52" i="6"/>
  <c r="G52" i="6" s="1"/>
  <c r="D51" i="6"/>
  <c r="G51" i="6" s="1"/>
  <c r="G50" i="6"/>
  <c r="D50" i="6"/>
  <c r="D49" i="6"/>
  <c r="G49" i="6" s="1"/>
  <c r="D48" i="6"/>
  <c r="G48" i="6" s="1"/>
  <c r="D47" i="6"/>
  <c r="G47" i="6" s="1"/>
  <c r="G46" i="6"/>
  <c r="D46" i="6"/>
  <c r="D45" i="6"/>
  <c r="G45" i="6" s="1"/>
  <c r="D44" i="6"/>
  <c r="G44" i="6" s="1"/>
  <c r="F43" i="6"/>
  <c r="E43" i="6"/>
  <c r="C43" i="6"/>
  <c r="B43" i="6"/>
  <c r="D43" i="6" s="1"/>
  <c r="G43" i="6" s="1"/>
  <c r="D42" i="6"/>
  <c r="G42" i="6" s="1"/>
  <c r="D41" i="6"/>
  <c r="G41" i="6" s="1"/>
  <c r="G40" i="6"/>
  <c r="D40" i="6"/>
  <c r="D39" i="6"/>
  <c r="G39" i="6" s="1"/>
  <c r="D38" i="6"/>
  <c r="G38" i="6" s="1"/>
  <c r="D37" i="6"/>
  <c r="G37" i="6" s="1"/>
  <c r="G36" i="6"/>
  <c r="D36" i="6"/>
  <c r="D35" i="6"/>
  <c r="G35" i="6" s="1"/>
  <c r="D34" i="6"/>
  <c r="G34" i="6" s="1"/>
  <c r="F33" i="6"/>
  <c r="E33" i="6"/>
  <c r="C33" i="6"/>
  <c r="B33" i="6"/>
  <c r="D33" i="6" s="1"/>
  <c r="G33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G26" i="6"/>
  <c r="D26" i="6"/>
  <c r="D25" i="6"/>
  <c r="G25" i="6" s="1"/>
  <c r="D24" i="6"/>
  <c r="G24" i="6" s="1"/>
  <c r="F23" i="6"/>
  <c r="E23" i="6"/>
  <c r="C23" i="6"/>
  <c r="B23" i="6"/>
  <c r="D23" i="6" s="1"/>
  <c r="D22" i="6"/>
  <c r="G22" i="6" s="1"/>
  <c r="D21" i="6"/>
  <c r="G21" i="6" s="1"/>
  <c r="G20" i="6"/>
  <c r="D20" i="6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13" i="6"/>
  <c r="E13" i="6"/>
  <c r="C13" i="6"/>
  <c r="B13" i="6"/>
  <c r="D13" i="6" s="1"/>
  <c r="D12" i="6"/>
  <c r="G12" i="6" s="1"/>
  <c r="D11" i="6"/>
  <c r="G11" i="6" s="1"/>
  <c r="G10" i="6"/>
  <c r="D10" i="6"/>
  <c r="D9" i="6"/>
  <c r="G9" i="6" s="1"/>
  <c r="D8" i="6"/>
  <c r="G8" i="6" s="1"/>
  <c r="D7" i="6"/>
  <c r="G7" i="6" s="1"/>
  <c r="G6" i="6"/>
  <c r="D6" i="6"/>
  <c r="F5" i="6"/>
  <c r="F77" i="6" s="1"/>
  <c r="E5" i="6"/>
  <c r="C5" i="6"/>
  <c r="C77" i="6" s="1"/>
  <c r="B5" i="6"/>
  <c r="G13" i="6" l="1"/>
  <c r="G53" i="6"/>
  <c r="G65" i="6"/>
  <c r="D5" i="6"/>
  <c r="D57" i="6"/>
  <c r="G57" i="6" s="1"/>
  <c r="D69" i="6"/>
  <c r="G69" i="6" s="1"/>
  <c r="G23" i="6"/>
  <c r="E77" i="6"/>
  <c r="G5" i="6"/>
  <c r="G77" i="6" s="1"/>
  <c r="B77" i="6"/>
  <c r="D77" i="6" l="1"/>
</calcChain>
</file>

<file path=xl/sharedStrings.xml><?xml version="1.0" encoding="utf-8"?>
<sst xmlns="http://schemas.openxmlformats.org/spreadsheetml/2006/main" count="85" uniqueCount="85">
  <si>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</si>
  <si>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</si>
  <si>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</si>
  <si>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</si>
  <si>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</si>
  <si>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</si>
  <si>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</si>
  <si>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</si>
  <si>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</si>
  <si>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</si>
  <si>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</si>
  <si>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</si>
  <si>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</si>
  <si>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</si>
  <si>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</si>
  <si>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</si>
  <si>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</si>
  <si>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</si>
  <si>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</si>
  <si>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</si>
  <si>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</si>
  <si>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</si>
  <si>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</si>
  <si>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</si>
  <si>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</si>
  <si>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</si>
  <si>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</si>
  <si>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</si>
  <si>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</si>
  <si>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</si>
  <si>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</si>
  <si>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</si>
  <si>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</si>
  <si>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</si>
  <si>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</si>
  <si>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</si>
  <si>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</si>
  <si>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</si>
  <si>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</si>
  <si>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</si>
  <si>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</si>
  <si>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</si>
  <si>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</si>
  <si>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</si>
  <si>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</si>
  <si>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</si>
  <si>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</si>
  <si>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</si>
  <si>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</si>
  <si>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</si>
  <si>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</si>
  <si>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</si>
  <si>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</si>
  <si>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</si>
  <si>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</si>
  <si>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</si>
  <si>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</si>
  <si>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</si>
  <si>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</si>
  <si>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</si>
  <si>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</si>
  <si>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</si>
  <si>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</si>
  <si>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</si>
  <si>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</si>
  <si>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</si>
  <si>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</si>
  <si>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</si>
  <si>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</si>
  <si>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</si>
  <si>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</si>
  <si>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</si>
  <si>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</si>
  <si>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</si>
  <si>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</si>
  <si>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</si>
  <si>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</si>
  <si>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</si>
  <si>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</si>
  <si>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</si>
  <si>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</si>
  <si>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</si>
  <si>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</si>
  <si>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Municipio de Valle de Santiago, Gto.
Estado Analítico del Ejercicio del Presupuesto de Egresos
Clasificación por Objeto del Gasto (Capítulo y Concepto)
Del 1 de Enero al 31 de Marzo de 2023</t>
  </si>
  <si>
    <t>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</si>
</sst>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6" fillId="0" borderId="4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0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workbookViewId="0">
      <selection activeCell="F84" sqref="F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19"/>
      <c r="C1" s="19"/>
      <c r="D1" s="19"/>
      <c r="E1" s="19"/>
      <c r="F1" s="19"/>
      <c r="G1" s="20"/>
    </row>
    <row r="2" spans="1:7" x14ac:dyDescent="0.2">
      <c r="A2" s="4"/>
      <c r="B2" s="7" t="s">
        <v>0</v>
      </c>
      <c r="C2" s="8"/>
      <c r="D2" s="8"/>
      <c r="E2" s="8"/>
      <c r="F2" s="9"/>
      <c r="G2" s="21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4">
        <f>SUM(B6:B12)</f>
        <v>180754106</v>
      </c>
      <c r="C5" s="14">
        <f>SUM(C6:C12)</f>
        <v>-1450000</v>
      </c>
      <c r="D5" s="14">
        <f>B5+C5</f>
        <v>179304106</v>
      </c>
      <c r="E5" s="14">
        <f>SUM(E6:E12)</f>
        <v>35701439.460000001</v>
      </c>
      <c r="F5" s="14">
        <f>SUM(F6:F12)</f>
        <v>34545828.969999999</v>
      </c>
      <c r="G5" s="14">
        <f>D5-E5</f>
        <v>143602666.53999999</v>
      </c>
    </row>
    <row r="6" spans="1:7" x14ac:dyDescent="0.2">
      <c r="A6" s="10" t="s">
        <v>11</v>
      </c>
      <c r="B6" s="15">
        <v>119705968</v>
      </c>
      <c r="C6" s="15">
        <v>0</v>
      </c>
      <c r="D6" s="15">
        <f t="shared" ref="D6:D69" si="0">B6+C6</f>
        <v>119705968</v>
      </c>
      <c r="E6" s="15">
        <v>26784428.120000001</v>
      </c>
      <c r="F6" s="15">
        <v>26779638.559999999</v>
      </c>
      <c r="G6" s="15">
        <f t="shared" ref="G6:G69" si="1">D6-E6</f>
        <v>92921539.879999995</v>
      </c>
    </row>
    <row r="7" spans="1:7" x14ac:dyDescent="0.2">
      <c r="A7" s="10" t="s">
        <v>12</v>
      </c>
      <c r="B7" s="15">
        <v>1500000</v>
      </c>
      <c r="C7" s="15">
        <v>350000</v>
      </c>
      <c r="D7" s="15">
        <f t="shared" si="0"/>
        <v>1850000</v>
      </c>
      <c r="E7" s="15">
        <v>642298.78</v>
      </c>
      <c r="F7" s="15">
        <v>642007.55000000005</v>
      </c>
      <c r="G7" s="15">
        <f t="shared" si="1"/>
        <v>1207701.22</v>
      </c>
    </row>
    <row r="8" spans="1:7" x14ac:dyDescent="0.2">
      <c r="A8" s="10" t="s">
        <v>13</v>
      </c>
      <c r="B8" s="15">
        <v>24579006</v>
      </c>
      <c r="C8" s="15">
        <v>0</v>
      </c>
      <c r="D8" s="15">
        <f t="shared" si="0"/>
        <v>24579006</v>
      </c>
      <c r="E8" s="15">
        <v>816159.72</v>
      </c>
      <c r="F8" s="15">
        <v>683536.72</v>
      </c>
      <c r="G8" s="15">
        <f t="shared" si="1"/>
        <v>23762846.280000001</v>
      </c>
    </row>
    <row r="9" spans="1:7" x14ac:dyDescent="0.2">
      <c r="A9" s="10" t="s">
        <v>14</v>
      </c>
      <c r="B9" s="15">
        <v>12800000</v>
      </c>
      <c r="C9" s="15">
        <v>-1800000</v>
      </c>
      <c r="D9" s="15">
        <f t="shared" si="0"/>
        <v>11000000</v>
      </c>
      <c r="E9" s="15">
        <v>2601930.62</v>
      </c>
      <c r="F9" s="15">
        <v>1847456.17</v>
      </c>
      <c r="G9" s="15">
        <f t="shared" si="1"/>
        <v>8398069.379999999</v>
      </c>
    </row>
    <row r="10" spans="1:7" x14ac:dyDescent="0.2">
      <c r="A10" s="10" t="s">
        <v>15</v>
      </c>
      <c r="B10" s="15">
        <v>22169132</v>
      </c>
      <c r="C10" s="15">
        <v>0</v>
      </c>
      <c r="D10" s="15">
        <f t="shared" si="0"/>
        <v>22169132</v>
      </c>
      <c r="E10" s="15">
        <v>4856622.22</v>
      </c>
      <c r="F10" s="15">
        <v>4593189.97</v>
      </c>
      <c r="G10" s="15">
        <f t="shared" si="1"/>
        <v>17312509.780000001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3" t="s">
        <v>80</v>
      </c>
      <c r="B13" s="16">
        <f>SUM(B14:B22)</f>
        <v>58995062</v>
      </c>
      <c r="C13" s="16">
        <f>SUM(C14:C22)</f>
        <v>4709192.45</v>
      </c>
      <c r="D13" s="16">
        <f t="shared" si="0"/>
        <v>63704254.450000003</v>
      </c>
      <c r="E13" s="16">
        <f>SUM(E14:E22)</f>
        <v>13487756.800000001</v>
      </c>
      <c r="F13" s="16">
        <f>SUM(F14:F22)</f>
        <v>12952622.93</v>
      </c>
      <c r="G13" s="16">
        <f t="shared" si="1"/>
        <v>50216497.650000006</v>
      </c>
    </row>
    <row r="14" spans="1:7" x14ac:dyDescent="0.2">
      <c r="A14" s="10" t="s">
        <v>18</v>
      </c>
      <c r="B14" s="15">
        <v>4446000</v>
      </c>
      <c r="C14" s="15">
        <v>169000</v>
      </c>
      <c r="D14" s="15">
        <f t="shared" si="0"/>
        <v>4615000</v>
      </c>
      <c r="E14" s="15">
        <v>1273488.04</v>
      </c>
      <c r="F14" s="15">
        <v>1273488.04</v>
      </c>
      <c r="G14" s="15">
        <f t="shared" si="1"/>
        <v>3341511.96</v>
      </c>
    </row>
    <row r="15" spans="1:7" x14ac:dyDescent="0.2">
      <c r="A15" s="10" t="s">
        <v>19</v>
      </c>
      <c r="B15" s="15">
        <v>1104000</v>
      </c>
      <c r="C15" s="15">
        <v>59000</v>
      </c>
      <c r="D15" s="15">
        <f t="shared" si="0"/>
        <v>1163000</v>
      </c>
      <c r="E15" s="15">
        <v>142709.04</v>
      </c>
      <c r="F15" s="15">
        <v>142709.04</v>
      </c>
      <c r="G15" s="15">
        <f t="shared" si="1"/>
        <v>1020290.96</v>
      </c>
    </row>
    <row r="16" spans="1:7" x14ac:dyDescent="0.2">
      <c r="A16" s="10" t="s">
        <v>20</v>
      </c>
      <c r="B16" s="15">
        <v>12062</v>
      </c>
      <c r="C16" s="15">
        <v>0</v>
      </c>
      <c r="D16" s="15">
        <f t="shared" si="0"/>
        <v>12062</v>
      </c>
      <c r="E16" s="15">
        <v>0</v>
      </c>
      <c r="F16" s="15">
        <v>0</v>
      </c>
      <c r="G16" s="15">
        <f t="shared" si="1"/>
        <v>12062</v>
      </c>
    </row>
    <row r="17" spans="1:7" x14ac:dyDescent="0.2">
      <c r="A17" s="10" t="s">
        <v>21</v>
      </c>
      <c r="B17" s="15">
        <v>30414000</v>
      </c>
      <c r="C17" s="15">
        <v>754000</v>
      </c>
      <c r="D17" s="15">
        <f t="shared" si="0"/>
        <v>31168000</v>
      </c>
      <c r="E17" s="15">
        <v>7377662.9299999997</v>
      </c>
      <c r="F17" s="15">
        <v>7231502.9299999997</v>
      </c>
      <c r="G17" s="15">
        <f t="shared" si="1"/>
        <v>23790337.07</v>
      </c>
    </row>
    <row r="18" spans="1:7" x14ac:dyDescent="0.2">
      <c r="A18" s="10" t="s">
        <v>22</v>
      </c>
      <c r="B18" s="15">
        <v>1133000</v>
      </c>
      <c r="C18" s="15">
        <v>111000</v>
      </c>
      <c r="D18" s="15">
        <f t="shared" si="0"/>
        <v>1244000</v>
      </c>
      <c r="E18" s="15">
        <v>62925.72</v>
      </c>
      <c r="F18" s="15">
        <v>54033.72</v>
      </c>
      <c r="G18" s="15">
        <f t="shared" si="1"/>
        <v>1181074.28</v>
      </c>
    </row>
    <row r="19" spans="1:7" x14ac:dyDescent="0.2">
      <c r="A19" s="10" t="s">
        <v>23</v>
      </c>
      <c r="B19" s="15">
        <v>15451000</v>
      </c>
      <c r="C19" s="15">
        <v>1008000</v>
      </c>
      <c r="D19" s="15">
        <f t="shared" si="0"/>
        <v>16459000</v>
      </c>
      <c r="E19" s="15">
        <v>3641266.23</v>
      </c>
      <c r="F19" s="15">
        <v>3545963.01</v>
      </c>
      <c r="G19" s="15">
        <f t="shared" si="1"/>
        <v>12817733.77</v>
      </c>
    </row>
    <row r="20" spans="1:7" x14ac:dyDescent="0.2">
      <c r="A20" s="10" t="s">
        <v>24</v>
      </c>
      <c r="B20" s="15">
        <v>2298000</v>
      </c>
      <c r="C20" s="15">
        <v>983704.45</v>
      </c>
      <c r="D20" s="15">
        <f t="shared" si="0"/>
        <v>3281704.45</v>
      </c>
      <c r="E20" s="15">
        <v>17226.689999999999</v>
      </c>
      <c r="F20" s="15">
        <v>17226.689999999999</v>
      </c>
      <c r="G20" s="15">
        <f t="shared" si="1"/>
        <v>3264477.7600000002</v>
      </c>
    </row>
    <row r="21" spans="1:7" x14ac:dyDescent="0.2">
      <c r="A21" s="10" t="s">
        <v>25</v>
      </c>
      <c r="B21" s="15">
        <v>50000</v>
      </c>
      <c r="C21" s="15">
        <v>100000</v>
      </c>
      <c r="D21" s="15">
        <f t="shared" si="0"/>
        <v>150000</v>
      </c>
      <c r="E21" s="15">
        <v>0</v>
      </c>
      <c r="F21" s="15">
        <v>0</v>
      </c>
      <c r="G21" s="15">
        <f t="shared" si="1"/>
        <v>150000</v>
      </c>
    </row>
    <row r="22" spans="1:7" x14ac:dyDescent="0.2">
      <c r="A22" s="10" t="s">
        <v>26</v>
      </c>
      <c r="B22" s="15">
        <v>4087000</v>
      </c>
      <c r="C22" s="15">
        <v>1524488</v>
      </c>
      <c r="D22" s="15">
        <f t="shared" si="0"/>
        <v>5611488</v>
      </c>
      <c r="E22" s="15">
        <v>972478.15</v>
      </c>
      <c r="F22" s="15">
        <v>687699.5</v>
      </c>
      <c r="G22" s="15">
        <f t="shared" si="1"/>
        <v>4639009.8499999996</v>
      </c>
    </row>
    <row r="23" spans="1:7" x14ac:dyDescent="0.2">
      <c r="A23" s="13" t="s">
        <v>27</v>
      </c>
      <c r="B23" s="16">
        <f>SUM(B24:B32)</f>
        <v>52779667.159999996</v>
      </c>
      <c r="C23" s="16">
        <f>SUM(C24:C32)</f>
        <v>11716165.280000001</v>
      </c>
      <c r="D23" s="16">
        <f t="shared" si="0"/>
        <v>64495832.439999998</v>
      </c>
      <c r="E23" s="16">
        <f>SUM(E24:E32)</f>
        <v>8629826.5599999987</v>
      </c>
      <c r="F23" s="16">
        <f>SUM(F24:F32)</f>
        <v>8202048.1099999994</v>
      </c>
      <c r="G23" s="16">
        <f t="shared" si="1"/>
        <v>55866005.879999995</v>
      </c>
    </row>
    <row r="24" spans="1:7" x14ac:dyDescent="0.2">
      <c r="A24" s="10" t="s">
        <v>28</v>
      </c>
      <c r="B24" s="15">
        <v>17986000</v>
      </c>
      <c r="C24" s="15">
        <v>-100000</v>
      </c>
      <c r="D24" s="15">
        <f t="shared" si="0"/>
        <v>17886000</v>
      </c>
      <c r="E24" s="15">
        <v>2926445.16</v>
      </c>
      <c r="F24" s="15">
        <v>2926445.16</v>
      </c>
      <c r="G24" s="15">
        <f t="shared" si="1"/>
        <v>14959554.84</v>
      </c>
    </row>
    <row r="25" spans="1:7" x14ac:dyDescent="0.2">
      <c r="A25" s="10" t="s">
        <v>29</v>
      </c>
      <c r="B25" s="15">
        <v>1280000</v>
      </c>
      <c r="C25" s="15">
        <v>370000</v>
      </c>
      <c r="D25" s="15">
        <f t="shared" si="0"/>
        <v>1650000</v>
      </c>
      <c r="E25" s="15">
        <v>204505.86</v>
      </c>
      <c r="F25" s="15">
        <v>204505.86</v>
      </c>
      <c r="G25" s="15">
        <f t="shared" si="1"/>
        <v>1445494.1400000001</v>
      </c>
    </row>
    <row r="26" spans="1:7" x14ac:dyDescent="0.2">
      <c r="A26" s="10" t="s">
        <v>30</v>
      </c>
      <c r="B26" s="15">
        <v>7182000</v>
      </c>
      <c r="C26" s="15">
        <v>6351165.2800000003</v>
      </c>
      <c r="D26" s="15">
        <f t="shared" si="0"/>
        <v>13533165.280000001</v>
      </c>
      <c r="E26" s="15">
        <v>452618.94</v>
      </c>
      <c r="F26" s="15">
        <v>450226.09</v>
      </c>
      <c r="G26" s="15">
        <f t="shared" si="1"/>
        <v>13080546.340000002</v>
      </c>
    </row>
    <row r="27" spans="1:7" x14ac:dyDescent="0.2">
      <c r="A27" s="10" t="s">
        <v>31</v>
      </c>
      <c r="B27" s="15">
        <v>3334969</v>
      </c>
      <c r="C27" s="15">
        <v>267000</v>
      </c>
      <c r="D27" s="15">
        <f t="shared" si="0"/>
        <v>3601969</v>
      </c>
      <c r="E27" s="15">
        <v>1893401.48</v>
      </c>
      <c r="F27" s="15">
        <v>1893401.48</v>
      </c>
      <c r="G27" s="15">
        <f t="shared" si="1"/>
        <v>1708567.52</v>
      </c>
    </row>
    <row r="28" spans="1:7" x14ac:dyDescent="0.2">
      <c r="A28" s="10" t="s">
        <v>32</v>
      </c>
      <c r="B28" s="15">
        <v>2387698.16</v>
      </c>
      <c r="C28" s="15">
        <v>1396000</v>
      </c>
      <c r="D28" s="15">
        <f t="shared" si="0"/>
        <v>3783698.16</v>
      </c>
      <c r="E28" s="15">
        <v>662680.06000000006</v>
      </c>
      <c r="F28" s="15">
        <v>418524.46</v>
      </c>
      <c r="G28" s="15">
        <f t="shared" si="1"/>
        <v>3121018.1</v>
      </c>
    </row>
    <row r="29" spans="1:7" x14ac:dyDescent="0.2">
      <c r="A29" s="10" t="s">
        <v>33</v>
      </c>
      <c r="B29" s="15">
        <v>2609000</v>
      </c>
      <c r="C29" s="15">
        <v>-3000</v>
      </c>
      <c r="D29" s="15">
        <f t="shared" si="0"/>
        <v>2606000</v>
      </c>
      <c r="E29" s="15">
        <v>253025</v>
      </c>
      <c r="F29" s="15">
        <v>253025</v>
      </c>
      <c r="G29" s="15">
        <f t="shared" si="1"/>
        <v>2352975</v>
      </c>
    </row>
    <row r="30" spans="1:7" x14ac:dyDescent="0.2">
      <c r="A30" s="10" t="s">
        <v>34</v>
      </c>
      <c r="B30" s="15">
        <v>331000</v>
      </c>
      <c r="C30" s="15">
        <v>5000</v>
      </c>
      <c r="D30" s="15">
        <f t="shared" si="0"/>
        <v>336000</v>
      </c>
      <c r="E30" s="15">
        <v>7902</v>
      </c>
      <c r="F30" s="15">
        <v>7220</v>
      </c>
      <c r="G30" s="15">
        <f t="shared" si="1"/>
        <v>328098</v>
      </c>
    </row>
    <row r="31" spans="1:7" x14ac:dyDescent="0.2">
      <c r="A31" s="10" t="s">
        <v>35</v>
      </c>
      <c r="B31" s="15">
        <v>2950000</v>
      </c>
      <c r="C31" s="15">
        <v>395000</v>
      </c>
      <c r="D31" s="15">
        <f t="shared" si="0"/>
        <v>3345000</v>
      </c>
      <c r="E31" s="15">
        <v>230008.06</v>
      </c>
      <c r="F31" s="15">
        <v>230008.06</v>
      </c>
      <c r="G31" s="15">
        <f t="shared" si="1"/>
        <v>3114991.94</v>
      </c>
    </row>
    <row r="32" spans="1:7" x14ac:dyDescent="0.2">
      <c r="A32" s="10" t="s">
        <v>36</v>
      </c>
      <c r="B32" s="15">
        <v>14719000</v>
      </c>
      <c r="C32" s="15">
        <v>3035000</v>
      </c>
      <c r="D32" s="15">
        <f t="shared" si="0"/>
        <v>17754000</v>
      </c>
      <c r="E32" s="15">
        <v>1999240</v>
      </c>
      <c r="F32" s="15">
        <v>1818692</v>
      </c>
      <c r="G32" s="15">
        <f t="shared" si="1"/>
        <v>15754760</v>
      </c>
    </row>
    <row r="33" spans="1:7" x14ac:dyDescent="0.2">
      <c r="A33" s="13" t="s">
        <v>81</v>
      </c>
      <c r="B33" s="16">
        <f>SUM(B34:B42)</f>
        <v>47918456.670000002</v>
      </c>
      <c r="C33" s="16">
        <f>SUM(C34:C42)</f>
        <v>39210658</v>
      </c>
      <c r="D33" s="16">
        <f t="shared" si="0"/>
        <v>87129114.670000002</v>
      </c>
      <c r="E33" s="16">
        <f>SUM(E34:E42)</f>
        <v>9420257.2599999998</v>
      </c>
      <c r="F33" s="16">
        <f>SUM(F34:F42)</f>
        <v>9377215.25</v>
      </c>
      <c r="G33" s="16">
        <f t="shared" si="1"/>
        <v>77708857.409999996</v>
      </c>
    </row>
    <row r="34" spans="1:7" x14ac:dyDescent="0.2">
      <c r="A34" s="10" t="s">
        <v>37</v>
      </c>
      <c r="B34" s="15">
        <v>16821938</v>
      </c>
      <c r="C34" s="15">
        <v>1185658</v>
      </c>
      <c r="D34" s="15">
        <f t="shared" si="0"/>
        <v>18007596</v>
      </c>
      <c r="E34" s="15">
        <v>5391142.5099999998</v>
      </c>
      <c r="F34" s="15">
        <v>5391142.5099999998</v>
      </c>
      <c r="G34" s="15">
        <f t="shared" si="1"/>
        <v>12616453.49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50000</v>
      </c>
      <c r="C36" s="15">
        <v>34500000</v>
      </c>
      <c r="D36" s="15">
        <f t="shared" si="0"/>
        <v>34550000</v>
      </c>
      <c r="E36" s="15">
        <v>0</v>
      </c>
      <c r="F36" s="15">
        <v>0</v>
      </c>
      <c r="G36" s="15">
        <f t="shared" si="1"/>
        <v>34550000</v>
      </c>
    </row>
    <row r="37" spans="1:7" x14ac:dyDescent="0.2">
      <c r="A37" s="10" t="s">
        <v>40</v>
      </c>
      <c r="B37" s="15">
        <v>22295000</v>
      </c>
      <c r="C37" s="15">
        <v>3525000</v>
      </c>
      <c r="D37" s="15">
        <f t="shared" si="0"/>
        <v>25820000</v>
      </c>
      <c r="E37" s="15">
        <v>2117148.7200000002</v>
      </c>
      <c r="F37" s="15">
        <v>2074106.71</v>
      </c>
      <c r="G37" s="15">
        <f t="shared" si="1"/>
        <v>23702851.280000001</v>
      </c>
    </row>
    <row r="38" spans="1:7" x14ac:dyDescent="0.2">
      <c r="A38" s="10" t="s">
        <v>41</v>
      </c>
      <c r="B38" s="15">
        <v>8751518.6699999999</v>
      </c>
      <c r="C38" s="15">
        <v>0</v>
      </c>
      <c r="D38" s="15">
        <f t="shared" si="0"/>
        <v>8751518.6699999999</v>
      </c>
      <c r="E38" s="15">
        <v>1911966.03</v>
      </c>
      <c r="F38" s="15">
        <v>1911966.03</v>
      </c>
      <c r="G38" s="15">
        <f t="shared" si="1"/>
        <v>6839552.6399999997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6">
        <f>SUM(B44:B52)</f>
        <v>4882085.33</v>
      </c>
      <c r="C43" s="16">
        <f>SUM(C44:C52)</f>
        <v>15857432</v>
      </c>
      <c r="D43" s="16">
        <f t="shared" si="0"/>
        <v>20739517.329999998</v>
      </c>
      <c r="E43" s="16">
        <f>SUM(E44:E52)</f>
        <v>252017.41999999998</v>
      </c>
      <c r="F43" s="16">
        <f>SUM(F44:F52)</f>
        <v>252017.41999999998</v>
      </c>
      <c r="G43" s="16">
        <f t="shared" si="1"/>
        <v>20487499.909999996</v>
      </c>
    </row>
    <row r="44" spans="1:7" x14ac:dyDescent="0.2">
      <c r="A44" s="10" t="s">
        <v>46</v>
      </c>
      <c r="B44" s="15">
        <v>505000</v>
      </c>
      <c r="C44" s="15">
        <v>402342</v>
      </c>
      <c r="D44" s="15">
        <f t="shared" si="0"/>
        <v>907342</v>
      </c>
      <c r="E44" s="15">
        <v>136273.34</v>
      </c>
      <c r="F44" s="15">
        <v>136273.34</v>
      </c>
      <c r="G44" s="15">
        <f t="shared" si="1"/>
        <v>771068.66</v>
      </c>
    </row>
    <row r="45" spans="1:7" x14ac:dyDescent="0.2">
      <c r="A45" s="10" t="s">
        <v>47</v>
      </c>
      <c r="B45" s="15">
        <v>185000</v>
      </c>
      <c r="C45" s="15">
        <v>130000</v>
      </c>
      <c r="D45" s="15">
        <f t="shared" si="0"/>
        <v>315000</v>
      </c>
      <c r="E45" s="15">
        <v>48299</v>
      </c>
      <c r="F45" s="15">
        <v>48299</v>
      </c>
      <c r="G45" s="15">
        <f t="shared" si="1"/>
        <v>266701</v>
      </c>
    </row>
    <row r="46" spans="1:7" x14ac:dyDescent="0.2">
      <c r="A46" s="10" t="s">
        <v>48</v>
      </c>
      <c r="B46" s="15">
        <v>15000</v>
      </c>
      <c r="C46" s="15">
        <v>0</v>
      </c>
      <c r="D46" s="15">
        <f t="shared" si="0"/>
        <v>15000</v>
      </c>
      <c r="E46" s="15">
        <v>0</v>
      </c>
      <c r="F46" s="15">
        <v>0</v>
      </c>
      <c r="G46" s="15">
        <f t="shared" si="1"/>
        <v>15000</v>
      </c>
    </row>
    <row r="47" spans="1:7" x14ac:dyDescent="0.2">
      <c r="A47" s="10" t="s">
        <v>49</v>
      </c>
      <c r="B47" s="15">
        <v>2118000</v>
      </c>
      <c r="C47" s="15">
        <v>14658000</v>
      </c>
      <c r="D47" s="15">
        <f t="shared" si="0"/>
        <v>16776000</v>
      </c>
      <c r="E47" s="15">
        <v>0</v>
      </c>
      <c r="F47" s="15">
        <v>0</v>
      </c>
      <c r="G47" s="15">
        <f t="shared" si="1"/>
        <v>16776000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459085.33</v>
      </c>
      <c r="C49" s="15">
        <v>167090</v>
      </c>
      <c r="D49" s="15">
        <f t="shared" si="0"/>
        <v>626175.33000000007</v>
      </c>
      <c r="E49" s="15">
        <v>67445.08</v>
      </c>
      <c r="F49" s="15">
        <v>67445.08</v>
      </c>
      <c r="G49" s="15">
        <f t="shared" si="1"/>
        <v>558730.25000000012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1600000</v>
      </c>
      <c r="C51" s="15">
        <v>500000</v>
      </c>
      <c r="D51" s="15">
        <f t="shared" si="0"/>
        <v>2100000</v>
      </c>
      <c r="E51" s="15">
        <v>0</v>
      </c>
      <c r="F51" s="15">
        <v>0</v>
      </c>
      <c r="G51" s="15">
        <f t="shared" si="1"/>
        <v>2100000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6">
        <f>SUM(B54:B56)</f>
        <v>176893480</v>
      </c>
      <c r="C53" s="16">
        <f>SUM(C54:C56)</f>
        <v>-35355145.270000003</v>
      </c>
      <c r="D53" s="16">
        <f t="shared" si="0"/>
        <v>141538334.72999999</v>
      </c>
      <c r="E53" s="16">
        <f>SUM(E54:E56)</f>
        <v>719836.69</v>
      </c>
      <c r="F53" s="16">
        <f>SUM(F54:F56)</f>
        <v>719836.69</v>
      </c>
      <c r="G53" s="16">
        <f t="shared" si="1"/>
        <v>140818498.03999999</v>
      </c>
    </row>
    <row r="54" spans="1:7" x14ac:dyDescent="0.2">
      <c r="A54" s="10" t="s">
        <v>56</v>
      </c>
      <c r="B54" s="15">
        <v>176893480</v>
      </c>
      <c r="C54" s="15">
        <v>-40815145.270000003</v>
      </c>
      <c r="D54" s="15">
        <f t="shared" si="0"/>
        <v>136078334.72999999</v>
      </c>
      <c r="E54" s="15">
        <v>719836.69</v>
      </c>
      <c r="F54" s="15">
        <v>719836.69</v>
      </c>
      <c r="G54" s="15">
        <f t="shared" si="1"/>
        <v>135358498.03999999</v>
      </c>
    </row>
    <row r="55" spans="1:7" x14ac:dyDescent="0.2">
      <c r="A55" s="10" t="s">
        <v>57</v>
      </c>
      <c r="B55" s="15">
        <v>0</v>
      </c>
      <c r="C55" s="15">
        <v>5460000</v>
      </c>
      <c r="D55" s="15">
        <f t="shared" si="0"/>
        <v>5460000</v>
      </c>
      <c r="E55" s="15">
        <v>0</v>
      </c>
      <c r="F55" s="15">
        <v>0</v>
      </c>
      <c r="G55" s="15">
        <f t="shared" si="1"/>
        <v>5460000</v>
      </c>
    </row>
    <row r="56" spans="1:7" x14ac:dyDescent="0.2">
      <c r="A56" s="10" t="s">
        <v>58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</row>
    <row r="57" spans="1:7" x14ac:dyDescent="0.2">
      <c r="A57" s="13" t="s">
        <v>78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7" x14ac:dyDescent="0.2">
      <c r="A65" s="13" t="s">
        <v>79</v>
      </c>
      <c r="B65" s="16">
        <f>SUM(B66:B68)</f>
        <v>170000</v>
      </c>
      <c r="C65" s="16">
        <f>SUM(C66:C68)</f>
        <v>990000</v>
      </c>
      <c r="D65" s="16">
        <f t="shared" si="0"/>
        <v>1160000</v>
      </c>
      <c r="E65" s="16">
        <f>SUM(E66:E68)</f>
        <v>0</v>
      </c>
      <c r="F65" s="16">
        <f>SUM(F66:F68)</f>
        <v>0</v>
      </c>
      <c r="G65" s="16">
        <f t="shared" si="1"/>
        <v>1160000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170000</v>
      </c>
      <c r="C68" s="15">
        <v>990000</v>
      </c>
      <c r="D68" s="15">
        <f t="shared" si="0"/>
        <v>1160000</v>
      </c>
      <c r="E68" s="15">
        <v>0</v>
      </c>
      <c r="F68" s="15">
        <v>0</v>
      </c>
      <c r="G68" s="15">
        <f t="shared" si="1"/>
        <v>1160000</v>
      </c>
    </row>
    <row r="69" spans="1:7" x14ac:dyDescent="0.2">
      <c r="A69" s="13" t="s">
        <v>69</v>
      </c>
      <c r="B69" s="16">
        <f>SUM(B70:B76)</f>
        <v>2607142.84</v>
      </c>
      <c r="C69" s="16">
        <f>SUM(C70:C76)</f>
        <v>0</v>
      </c>
      <c r="D69" s="16">
        <f t="shared" si="0"/>
        <v>2607142.84</v>
      </c>
      <c r="E69" s="16">
        <f>SUM(E70:E76)</f>
        <v>642643.62</v>
      </c>
      <c r="F69" s="16">
        <f>SUM(F70:F76)</f>
        <v>642643.62</v>
      </c>
      <c r="G69" s="16">
        <f t="shared" si="1"/>
        <v>1964499.2199999997</v>
      </c>
    </row>
    <row r="70" spans="1:7" x14ac:dyDescent="0.2">
      <c r="A70" s="10" t="s">
        <v>70</v>
      </c>
      <c r="B70" s="15">
        <v>1607142.84</v>
      </c>
      <c r="C70" s="15">
        <v>0</v>
      </c>
      <c r="D70" s="15">
        <f t="shared" ref="D70:D76" si="2">B70+C70</f>
        <v>1607142.84</v>
      </c>
      <c r="E70" s="15">
        <v>401785.71</v>
      </c>
      <c r="F70" s="15">
        <v>401785.71</v>
      </c>
      <c r="G70" s="15">
        <f t="shared" ref="G70:G76" si="3">D70-E70</f>
        <v>1205357.1300000001</v>
      </c>
    </row>
    <row r="71" spans="1:7" x14ac:dyDescent="0.2">
      <c r="A71" s="10" t="s">
        <v>71</v>
      </c>
      <c r="B71" s="15">
        <v>1000000</v>
      </c>
      <c r="C71" s="15">
        <v>0</v>
      </c>
      <c r="D71" s="15">
        <f t="shared" si="2"/>
        <v>1000000</v>
      </c>
      <c r="E71" s="15">
        <v>240857.91</v>
      </c>
      <c r="F71" s="15">
        <v>240857.91</v>
      </c>
      <c r="G71" s="15">
        <f t="shared" si="3"/>
        <v>759142.09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7" x14ac:dyDescent="0.2">
      <c r="A77" s="12" t="s">
        <v>77</v>
      </c>
      <c r="B77" s="18">
        <f t="shared" ref="B77:G77" si="4">SUM(B5+B13+B23+B33+B43+B53+B57+B65+B69)</f>
        <v>524999999.99999994</v>
      </c>
      <c r="C77" s="18">
        <f t="shared" si="4"/>
        <v>35678302.460000001</v>
      </c>
      <c r="D77" s="18">
        <f t="shared" si="4"/>
        <v>560678302.46000004</v>
      </c>
      <c r="E77" s="18">
        <f t="shared" si="4"/>
        <v>68853777.810000017</v>
      </c>
      <c r="F77" s="18">
        <f t="shared" si="4"/>
        <v>66692212.989999995</v>
      </c>
      <c r="G77" s="18">
        <f t="shared" si="4"/>
        <v>491824524.64999998</v>
      </c>
    </row>
    <row r="79" spans="1:7" x14ac:dyDescent="0.2">
      <c r="A79" s="1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2023-04-28T15:32:04Z</cp:lastPrinted>
  <dcterms:created xsi:type="dcterms:W3CDTF">2014-02-10T03:37:14Z</dcterms:created>
  <dcterms:modified xsi:type="dcterms:W3CDTF">2023-05-02T19:13:18Z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