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-120" yWindow="-120" windowWidth="20730" windowHeight="11160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79" i="2"/>
  <c r="E79" i="2"/>
  <c r="F57" i="2"/>
  <c r="E57" i="2"/>
  <c r="F38" i="2"/>
  <c r="E38" i="2"/>
  <c r="F31" i="2"/>
  <c r="E31" i="2"/>
  <c r="F27" i="2"/>
  <c r="E27" i="2"/>
  <c r="F23" i="2"/>
  <c r="F19" i="2"/>
  <c r="F47" i="2" s="1"/>
  <c r="F59" i="2" s="1"/>
  <c r="E19" i="2"/>
  <c r="E47" i="2"/>
  <c r="E59" i="2" s="1"/>
  <c r="E81" i="2" s="1"/>
  <c r="C60" i="2"/>
  <c r="B60" i="2"/>
  <c r="C41" i="2"/>
  <c r="B41" i="2"/>
  <c r="C38" i="2"/>
  <c r="F81" i="2" l="1"/>
  <c r="B38" i="2" l="1"/>
  <c r="C47" i="2"/>
  <c r="C62" i="2" s="1"/>
  <c r="B62" i="2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<sst xmlns="http://schemas.openxmlformats.org/spreadsheetml/2006/main" count="306" uniqueCount="249">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</sst>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0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0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0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0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0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0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110" zoomScaleNormal="110" workbookViewId="0">
      <selection activeCell="A23" sqref="A2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91" t="s">
        <v>0</v>
      </c>
      <c r="B1" s="92"/>
      <c r="C1" s="92"/>
      <c r="D1" s="92"/>
      <c r="E1" s="92"/>
      <c r="F1" s="93"/>
    </row>
    <row r="2" spans="1:6" ht="15" customHeight="1" x14ac:dyDescent="0.25">
      <c r="A2" s="49" t="s">
        <v>248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</v>
      </c>
      <c r="B4" s="53"/>
      <c r="C4" s="53"/>
      <c r="D4" s="53"/>
      <c r="E4" s="53"/>
      <c r="F4" s="54"/>
    </row>
    <row r="5" spans="1:6" ht="12.95" customHeight="1" x14ac:dyDescent="0.25">
      <c r="A5" s="55" t="s">
        <v>3</v>
      </c>
      <c r="B5" s="56"/>
      <c r="C5" s="56"/>
      <c r="D5" s="56"/>
      <c r="E5" s="56"/>
      <c r="F5" s="57"/>
    </row>
    <row r="6" spans="1:6" ht="41.45" customHeight="1" x14ac:dyDescent="0.25">
      <c r="A6" s="13" t="s">
        <v>4</v>
      </c>
      <c r="B6" s="14" t="s">
        <v>5</v>
      </c>
      <c r="C6" s="1" t="s">
        <v>6</v>
      </c>
      <c r="D6" s="15" t="s">
        <v>7</v>
      </c>
      <c r="E6" s="14" t="s">
        <v>5</v>
      </c>
      <c r="F6" s="1" t="s">
        <v>6</v>
      </c>
    </row>
    <row r="7" spans="1:6" ht="12.95" customHeight="1" x14ac:dyDescent="0.25">
      <c r="A7" s="16" t="s">
        <v>8</v>
      </c>
      <c r="B7" s="17"/>
      <c r="C7" s="17"/>
      <c r="D7" s="16" t="s">
        <v>9</v>
      </c>
      <c r="E7" s="17"/>
      <c r="F7" s="17"/>
    </row>
    <row r="8" spans="1:6" x14ac:dyDescent="0.25">
      <c r="A8" s="2" t="s">
        <v>10</v>
      </c>
      <c r="B8" s="18"/>
      <c r="C8" s="18"/>
      <c r="D8" s="2" t="s">
        <v>11</v>
      </c>
      <c r="E8" s="18"/>
      <c r="F8" s="18"/>
    </row>
    <row r="9" spans="1:6" x14ac:dyDescent="0.25">
      <c r="A9" s="19" t="s">
        <v>12</v>
      </c>
      <c r="B9" s="20">
        <v>139656549.22999999</v>
      </c>
      <c r="C9" s="20">
        <v>105727433.75</v>
      </c>
      <c r="D9" s="19" t="s">
        <v>13</v>
      </c>
      <c r="E9" s="20">
        <v>19468822.039999999</v>
      </c>
      <c r="F9" s="20">
        <v>76654531.939999998</v>
      </c>
    </row>
    <row r="10" spans="1:6" x14ac:dyDescent="0.25">
      <c r="A10" s="21" t="s">
        <v>14</v>
      </c>
      <c r="B10" s="20">
        <v>0</v>
      </c>
      <c r="C10" s="20">
        <v>0</v>
      </c>
      <c r="D10" s="21" t="s">
        <v>15</v>
      </c>
      <c r="E10" s="20">
        <v>536499.39</v>
      </c>
      <c r="F10" s="20">
        <v>1854826.86</v>
      </c>
    </row>
    <row r="11" spans="1:6" x14ac:dyDescent="0.25">
      <c r="A11" s="21" t="s">
        <v>16</v>
      </c>
      <c r="B11" s="20">
        <v>15096727.82</v>
      </c>
      <c r="C11" s="20">
        <v>23453418.489999998</v>
      </c>
      <c r="D11" s="21" t="s">
        <v>17</v>
      </c>
      <c r="E11" s="20">
        <v>1555423.12</v>
      </c>
      <c r="F11" s="20">
        <v>2992078.48</v>
      </c>
    </row>
    <row r="12" spans="1:6" x14ac:dyDescent="0.25">
      <c r="A12" s="21" t="s">
        <v>18</v>
      </c>
      <c r="B12" s="20">
        <v>0</v>
      </c>
      <c r="C12" s="20">
        <v>0</v>
      </c>
      <c r="D12" s="21" t="s">
        <v>19</v>
      </c>
      <c r="E12" s="20">
        <v>9055546.1699999999</v>
      </c>
      <c r="F12" s="20">
        <v>59796839.450000003</v>
      </c>
    </row>
    <row r="13" spans="1:6" x14ac:dyDescent="0.25">
      <c r="A13" s="21" t="s">
        <v>20</v>
      </c>
      <c r="B13" s="20">
        <v>124559821.41</v>
      </c>
      <c r="C13" s="20">
        <v>80224261.209999993</v>
      </c>
      <c r="D13" s="21" t="s">
        <v>21</v>
      </c>
      <c r="E13" s="20">
        <v>0</v>
      </c>
      <c r="F13" s="20">
        <v>0</v>
      </c>
    </row>
    <row r="14" spans="1:6" x14ac:dyDescent="0.25">
      <c r="A14" s="21" t="s">
        <v>22</v>
      </c>
      <c r="B14" s="20">
        <v>0</v>
      </c>
      <c r="C14" s="20">
        <v>2019861.7</v>
      </c>
      <c r="D14" s="21" t="s">
        <v>23</v>
      </c>
      <c r="E14" s="76">
        <v>53395.15</v>
      </c>
      <c r="F14" s="76">
        <v>3109469.25</v>
      </c>
    </row>
    <row r="15" spans="1:6" x14ac:dyDescent="0.25">
      <c r="A15" s="21" t="s">
        <v>24</v>
      </c>
      <c r="B15" s="20">
        <v>0</v>
      </c>
      <c r="C15" s="20">
        <v>29892.35</v>
      </c>
      <c r="D15" s="21" t="s">
        <v>25</v>
      </c>
      <c r="E15" s="20">
        <v>0</v>
      </c>
      <c r="F15" s="20">
        <v>0</v>
      </c>
    </row>
    <row r="16" spans="1:6" x14ac:dyDescent="0.25">
      <c r="A16" s="21" t="s">
        <v>26</v>
      </c>
      <c r="B16" s="20">
        <v>0</v>
      </c>
      <c r="C16" s="20">
        <v>0</v>
      </c>
      <c r="D16" s="21" t="s">
        <v>27</v>
      </c>
      <c r="E16" s="77">
        <v>3537037.92</v>
      </c>
      <c r="F16" s="77">
        <v>6405580.0499999998</v>
      </c>
    </row>
    <row r="17" spans="1:6" x14ac:dyDescent="0.25">
      <c r="A17" s="19" t="s">
        <v>28</v>
      </c>
      <c r="B17" s="20">
        <v>10219704.289999999</v>
      </c>
      <c r="C17" s="20">
        <v>6244656.6600000001</v>
      </c>
      <c r="D17" s="21" t="s">
        <v>29</v>
      </c>
      <c r="E17" s="20">
        <v>0</v>
      </c>
      <c r="F17" s="20">
        <v>0</v>
      </c>
    </row>
    <row r="18" spans="1:6" x14ac:dyDescent="0.25">
      <c r="A18" s="21" t="s">
        <v>30</v>
      </c>
      <c r="B18" s="20">
        <v>0</v>
      </c>
      <c r="C18" s="20">
        <v>0</v>
      </c>
      <c r="D18" s="21" t="s">
        <v>31</v>
      </c>
      <c r="E18" s="78">
        <v>4730920.29</v>
      </c>
      <c r="F18" s="78">
        <v>2495737.85</v>
      </c>
    </row>
    <row r="19" spans="1:6" x14ac:dyDescent="0.25">
      <c r="A19" s="21" t="s">
        <v>32</v>
      </c>
      <c r="B19" s="20">
        <v>923236.95</v>
      </c>
      <c r="C19" s="20">
        <v>924067.34</v>
      </c>
      <c r="D19" s="19" t="s">
        <v>33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34</v>
      </c>
      <c r="B20" s="20">
        <v>1897105.63</v>
      </c>
      <c r="C20" s="20">
        <v>207821.63</v>
      </c>
      <c r="D20" s="21" t="s">
        <v>35</v>
      </c>
      <c r="E20" s="20">
        <v>0</v>
      </c>
      <c r="F20" s="20">
        <v>0</v>
      </c>
    </row>
    <row r="21" spans="1:6" x14ac:dyDescent="0.25">
      <c r="A21" s="21" t="s">
        <v>36</v>
      </c>
      <c r="B21" s="20">
        <v>110949.42</v>
      </c>
      <c r="C21" s="20">
        <v>0</v>
      </c>
      <c r="D21" s="21" t="s">
        <v>37</v>
      </c>
      <c r="E21" s="20">
        <v>0</v>
      </c>
      <c r="F21" s="20">
        <v>0</v>
      </c>
    </row>
    <row r="22" spans="1:6" x14ac:dyDescent="0.25">
      <c r="A22" s="21" t="s">
        <v>38</v>
      </c>
      <c r="B22" s="20">
        <v>161014</v>
      </c>
      <c r="C22" s="20">
        <v>66285.63</v>
      </c>
      <c r="D22" s="21" t="s">
        <v>39</v>
      </c>
      <c r="E22" s="20">
        <v>0</v>
      </c>
      <c r="F22" s="20">
        <v>0</v>
      </c>
    </row>
    <row r="23" spans="1:6" x14ac:dyDescent="0.25">
      <c r="A23" s="21" t="s">
        <v>40</v>
      </c>
      <c r="B23" s="20">
        <v>0</v>
      </c>
      <c r="C23" s="20">
        <v>0</v>
      </c>
      <c r="D23" s="19" t="s">
        <v>41</v>
      </c>
      <c r="E23" s="79">
        <v>1205357.1299999999</v>
      </c>
      <c r="F23" s="20">
        <f>F24+F25</f>
        <v>0</v>
      </c>
    </row>
    <row r="24" spans="1:6" x14ac:dyDescent="0.25">
      <c r="A24" s="21" t="s">
        <v>42</v>
      </c>
      <c r="B24" s="20">
        <v>7127398.29</v>
      </c>
      <c r="C24" s="20">
        <v>5046482.0599999996</v>
      </c>
      <c r="D24" s="21" t="s">
        <v>43</v>
      </c>
      <c r="E24" s="80">
        <v>1205357.1299999999</v>
      </c>
      <c r="F24" s="20">
        <v>0</v>
      </c>
    </row>
    <row r="25" spans="1:6" x14ac:dyDescent="0.25">
      <c r="A25" s="19" t="s">
        <v>44</v>
      </c>
      <c r="B25" s="20">
        <v>9112189.3200000003</v>
      </c>
      <c r="C25" s="20">
        <v>22521893.48</v>
      </c>
      <c r="D25" s="21" t="s">
        <v>45</v>
      </c>
      <c r="E25" s="20">
        <v>0</v>
      </c>
      <c r="F25" s="20">
        <v>0</v>
      </c>
    </row>
    <row r="26" spans="1:6" x14ac:dyDescent="0.25">
      <c r="A26" s="21" t="s">
        <v>46</v>
      </c>
      <c r="B26" s="20">
        <v>600</v>
      </c>
      <c r="C26" s="20">
        <v>600</v>
      </c>
      <c r="D26" s="19" t="s">
        <v>47</v>
      </c>
      <c r="E26" s="20">
        <v>0</v>
      </c>
      <c r="F26" s="20">
        <v>0</v>
      </c>
    </row>
    <row r="27" spans="1:6" x14ac:dyDescent="0.25">
      <c r="A27" s="21" t="s">
        <v>48</v>
      </c>
      <c r="B27" s="20">
        <v>6741358</v>
      </c>
      <c r="C27" s="20">
        <v>0</v>
      </c>
      <c r="D27" s="19" t="s">
        <v>49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50</v>
      </c>
      <c r="B28" s="20">
        <v>0</v>
      </c>
      <c r="C28" s="20">
        <v>0</v>
      </c>
      <c r="D28" s="21" t="s">
        <v>51</v>
      </c>
      <c r="E28" s="20">
        <v>0</v>
      </c>
      <c r="F28" s="20">
        <v>0</v>
      </c>
    </row>
    <row r="29" spans="1:6" x14ac:dyDescent="0.25">
      <c r="A29" s="21" t="s">
        <v>52</v>
      </c>
      <c r="B29" s="74">
        <v>2370231.3199999998</v>
      </c>
      <c r="C29" s="74">
        <v>22521293.48</v>
      </c>
      <c r="D29" s="21" t="s">
        <v>53</v>
      </c>
      <c r="E29" s="20">
        <v>0</v>
      </c>
      <c r="F29" s="20">
        <v>0</v>
      </c>
    </row>
    <row r="30" spans="1:6" x14ac:dyDescent="0.25">
      <c r="A30" s="21" t="s">
        <v>54</v>
      </c>
      <c r="B30" s="20">
        <v>0</v>
      </c>
      <c r="C30" s="20">
        <v>0</v>
      </c>
      <c r="D30" s="21" t="s">
        <v>55</v>
      </c>
      <c r="E30" s="20">
        <v>0</v>
      </c>
      <c r="F30" s="20">
        <v>0</v>
      </c>
    </row>
    <row r="31" spans="1:6" x14ac:dyDescent="0.25">
      <c r="A31" s="19" t="s">
        <v>56</v>
      </c>
      <c r="B31" s="20">
        <v>0</v>
      </c>
      <c r="C31" s="20">
        <v>0</v>
      </c>
      <c r="D31" s="19" t="s">
        <v>57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58</v>
      </c>
      <c r="B32" s="20">
        <v>0</v>
      </c>
      <c r="C32" s="20">
        <v>0</v>
      </c>
      <c r="D32" s="21" t="s">
        <v>59</v>
      </c>
      <c r="E32" s="20">
        <v>0</v>
      </c>
      <c r="F32" s="20">
        <v>0</v>
      </c>
    </row>
    <row r="33" spans="1:6" ht="14.45" customHeight="1" x14ac:dyDescent="0.25">
      <c r="A33" s="21" t="s">
        <v>60</v>
      </c>
      <c r="B33" s="20">
        <v>0</v>
      </c>
      <c r="C33" s="20">
        <v>0</v>
      </c>
      <c r="D33" s="21" t="s">
        <v>61</v>
      </c>
      <c r="E33" s="20">
        <v>0</v>
      </c>
      <c r="F33" s="20">
        <v>0</v>
      </c>
    </row>
    <row r="34" spans="1:6" ht="14.45" customHeight="1" x14ac:dyDescent="0.25">
      <c r="A34" s="21" t="s">
        <v>62</v>
      </c>
      <c r="B34" s="20">
        <v>0</v>
      </c>
      <c r="C34" s="20">
        <v>0</v>
      </c>
      <c r="D34" s="21" t="s">
        <v>63</v>
      </c>
      <c r="E34" s="20">
        <v>0</v>
      </c>
      <c r="F34" s="20">
        <v>0</v>
      </c>
    </row>
    <row r="35" spans="1:6" ht="14.45" customHeight="1" x14ac:dyDescent="0.25">
      <c r="A35" s="21" t="s">
        <v>64</v>
      </c>
      <c r="B35" s="20">
        <v>0</v>
      </c>
      <c r="C35" s="20">
        <v>0</v>
      </c>
      <c r="D35" s="21" t="s">
        <v>65</v>
      </c>
      <c r="E35" s="20">
        <v>0</v>
      </c>
      <c r="F35" s="20">
        <v>0</v>
      </c>
    </row>
    <row r="36" spans="1:6" ht="14.45" customHeight="1" x14ac:dyDescent="0.25">
      <c r="A36" s="21" t="s">
        <v>66</v>
      </c>
      <c r="B36" s="20">
        <v>0</v>
      </c>
      <c r="C36" s="20">
        <v>0</v>
      </c>
      <c r="D36" s="21" t="s">
        <v>67</v>
      </c>
      <c r="E36" s="20">
        <v>0</v>
      </c>
      <c r="F36" s="20">
        <v>0</v>
      </c>
    </row>
    <row r="37" spans="1:6" ht="14.45" customHeight="1" x14ac:dyDescent="0.25">
      <c r="A37" s="19" t="s">
        <v>68</v>
      </c>
      <c r="B37" s="20">
        <v>0</v>
      </c>
      <c r="C37" s="20">
        <v>0</v>
      </c>
      <c r="D37" s="21" t="s">
        <v>69</v>
      </c>
      <c r="E37" s="20">
        <v>0</v>
      </c>
      <c r="F37" s="20">
        <v>0</v>
      </c>
    </row>
    <row r="38" spans="1:6" x14ac:dyDescent="0.25">
      <c r="A38" s="19" t="s">
        <v>70</v>
      </c>
      <c r="B38" s="20">
        <f>SUM(B39:B40)</f>
        <v>0</v>
      </c>
      <c r="C38" s="20">
        <f>SUM(C39:C40)</f>
        <v>0</v>
      </c>
      <c r="D38" s="19" t="s">
        <v>71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72</v>
      </c>
      <c r="B39" s="20">
        <v>0</v>
      </c>
      <c r="C39" s="20">
        <v>0</v>
      </c>
      <c r="D39" s="21" t="s">
        <v>73</v>
      </c>
      <c r="E39" s="20">
        <v>0</v>
      </c>
      <c r="F39" s="20">
        <v>0</v>
      </c>
    </row>
    <row r="40" spans="1:6" x14ac:dyDescent="0.25">
      <c r="A40" s="21" t="s">
        <v>74</v>
      </c>
      <c r="B40" s="20">
        <v>0</v>
      </c>
      <c r="C40" s="20">
        <v>0</v>
      </c>
      <c r="D40" s="21" t="s">
        <v>75</v>
      </c>
      <c r="E40" s="20">
        <v>0</v>
      </c>
      <c r="F40" s="20">
        <v>0</v>
      </c>
    </row>
    <row r="41" spans="1:6" x14ac:dyDescent="0.25">
      <c r="A41" s="19" t="s">
        <v>76</v>
      </c>
      <c r="B41" s="20">
        <f>SUM(B42:B45)</f>
        <v>0</v>
      </c>
      <c r="C41" s="20">
        <f>SUM(C42:C45)</f>
        <v>0</v>
      </c>
      <c r="D41" s="21" t="s">
        <v>77</v>
      </c>
      <c r="E41" s="20">
        <v>0</v>
      </c>
      <c r="F41" s="20">
        <v>0</v>
      </c>
    </row>
    <row r="42" spans="1:6" x14ac:dyDescent="0.25">
      <c r="A42" s="21" t="s">
        <v>78</v>
      </c>
      <c r="B42" s="20">
        <v>0</v>
      </c>
      <c r="C42" s="20">
        <v>0</v>
      </c>
      <c r="D42" s="19" t="s">
        <v>79</v>
      </c>
      <c r="E42" s="81">
        <v>75874.11</v>
      </c>
      <c r="F42" s="81">
        <v>73141.17</v>
      </c>
    </row>
    <row r="43" spans="1:6" x14ac:dyDescent="0.25">
      <c r="A43" s="21" t="s">
        <v>80</v>
      </c>
      <c r="B43" s="20">
        <v>0</v>
      </c>
      <c r="C43" s="20">
        <v>0</v>
      </c>
      <c r="D43" s="21" t="s">
        <v>81</v>
      </c>
      <c r="E43" s="82">
        <v>75874.11</v>
      </c>
      <c r="F43" s="82">
        <v>73141.17</v>
      </c>
    </row>
    <row r="44" spans="1:6" x14ac:dyDescent="0.25">
      <c r="A44" s="21" t="s">
        <v>82</v>
      </c>
      <c r="B44" s="20">
        <v>0</v>
      </c>
      <c r="C44" s="20">
        <v>0</v>
      </c>
      <c r="D44" s="21" t="s">
        <v>83</v>
      </c>
      <c r="E44" s="20">
        <v>0</v>
      </c>
      <c r="F44" s="20">
        <v>0</v>
      </c>
    </row>
    <row r="45" spans="1:6" x14ac:dyDescent="0.25">
      <c r="A45" s="21" t="s">
        <v>84</v>
      </c>
      <c r="B45" s="20">
        <v>0</v>
      </c>
      <c r="C45" s="20">
        <v>0</v>
      </c>
      <c r="D45" s="21" t="s">
        <v>85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86</v>
      </c>
      <c r="B47" s="4">
        <f>B9+B17+B25+B31+B38+B41</f>
        <v>158988442.83999997</v>
      </c>
      <c r="C47" s="4">
        <f>C9+C17+C25+C31+C38+C41</f>
        <v>134493983.88999999</v>
      </c>
      <c r="D47" s="2" t="s">
        <v>87</v>
      </c>
      <c r="E47" s="4">
        <f>E9+E19+E23+E26+E27+E31+E38+E42</f>
        <v>20750053.279999997</v>
      </c>
      <c r="F47" s="4">
        <f>F9+F19+F23+F26+F27+F31+F38+F42</f>
        <v>76727673.109999999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88</v>
      </c>
      <c r="B49" s="22"/>
      <c r="C49" s="22"/>
      <c r="D49" s="2" t="s">
        <v>89</v>
      </c>
      <c r="E49" s="22"/>
      <c r="F49" s="22"/>
    </row>
    <row r="50" spans="1:6" x14ac:dyDescent="0.25">
      <c r="A50" s="19" t="s">
        <v>90</v>
      </c>
      <c r="B50" s="20">
        <v>0</v>
      </c>
      <c r="C50" s="20">
        <v>0</v>
      </c>
      <c r="D50" s="19" t="s">
        <v>91</v>
      </c>
      <c r="E50" s="20">
        <v>0</v>
      </c>
      <c r="F50" s="20">
        <v>0</v>
      </c>
    </row>
    <row r="51" spans="1:6" x14ac:dyDescent="0.25">
      <c r="A51" s="19" t="s">
        <v>92</v>
      </c>
      <c r="B51" s="20">
        <v>0</v>
      </c>
      <c r="C51" s="20">
        <v>0</v>
      </c>
      <c r="D51" s="19" t="s">
        <v>93</v>
      </c>
      <c r="E51" s="20">
        <v>0</v>
      </c>
      <c r="F51" s="20">
        <v>0</v>
      </c>
    </row>
    <row r="52" spans="1:6" x14ac:dyDescent="0.25">
      <c r="A52" s="19" t="s">
        <v>94</v>
      </c>
      <c r="B52" s="75">
        <v>191477962.75999999</v>
      </c>
      <c r="C52" s="75">
        <v>190758126.06999999</v>
      </c>
      <c r="D52" s="19" t="s">
        <v>95</v>
      </c>
      <c r="E52" s="83">
        <v>6428571.5199999996</v>
      </c>
      <c r="F52" s="83">
        <v>8035714.3600000003</v>
      </c>
    </row>
    <row r="53" spans="1:6" x14ac:dyDescent="0.25">
      <c r="A53" s="19" t="s">
        <v>96</v>
      </c>
      <c r="B53" s="75">
        <v>86021442.790000007</v>
      </c>
      <c r="C53" s="75">
        <v>85769425.370000005</v>
      </c>
      <c r="D53" s="19" t="s">
        <v>97</v>
      </c>
      <c r="E53" s="20">
        <v>0</v>
      </c>
      <c r="F53" s="20">
        <v>0</v>
      </c>
    </row>
    <row r="54" spans="1:6" x14ac:dyDescent="0.25">
      <c r="A54" s="19" t="s">
        <v>98</v>
      </c>
      <c r="B54" s="75">
        <v>135966.14000000001</v>
      </c>
      <c r="C54" s="75">
        <v>135966.14000000001</v>
      </c>
      <c r="D54" s="19" t="s">
        <v>99</v>
      </c>
      <c r="E54" s="20">
        <v>0</v>
      </c>
      <c r="F54" s="20">
        <v>0</v>
      </c>
    </row>
    <row r="55" spans="1:6" x14ac:dyDescent="0.25">
      <c r="A55" s="19" t="s">
        <v>100</v>
      </c>
      <c r="B55" s="75">
        <v>-52005349.299999997</v>
      </c>
      <c r="C55" s="75">
        <v>-52005349.299999997</v>
      </c>
      <c r="D55" s="23" t="s">
        <v>101</v>
      </c>
      <c r="E55" s="20">
        <v>0</v>
      </c>
      <c r="F55" s="20">
        <v>0</v>
      </c>
    </row>
    <row r="56" spans="1:6" x14ac:dyDescent="0.25">
      <c r="A56" s="19" t="s">
        <v>102</v>
      </c>
      <c r="B56" s="75">
        <v>1176759.67</v>
      </c>
      <c r="C56" s="75">
        <v>1176759.67</v>
      </c>
      <c r="D56" s="18"/>
      <c r="E56" s="22"/>
      <c r="F56" s="22"/>
    </row>
    <row r="57" spans="1:6" x14ac:dyDescent="0.25">
      <c r="A57" s="19" t="s">
        <v>103</v>
      </c>
      <c r="B57" s="20">
        <v>0</v>
      </c>
      <c r="C57" s="20">
        <v>0</v>
      </c>
      <c r="D57" s="2" t="s">
        <v>104</v>
      </c>
      <c r="E57" s="4">
        <f>SUM(E50:E55)</f>
        <v>6428571.5199999996</v>
      </c>
      <c r="F57" s="4">
        <f>SUM(F50:F55)</f>
        <v>8035714.3600000003</v>
      </c>
    </row>
    <row r="58" spans="1:6" x14ac:dyDescent="0.25">
      <c r="A58" s="19" t="s">
        <v>105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106</v>
      </c>
      <c r="E59" s="4">
        <f>E47+E57</f>
        <v>27178624.799999997</v>
      </c>
      <c r="F59" s="4">
        <f>F47+F57</f>
        <v>84763387.469999999</v>
      </c>
    </row>
    <row r="60" spans="1:6" x14ac:dyDescent="0.25">
      <c r="A60" s="3" t="s">
        <v>107</v>
      </c>
      <c r="B60" s="4">
        <f>SUM(B50:B58)</f>
        <v>226806782.05999997</v>
      </c>
      <c r="C60" s="4">
        <f>SUM(C50:C58)</f>
        <v>225834927.94999996</v>
      </c>
      <c r="D60" s="18"/>
      <c r="E60" s="22"/>
      <c r="F60" s="22"/>
    </row>
    <row r="61" spans="1:6" x14ac:dyDescent="0.25">
      <c r="A61" s="18"/>
      <c r="B61" s="22"/>
      <c r="C61" s="22"/>
      <c r="D61" s="24" t="s">
        <v>108</v>
      </c>
      <c r="E61" s="22"/>
      <c r="F61" s="22"/>
    </row>
    <row r="62" spans="1:6" x14ac:dyDescent="0.25">
      <c r="A62" s="3" t="s">
        <v>109</v>
      </c>
      <c r="B62" s="4">
        <f>SUM(B47+B60)</f>
        <v>385795224.89999998</v>
      </c>
      <c r="C62" s="4">
        <f>SUM(C47+C60)</f>
        <v>360328911.83999991</v>
      </c>
      <c r="D62" s="18"/>
      <c r="E62" s="22"/>
      <c r="F62" s="22"/>
    </row>
    <row r="63" spans="1:6" x14ac:dyDescent="0.25">
      <c r="A63" s="18"/>
      <c r="B63" s="18"/>
      <c r="C63" s="18"/>
      <c r="D63" s="25" t="s">
        <v>110</v>
      </c>
      <c r="E63" s="84">
        <v>23319492.919999998</v>
      </c>
      <c r="F63" s="86">
        <v>23319492.919999998</v>
      </c>
    </row>
    <row r="64" spans="1:6" x14ac:dyDescent="0.25">
      <c r="A64" s="18"/>
      <c r="B64" s="18"/>
      <c r="C64" s="18"/>
      <c r="D64" s="19" t="s">
        <v>111</v>
      </c>
      <c r="E64" s="85">
        <v>22266596.239999998</v>
      </c>
      <c r="F64" s="87">
        <v>22266596.239999998</v>
      </c>
    </row>
    <row r="65" spans="1:6" x14ac:dyDescent="0.25">
      <c r="A65" s="18"/>
      <c r="B65" s="18"/>
      <c r="C65" s="18"/>
      <c r="D65" s="23" t="s">
        <v>112</v>
      </c>
      <c r="E65" s="85">
        <v>1052896.68</v>
      </c>
      <c r="F65" s="87">
        <v>1052896.68</v>
      </c>
    </row>
    <row r="66" spans="1:6" x14ac:dyDescent="0.25">
      <c r="A66" s="18"/>
      <c r="B66" s="18"/>
      <c r="C66" s="18"/>
      <c r="D66" s="19" t="s">
        <v>113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114</v>
      </c>
      <c r="E68" s="88">
        <v>335297107.18000001</v>
      </c>
      <c r="F68" s="88">
        <v>252246031.45000002</v>
      </c>
    </row>
    <row r="69" spans="1:6" x14ac:dyDescent="0.25">
      <c r="A69" s="26"/>
      <c r="B69" s="18"/>
      <c r="C69" s="18"/>
      <c r="D69" s="19" t="s">
        <v>115</v>
      </c>
      <c r="E69" s="89">
        <v>76439168.450000003</v>
      </c>
      <c r="F69" s="89">
        <v>99327316.439999998</v>
      </c>
    </row>
    <row r="70" spans="1:6" x14ac:dyDescent="0.25">
      <c r="A70" s="26"/>
      <c r="B70" s="18"/>
      <c r="C70" s="18"/>
      <c r="D70" s="19" t="s">
        <v>116</v>
      </c>
      <c r="E70" s="89">
        <v>258790827.43000001</v>
      </c>
      <c r="F70" s="89">
        <v>152851603.71000001</v>
      </c>
    </row>
    <row r="71" spans="1:6" x14ac:dyDescent="0.25">
      <c r="A71" s="26"/>
      <c r="B71" s="18"/>
      <c r="C71" s="18"/>
      <c r="D71" s="19" t="s">
        <v>117</v>
      </c>
      <c r="E71" s="20">
        <v>0</v>
      </c>
      <c r="F71" s="20">
        <v>0</v>
      </c>
    </row>
    <row r="72" spans="1:6" x14ac:dyDescent="0.25">
      <c r="A72" s="26"/>
      <c r="B72" s="18"/>
      <c r="C72" s="18"/>
      <c r="D72" s="19" t="s">
        <v>118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119</v>
      </c>
      <c r="E73" s="90">
        <v>67111.3</v>
      </c>
      <c r="F73" s="90">
        <v>67111.3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120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121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122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123</v>
      </c>
      <c r="E79" s="4">
        <f>E63+E68+E75</f>
        <v>358616600.10000002</v>
      </c>
      <c r="F79" s="4">
        <f>F63+F68+F75</f>
        <v>275565524.37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124</v>
      </c>
      <c r="E81" s="4">
        <f>E59+E79</f>
        <v>385795224.90000004</v>
      </c>
      <c r="F81" s="4">
        <f>F59+F79</f>
        <v>360328911.84000003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E13:F13 B12:C12 B16:C16 B14:B15 B18:C18 B23:C23 B28:C28 C27 B30:C30 B32:C46 B48:C51 C47 B57:C62 E15:F15 E17:F17 E19:F22 E25:F41 F23:F24 E44:F51 E53:F62 E66:F67 E71:F72 E74:F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7" t="s">
        <v>137</v>
      </c>
      <c r="B1" s="97"/>
      <c r="C1" s="97"/>
      <c r="D1" s="97"/>
      <c r="E1" s="97"/>
      <c r="F1" s="97"/>
      <c r="G1" s="97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66" t="s">
        <v>138</v>
      </c>
      <c r="B3" s="67"/>
      <c r="C3" s="67"/>
      <c r="D3" s="67"/>
      <c r="E3" s="67"/>
      <c r="F3" s="67"/>
      <c r="G3" s="68"/>
    </row>
    <row r="4" spans="1:7" x14ac:dyDescent="0.25">
      <c r="A4" s="66" t="s">
        <v>3</v>
      </c>
      <c r="B4" s="67"/>
      <c r="C4" s="67"/>
      <c r="D4" s="67"/>
      <c r="E4" s="67"/>
      <c r="F4" s="67"/>
      <c r="G4" s="68"/>
    </row>
    <row r="5" spans="1:7" x14ac:dyDescent="0.25">
      <c r="A5" s="66" t="s">
        <v>139</v>
      </c>
      <c r="B5" s="67"/>
      <c r="C5" s="67"/>
      <c r="D5" s="67"/>
      <c r="E5" s="67"/>
      <c r="F5" s="67"/>
      <c r="G5" s="68"/>
    </row>
    <row r="6" spans="1:7" x14ac:dyDescent="0.25">
      <c r="A6" s="95" t="s">
        <v>140</v>
      </c>
      <c r="B6" s="9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83.25" customHeight="1" x14ac:dyDescent="0.25">
      <c r="A7" s="96"/>
      <c r="B7" s="43" t="s">
        <v>141</v>
      </c>
      <c r="C7" s="96"/>
      <c r="D7" s="96"/>
      <c r="E7" s="96"/>
      <c r="F7" s="96"/>
      <c r="G7" s="96"/>
    </row>
    <row r="8" spans="1:7" ht="30" x14ac:dyDescent="0.25">
      <c r="A8" s="44" t="s">
        <v>142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130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131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148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150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151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132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133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152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134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153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135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154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136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155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8" t="s">
        <v>156</v>
      </c>
      <c r="B1" s="98"/>
      <c r="C1" s="98"/>
      <c r="D1" s="98"/>
      <c r="E1" s="98"/>
      <c r="F1" s="98"/>
      <c r="G1" s="98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157</v>
      </c>
      <c r="B3" s="53"/>
      <c r="C3" s="53"/>
      <c r="D3" s="53"/>
      <c r="E3" s="53"/>
      <c r="F3" s="53"/>
      <c r="G3" s="54"/>
    </row>
    <row r="4" spans="1:7" x14ac:dyDescent="0.25">
      <c r="A4" s="52" t="s">
        <v>3</v>
      </c>
      <c r="B4" s="53"/>
      <c r="C4" s="53"/>
      <c r="D4" s="53"/>
      <c r="E4" s="53"/>
      <c r="F4" s="53"/>
      <c r="G4" s="54"/>
    </row>
    <row r="5" spans="1:7" x14ac:dyDescent="0.25">
      <c r="A5" s="52" t="s">
        <v>139</v>
      </c>
      <c r="B5" s="53"/>
      <c r="C5" s="53"/>
      <c r="D5" s="53"/>
      <c r="E5" s="53"/>
      <c r="F5" s="53"/>
      <c r="G5" s="54"/>
    </row>
    <row r="6" spans="1:7" x14ac:dyDescent="0.25">
      <c r="A6" s="99" t="s">
        <v>158</v>
      </c>
      <c r="B6" s="9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57.75" customHeight="1" x14ac:dyDescent="0.25">
      <c r="A7" s="100"/>
      <c r="B7" s="10" t="s">
        <v>141</v>
      </c>
      <c r="C7" s="96"/>
      <c r="D7" s="96"/>
      <c r="E7" s="96"/>
      <c r="F7" s="96"/>
      <c r="G7" s="96"/>
    </row>
    <row r="8" spans="1:7" x14ac:dyDescent="0.25">
      <c r="A8" s="7" t="s">
        <v>159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160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162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168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169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160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162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166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170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168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8" t="s">
        <v>172</v>
      </c>
      <c r="B1" s="98"/>
      <c r="C1" s="98"/>
      <c r="D1" s="98"/>
      <c r="E1" s="98"/>
      <c r="F1" s="98"/>
      <c r="G1" s="98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173</v>
      </c>
      <c r="B3" s="53"/>
      <c r="C3" s="53"/>
      <c r="D3" s="53"/>
      <c r="E3" s="53"/>
      <c r="F3" s="53"/>
      <c r="G3" s="54"/>
    </row>
    <row r="4" spans="1:7" x14ac:dyDescent="0.25">
      <c r="A4" s="55" t="s">
        <v>3</v>
      </c>
      <c r="B4" s="56"/>
      <c r="C4" s="56"/>
      <c r="D4" s="56"/>
      <c r="E4" s="56"/>
      <c r="F4" s="56"/>
      <c r="G4" s="57"/>
    </row>
    <row r="5" spans="1:7" x14ac:dyDescent="0.25">
      <c r="A5" s="102" t="s">
        <v>140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9">
        <f>+F5+1</f>
        <v>2022</v>
      </c>
    </row>
    <row r="6" spans="1:7" ht="32.25" x14ac:dyDescent="0.25">
      <c r="A6" s="94"/>
      <c r="B6" s="104"/>
      <c r="C6" s="104"/>
      <c r="D6" s="104"/>
      <c r="E6" s="104"/>
      <c r="F6" s="104"/>
      <c r="G6" s="10" t="s">
        <v>174</v>
      </c>
    </row>
    <row r="7" spans="1:7" x14ac:dyDescent="0.25">
      <c r="A7" s="35" t="s">
        <v>142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175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176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177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178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180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181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182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185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186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148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187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190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191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152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134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135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154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194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101" t="s">
        <v>195</v>
      </c>
      <c r="B39" s="101"/>
      <c r="C39" s="101"/>
      <c r="D39" s="101"/>
      <c r="E39" s="101"/>
      <c r="F39" s="101"/>
      <c r="G39" s="101"/>
    </row>
    <row r="40" spans="1:7" x14ac:dyDescent="0.25">
      <c r="A40" s="101" t="s">
        <v>196</v>
      </c>
      <c r="B40" s="101"/>
      <c r="C40" s="101"/>
      <c r="D40" s="101"/>
      <c r="E40" s="101"/>
      <c r="F40" s="101"/>
      <c r="G40" s="10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8" t="s">
        <v>197</v>
      </c>
      <c r="B1" s="98"/>
      <c r="C1" s="98"/>
      <c r="D1" s="98"/>
      <c r="E1" s="98"/>
      <c r="F1" s="98"/>
      <c r="G1" s="98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198</v>
      </c>
      <c r="B3" s="53"/>
      <c r="C3" s="53"/>
      <c r="D3" s="53"/>
      <c r="E3" s="53"/>
      <c r="F3" s="53"/>
      <c r="G3" s="54"/>
    </row>
    <row r="4" spans="1:7" x14ac:dyDescent="0.25">
      <c r="A4" s="55" t="s">
        <v>3</v>
      </c>
      <c r="B4" s="56"/>
      <c r="C4" s="56"/>
      <c r="D4" s="56"/>
      <c r="E4" s="56"/>
      <c r="F4" s="56"/>
      <c r="G4" s="57"/>
    </row>
    <row r="5" spans="1:7" x14ac:dyDescent="0.25">
      <c r="A5" s="105" t="s">
        <v>158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9">
        <v>2022</v>
      </c>
    </row>
    <row r="6" spans="1:7" ht="48.75" customHeight="1" x14ac:dyDescent="0.25">
      <c r="A6" s="106"/>
      <c r="B6" s="104"/>
      <c r="C6" s="104"/>
      <c r="D6" s="104"/>
      <c r="E6" s="104"/>
      <c r="F6" s="104"/>
      <c r="G6" s="10" t="s">
        <v>199</v>
      </c>
    </row>
    <row r="7" spans="1:7" x14ac:dyDescent="0.25">
      <c r="A7" s="7" t="s">
        <v>159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160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161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162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163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164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167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169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160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161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162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163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164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166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170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200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101" t="s">
        <v>195</v>
      </c>
      <c r="B32" s="101"/>
      <c r="C32" s="101"/>
      <c r="D32" s="101"/>
      <c r="E32" s="101"/>
      <c r="F32" s="101"/>
      <c r="G32" s="101"/>
    </row>
    <row r="33" spans="1:7" x14ac:dyDescent="0.25">
      <c r="A33" s="101" t="s">
        <v>196</v>
      </c>
      <c r="B33" s="101"/>
      <c r="C33" s="101"/>
      <c r="D33" s="101"/>
      <c r="E33" s="101"/>
      <c r="F33" s="101"/>
      <c r="G33" s="10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7" t="s">
        <v>201</v>
      </c>
      <c r="B1" s="107"/>
      <c r="C1" s="107"/>
      <c r="D1" s="107"/>
      <c r="E1" s="107"/>
      <c r="F1" s="107"/>
    </row>
    <row r="2" spans="1:6" ht="20.100000000000001" customHeight="1" x14ac:dyDescent="0.25">
      <c r="A2" s="49" t="str">
        <f>'Formato 1'!A2</f>
        <v>Municipio de Valle de Santiago, Gto.</v>
      </c>
      <c r="B2" s="69"/>
      <c r="C2" s="69"/>
      <c r="D2" s="69"/>
      <c r="E2" s="69"/>
      <c r="F2" s="70"/>
    </row>
    <row r="3" spans="1:6" ht="29.25" customHeight="1" x14ac:dyDescent="0.25">
      <c r="A3" s="71" t="s">
        <v>202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203</v>
      </c>
      <c r="C4" s="59" t="s">
        <v>204</v>
      </c>
      <c r="D4" s="59" t="s">
        <v>205</v>
      </c>
      <c r="E4" s="59" t="s">
        <v>206</v>
      </c>
      <c r="F4" s="59" t="s">
        <v>207</v>
      </c>
    </row>
    <row r="5" spans="1:6" ht="12.75" customHeight="1" x14ac:dyDescent="0.25">
      <c r="A5" s="6" t="s">
        <v>208</v>
      </c>
      <c r="B5" s="26"/>
      <c r="C5" s="26"/>
      <c r="D5" s="26"/>
      <c r="E5" s="26"/>
      <c r="F5" s="26"/>
    </row>
    <row r="6" spans="1:6" ht="30" x14ac:dyDescent="0.25">
      <c r="A6" s="32" t="s">
        <v>209</v>
      </c>
      <c r="B6" s="33"/>
      <c r="C6" s="33"/>
      <c r="D6" s="33"/>
      <c r="E6" s="33"/>
      <c r="F6" s="33"/>
    </row>
    <row r="7" spans="1:6" ht="15" x14ac:dyDescent="0.25">
      <c r="A7" s="32" t="s">
        <v>210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211</v>
      </c>
      <c r="B9" s="18"/>
      <c r="C9" s="18"/>
      <c r="D9" s="18"/>
      <c r="E9" s="18"/>
      <c r="F9" s="18"/>
    </row>
    <row r="10" spans="1:6" ht="15" x14ac:dyDescent="0.25">
      <c r="A10" s="32" t="s">
        <v>212</v>
      </c>
      <c r="B10" s="33"/>
      <c r="C10" s="33"/>
      <c r="D10" s="33"/>
      <c r="E10" s="33"/>
      <c r="F10" s="33"/>
    </row>
    <row r="11" spans="1:6" ht="15" x14ac:dyDescent="0.25">
      <c r="A11" s="48" t="s">
        <v>213</v>
      </c>
      <c r="B11" s="33"/>
      <c r="C11" s="33"/>
      <c r="D11" s="33"/>
      <c r="E11" s="33"/>
      <c r="F11" s="33"/>
    </row>
    <row r="12" spans="1:6" ht="15" x14ac:dyDescent="0.25">
      <c r="A12" s="48" t="s">
        <v>214</v>
      </c>
      <c r="B12" s="33"/>
      <c r="C12" s="33"/>
      <c r="D12" s="33"/>
      <c r="E12" s="33"/>
      <c r="F12" s="33"/>
    </row>
    <row r="13" spans="1:6" ht="15" x14ac:dyDescent="0.25">
      <c r="A13" s="48" t="s">
        <v>215</v>
      </c>
      <c r="B13" s="33"/>
      <c r="C13" s="33"/>
      <c r="D13" s="33"/>
      <c r="E13" s="33"/>
      <c r="F13" s="33"/>
    </row>
    <row r="14" spans="1:6" ht="15" x14ac:dyDescent="0.25">
      <c r="A14" s="32" t="s">
        <v>216</v>
      </c>
      <c r="B14" s="33"/>
      <c r="C14" s="33"/>
      <c r="D14" s="33"/>
      <c r="E14" s="33"/>
      <c r="F14" s="33"/>
    </row>
    <row r="15" spans="1:6" ht="15" x14ac:dyDescent="0.25">
      <c r="A15" s="48" t="s">
        <v>213</v>
      </c>
      <c r="B15" s="33"/>
      <c r="C15" s="33"/>
      <c r="D15" s="33"/>
      <c r="E15" s="33"/>
      <c r="F15" s="33"/>
    </row>
    <row r="16" spans="1:6" ht="15" x14ac:dyDescent="0.25">
      <c r="A16" s="48" t="s">
        <v>214</v>
      </c>
      <c r="B16" s="33"/>
      <c r="C16" s="33"/>
      <c r="D16" s="33"/>
      <c r="E16" s="33"/>
      <c r="F16" s="33"/>
    </row>
    <row r="17" spans="1:6" ht="15" x14ac:dyDescent="0.25">
      <c r="A17" s="48" t="s">
        <v>215</v>
      </c>
      <c r="B17" s="33"/>
      <c r="C17" s="33"/>
      <c r="D17" s="33"/>
      <c r="E17" s="33"/>
      <c r="F17" s="33"/>
    </row>
    <row r="18" spans="1:6" ht="15" x14ac:dyDescent="0.25">
      <c r="A18" s="32" t="s">
        <v>217</v>
      </c>
      <c r="B18" s="60"/>
      <c r="C18" s="33"/>
      <c r="D18" s="33"/>
      <c r="E18" s="33"/>
      <c r="F18" s="33"/>
    </row>
    <row r="19" spans="1:6" ht="15" x14ac:dyDescent="0.25">
      <c r="A19" s="32" t="s">
        <v>218</v>
      </c>
      <c r="B19" s="33"/>
      <c r="C19" s="33"/>
      <c r="D19" s="33"/>
      <c r="E19" s="33"/>
      <c r="F19" s="33"/>
    </row>
    <row r="20" spans="1:6" ht="30" x14ac:dyDescent="0.25">
      <c r="A20" s="32" t="s">
        <v>219</v>
      </c>
      <c r="B20" s="61"/>
      <c r="C20" s="61"/>
      <c r="D20" s="61"/>
      <c r="E20" s="61"/>
      <c r="F20" s="61"/>
    </row>
    <row r="21" spans="1:6" ht="30" x14ac:dyDescent="0.25">
      <c r="A21" s="32" t="s">
        <v>220</v>
      </c>
      <c r="B21" s="61"/>
      <c r="C21" s="61"/>
      <c r="D21" s="61"/>
      <c r="E21" s="61"/>
      <c r="F21" s="61"/>
    </row>
    <row r="22" spans="1:6" ht="30" x14ac:dyDescent="0.25">
      <c r="A22" s="32" t="s">
        <v>221</v>
      </c>
      <c r="B22" s="61"/>
      <c r="C22" s="61"/>
      <c r="D22" s="61"/>
      <c r="E22" s="61"/>
      <c r="F22" s="61"/>
    </row>
    <row r="23" spans="1:6" ht="15" x14ac:dyDescent="0.25">
      <c r="A23" s="32" t="s">
        <v>222</v>
      </c>
      <c r="B23" s="61"/>
      <c r="C23" s="61"/>
      <c r="D23" s="61"/>
      <c r="E23" s="61"/>
      <c r="F23" s="61"/>
    </row>
    <row r="24" spans="1:6" ht="15" x14ac:dyDescent="0.25">
      <c r="A24" s="32" t="s">
        <v>223</v>
      </c>
      <c r="B24" s="62"/>
      <c r="C24" s="33"/>
      <c r="D24" s="33"/>
      <c r="E24" s="33"/>
      <c r="F24" s="33"/>
    </row>
    <row r="25" spans="1:6" ht="15" x14ac:dyDescent="0.25">
      <c r="A25" s="32" t="s">
        <v>224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225</v>
      </c>
      <c r="B27" s="18"/>
      <c r="C27" s="18"/>
      <c r="D27" s="18"/>
      <c r="E27" s="18"/>
      <c r="F27" s="18"/>
    </row>
    <row r="28" spans="1:6" ht="15" x14ac:dyDescent="0.25">
      <c r="A28" s="32" t="s">
        <v>226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227</v>
      </c>
      <c r="B30" s="18"/>
      <c r="C30" s="18"/>
      <c r="D30" s="18"/>
      <c r="E30" s="18"/>
      <c r="F30" s="18"/>
    </row>
    <row r="31" spans="1:6" ht="15" x14ac:dyDescent="0.25">
      <c r="A31" s="32" t="s">
        <v>212</v>
      </c>
      <c r="B31" s="33"/>
      <c r="C31" s="33"/>
      <c r="D31" s="33"/>
      <c r="E31" s="33"/>
      <c r="F31" s="33"/>
    </row>
    <row r="32" spans="1:6" ht="15" x14ac:dyDescent="0.25">
      <c r="A32" s="32" t="s">
        <v>216</v>
      </c>
      <c r="B32" s="33"/>
      <c r="C32" s="33"/>
      <c r="D32" s="33"/>
      <c r="E32" s="33"/>
      <c r="F32" s="33"/>
    </row>
    <row r="33" spans="1:6" ht="15" x14ac:dyDescent="0.25">
      <c r="A33" s="32" t="s">
        <v>228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229</v>
      </c>
      <c r="B35" s="18"/>
      <c r="C35" s="18"/>
      <c r="D35" s="18"/>
      <c r="E35" s="18"/>
      <c r="F35" s="18"/>
    </row>
    <row r="36" spans="1:6" ht="15" x14ac:dyDescent="0.25">
      <c r="A36" s="32" t="s">
        <v>230</v>
      </c>
      <c r="B36" s="33"/>
      <c r="C36" s="33"/>
      <c r="D36" s="33"/>
      <c r="E36" s="33"/>
      <c r="F36" s="33"/>
    </row>
    <row r="37" spans="1:6" ht="15" x14ac:dyDescent="0.25">
      <c r="A37" s="32" t="s">
        <v>231</v>
      </c>
      <c r="B37" s="33"/>
      <c r="C37" s="33"/>
      <c r="D37" s="33"/>
      <c r="E37" s="33"/>
      <c r="F37" s="33"/>
    </row>
    <row r="38" spans="1:6" ht="15" x14ac:dyDescent="0.25">
      <c r="A38" s="32" t="s">
        <v>232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233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234</v>
      </c>
      <c r="B42" s="18"/>
      <c r="C42" s="18"/>
      <c r="D42" s="18"/>
      <c r="E42" s="18"/>
      <c r="F42" s="18"/>
    </row>
    <row r="43" spans="1:6" ht="15" x14ac:dyDescent="0.25">
      <c r="A43" s="32" t="s">
        <v>235</v>
      </c>
      <c r="B43" s="33"/>
      <c r="C43" s="33"/>
      <c r="D43" s="33"/>
      <c r="E43" s="33"/>
      <c r="F43" s="33"/>
    </row>
    <row r="44" spans="1:6" ht="15" x14ac:dyDescent="0.25">
      <c r="A44" s="32" t="s">
        <v>236</v>
      </c>
      <c r="B44" s="33"/>
      <c r="C44" s="33"/>
      <c r="D44" s="33"/>
      <c r="E44" s="33"/>
      <c r="F44" s="33"/>
    </row>
    <row r="45" spans="1:6" ht="15" x14ac:dyDescent="0.25">
      <c r="A45" s="32" t="s">
        <v>237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238</v>
      </c>
      <c r="B47" s="18"/>
      <c r="C47" s="18"/>
      <c r="D47" s="18"/>
      <c r="E47" s="18"/>
      <c r="F47" s="18"/>
    </row>
    <row r="48" spans="1:6" ht="15" x14ac:dyDescent="0.25">
      <c r="A48" s="32" t="s">
        <v>236</v>
      </c>
      <c r="B48" s="61"/>
      <c r="C48" s="61"/>
      <c r="D48" s="61"/>
      <c r="E48" s="61"/>
      <c r="F48" s="61"/>
    </row>
    <row r="49" spans="1:6" ht="15" x14ac:dyDescent="0.25">
      <c r="A49" s="32" t="s">
        <v>237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239</v>
      </c>
      <c r="B51" s="18"/>
      <c r="C51" s="18"/>
      <c r="D51" s="18"/>
      <c r="E51" s="18"/>
      <c r="F51" s="18"/>
    </row>
    <row r="52" spans="1:6" ht="15" x14ac:dyDescent="0.25">
      <c r="A52" s="32" t="s">
        <v>236</v>
      </c>
      <c r="B52" s="33"/>
      <c r="C52" s="33"/>
      <c r="D52" s="33"/>
      <c r="E52" s="33"/>
      <c r="F52" s="33"/>
    </row>
    <row r="53" spans="1:6" ht="15" x14ac:dyDescent="0.25">
      <c r="A53" s="32" t="s">
        <v>237</v>
      </c>
      <c r="B53" s="33"/>
      <c r="C53" s="33"/>
      <c r="D53" s="33"/>
      <c r="E53" s="33"/>
      <c r="F53" s="33"/>
    </row>
    <row r="54" spans="1:6" ht="15" x14ac:dyDescent="0.25">
      <c r="A54" s="32" t="s">
        <v>240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241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236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237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242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243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244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245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246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247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2023-05-02T19:21:08Z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