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14865" windowHeight="1242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6" l="1"/>
  <c r="D73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68" i="6"/>
  <c r="G67" i="6" s="1"/>
  <c r="F75" i="6"/>
  <c r="F67" i="6"/>
  <c r="F65" i="6"/>
  <c r="F41" i="6"/>
  <c r="E75" i="6"/>
  <c r="E67" i="6"/>
  <c r="E65" i="6"/>
  <c r="D75" i="6"/>
  <c r="D67" i="6"/>
  <c r="D41" i="6"/>
  <c r="C75" i="6"/>
  <c r="C67" i="6"/>
  <c r="C70" i="6" s="1"/>
  <c r="C41" i="6"/>
  <c r="B75" i="6"/>
  <c r="B67" i="6"/>
  <c r="G75" i="6" l="1"/>
  <c r="B41" i="6"/>
  <c r="B65" i="6"/>
  <c r="E41" i="6"/>
  <c r="E70" i="6" s="1"/>
  <c r="F70" i="6"/>
  <c r="G65" i="6"/>
  <c r="G41" i="6"/>
  <c r="B70" i="6" l="1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  <c r="C65" i="6"/>
  <c r="D65" i="6" l="1"/>
  <c r="D70" i="6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<sst xmlns="http://schemas.openxmlformats.org/spreadsheetml/2006/main" count="253" uniqueCount="186">
  <si>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</si>
  <si>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</si>
  <si>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</si>
  <si>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</si>
  <si>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</si>
  <si>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</si>
  <si>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</si>
  <si>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</si>
  <si>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</si>
  <si>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</si>
  <si>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</si>
  <si>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</si>
  <si>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</si>
  <si>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</si>
  <si>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</si>
  <si>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</si>
  <si>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</si>
  <si>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</si>
  <si>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</si>
  <si>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</si>
  <si>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</si>
  <si>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</si>
  <si>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</si>
  <si>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</si>
  <si>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</si>
  <si>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</si>
  <si>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</si>
  <si>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</si>
  <si>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</si>
  <si>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</si>
  <si>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</si>
  <si>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</si>
  <si>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</si>
  <si>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</si>
  <si>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</si>
  <si>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</si>
  <si>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</si>
  <si>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</si>
  <si>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</si>
  <si>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</si>
  <si>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</si>
  <si>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</si>
  <si>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</si>
  <si>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</si>
  <si>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</si>
  <si>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</si>
  <si>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</si>
  <si>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</si>
  <si>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</si>
  <si>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</si>
  <si>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</si>
  <si>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</si>
  <si>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</si>
  <si>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</si>
  <si>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</si>
  <si>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</si>
  <si>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</si>
  <si>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</si>
  <si>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</si>
  <si>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</si>
  <si>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</si>
  <si>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</si>
  <si>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</si>
  <si>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</si>
  <si>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</si>
  <si>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</si>
  <si>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</si>
  <si>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</si>
  <si>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</si>
  <si>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</si>
  <si>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</si>
  <si>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</si>
  <si>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</si>
  <si>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</si>
  <si>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</si>
  <si>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</si>
  <si>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</si>
  <si>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</si>
  <si>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</si>
  <si>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</si>
  <si>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</si>
  <si>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</si>
  <si>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</si>
  <si>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</si>
  <si>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</si>
  <si>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</si>
  <si>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</si>
  <si>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</si>
  <si>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</si>
  <si>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</si>
  <si>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</si>
  <si>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</si>
  <si>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</si>
  <si>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</si>
  <si>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</si>
  <si>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</si>
  <si>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</si>
  <si>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</si>
  <si>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</si>
  <si>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</si>
  <si>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</si>
  <si>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</si>
  <si>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</si>
  <si>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</si>
  <si>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</si>
  <si>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</si>
  <si>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</si>
  <si>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</si>
  <si>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</si>
  <si>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</si>
  <si>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</si>
  <si>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</si>
  <si>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</si>
  <si>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</si>
  <si>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</si>
  <si>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</si>
  <si>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</si>
  <si>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</si>
  <si>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</si>
  <si>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</si>
  <si>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</si>
  <si>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</si>
  <si>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</si>
  <si>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</si>
  <si>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</si>
  <si>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</si>
  <si>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</si>
  <si>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</si>
  <si>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</si>
  <si>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</si>
  <si>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</si>
  <si>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</si>
  <si>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</si>
  <si>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</si>
  <si>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</si>
  <si>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</si>
  <si>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</si>
  <si>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</si>
  <si>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</si>
  <si>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</si>
  <si>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</si>
  <si>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</si>
  <si>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</si>
  <si>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</si>
  <si>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</si>
  <si>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</si>
  <si>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</si>
  <si>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</si>
  <si>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</si>
  <si>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</si>
  <si>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</si>
  <si>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</si>
  <si>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</si>
  <si>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</si>
  <si>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</si>
  <si>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</si>
  <si>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</si>
  <si>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</si>
  <si>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</si>
  <si>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</si>
  <si>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</si>
  <si>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</si>
  <si>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</si>
  <si>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</si>
  <si>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</si>
  <si>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</si>
  <si>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</si>
  <si>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</si>
  <si>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</si>
  <si>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</si>
  <si>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</si>
  <si>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</si>
  <si>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</si>
  <si>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</si>
  <si>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</si>
  <si>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</si>
  <si>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</si>
  <si>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</si>
  <si>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</si>
  <si>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</si>
  <si>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</si>
  <si>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</si>
  <si>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</si>
  <si>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</si>
  <si>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</si>
  <si>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Al 31 de Diciembre de 2022 y al 30 de junio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</si>
</sst>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6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zoomScale="76" zoomScaleNormal="115" workbookViewId="0">
      <selection activeCell="A3" sqref="A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68" t="s">
        <v>2</v>
      </c>
      <c r="B1" s="69"/>
      <c r="C1" s="69"/>
      <c r="D1" s="69"/>
      <c r="E1" s="69"/>
      <c r="F1" s="69"/>
      <c r="G1" s="70"/>
    </row>
    <row r="2" spans="1:7" x14ac:dyDescent="0.25">
      <c r="A2" s="43" t="s">
        <v>184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185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ht="41.45" customHeight="1" x14ac:dyDescent="0.25">
      <c r="A6" s="71" t="s">
        <v>4</v>
      </c>
      <c r="B6" s="73" t="s">
        <v>5</v>
      </c>
      <c r="C6" s="73"/>
      <c r="D6" s="73"/>
      <c r="E6" s="73"/>
      <c r="F6" s="73"/>
      <c r="G6" s="73" t="s">
        <v>6</v>
      </c>
    </row>
    <row r="7" spans="1:7" ht="30" x14ac:dyDescent="0.25">
      <c r="A7" s="72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3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25200000</v>
      </c>
      <c r="C9" s="14">
        <v>1080000</v>
      </c>
      <c r="D9" s="14">
        <v>26280000</v>
      </c>
      <c r="E9" s="14">
        <v>23259351.16</v>
      </c>
      <c r="F9" s="14">
        <v>23257104.219999999</v>
      </c>
      <c r="G9" s="14">
        <v>-1942895.78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5">
      <c r="A11" s="19" t="s">
        <v>14</v>
      </c>
      <c r="B11" s="14">
        <v>8400000</v>
      </c>
      <c r="C11" s="14">
        <v>-3950000</v>
      </c>
      <c r="D11" s="14">
        <v>4450000</v>
      </c>
      <c r="E11" s="14">
        <v>1041885</v>
      </c>
      <c r="F11" s="14">
        <v>1041885</v>
      </c>
      <c r="G11" s="14">
        <v>-7358115</v>
      </c>
    </row>
    <row r="12" spans="1:7" x14ac:dyDescent="0.25">
      <c r="A12" s="19" t="s">
        <v>15</v>
      </c>
      <c r="B12" s="14">
        <v>31080000</v>
      </c>
      <c r="C12" s="14">
        <v>490000</v>
      </c>
      <c r="D12" s="14">
        <v>31570000</v>
      </c>
      <c r="E12" s="14">
        <v>12303629.220000001</v>
      </c>
      <c r="F12" s="14">
        <v>12301585.439999999</v>
      </c>
      <c r="G12" s="14">
        <v>-18778414.559999999</v>
      </c>
    </row>
    <row r="13" spans="1:7" x14ac:dyDescent="0.25">
      <c r="A13" s="19" t="s">
        <v>16</v>
      </c>
      <c r="B13" s="14">
        <v>2572500</v>
      </c>
      <c r="C13" s="14">
        <v>3099000</v>
      </c>
      <c r="D13" s="14">
        <v>5671500</v>
      </c>
      <c r="E13" s="14">
        <v>4145799.75</v>
      </c>
      <c r="F13" s="14">
        <v>4145617.96</v>
      </c>
      <c r="G13" s="14">
        <v>1573117.96</v>
      </c>
    </row>
    <row r="14" spans="1:7" x14ac:dyDescent="0.25">
      <c r="A14" s="19" t="s">
        <v>17</v>
      </c>
      <c r="B14" s="14">
        <v>2047500</v>
      </c>
      <c r="C14" s="14">
        <v>781000</v>
      </c>
      <c r="D14" s="14">
        <v>2828500</v>
      </c>
      <c r="E14" s="14">
        <v>1269453.3999999999</v>
      </c>
      <c r="F14" s="14">
        <v>1269344.72</v>
      </c>
      <c r="G14" s="14">
        <v>-778155.28</v>
      </c>
    </row>
    <row r="15" spans="1:7" x14ac:dyDescent="0.25">
      <c r="A15" s="19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25">
      <c r="A16" s="41" t="s">
        <v>19</v>
      </c>
      <c r="B16" s="14">
        <v>179400000</v>
      </c>
      <c r="C16" s="14">
        <v>28035722</v>
      </c>
      <c r="D16" s="14">
        <v>207435722</v>
      </c>
      <c r="E16" s="14">
        <v>106553337.36</v>
      </c>
      <c r="F16" s="14">
        <v>106553337.36</v>
      </c>
      <c r="G16" s="14">
        <v>-72846662.640000001</v>
      </c>
    </row>
    <row r="17" spans="1:7" x14ac:dyDescent="0.25">
      <c r="A17" s="36" t="s">
        <v>20</v>
      </c>
      <c r="B17" s="14">
        <v>118000000</v>
      </c>
      <c r="C17" s="14">
        <v>21028905</v>
      </c>
      <c r="D17" s="14">
        <v>139028905</v>
      </c>
      <c r="E17" s="14">
        <v>68116545.780000001</v>
      </c>
      <c r="F17" s="14">
        <v>68116545.780000001</v>
      </c>
      <c r="G17" s="14">
        <v>-49883454.219999999</v>
      </c>
    </row>
    <row r="18" spans="1:7" x14ac:dyDescent="0.25">
      <c r="A18" s="36" t="s">
        <v>21</v>
      </c>
      <c r="B18" s="14">
        <v>32000000</v>
      </c>
      <c r="C18" s="14">
        <v>6762831</v>
      </c>
      <c r="D18" s="14">
        <v>38762831</v>
      </c>
      <c r="E18" s="14">
        <v>19381082.600000001</v>
      </c>
      <c r="F18" s="14">
        <v>19381082.600000001</v>
      </c>
      <c r="G18" s="14">
        <v>-12618917.4</v>
      </c>
    </row>
    <row r="19" spans="1:7" x14ac:dyDescent="0.25">
      <c r="A19" s="36" t="s">
        <v>22</v>
      </c>
      <c r="B19" s="14">
        <v>13200000</v>
      </c>
      <c r="C19" s="14">
        <v>-1318647</v>
      </c>
      <c r="D19" s="14">
        <v>11881353</v>
      </c>
      <c r="E19" s="14">
        <v>8866486.5</v>
      </c>
      <c r="F19" s="14">
        <v>8866486.5</v>
      </c>
      <c r="G19" s="14">
        <v>-4333513.5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5">
      <c r="A22" s="36" t="s">
        <v>25</v>
      </c>
      <c r="B22" s="14">
        <v>3000000</v>
      </c>
      <c r="C22" s="14">
        <v>765019</v>
      </c>
      <c r="D22" s="14">
        <v>3765019</v>
      </c>
      <c r="E22" s="14">
        <v>1962353.27</v>
      </c>
      <c r="F22" s="14">
        <v>1962353.27</v>
      </c>
      <c r="G22" s="14">
        <v>-1037646.73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5">
      <c r="A25" s="36" t="s">
        <v>28</v>
      </c>
      <c r="B25" s="14">
        <v>3000000</v>
      </c>
      <c r="C25" s="14">
        <v>916993</v>
      </c>
      <c r="D25" s="14">
        <v>3916993</v>
      </c>
      <c r="E25" s="14">
        <v>1988807.21</v>
      </c>
      <c r="F25" s="14">
        <v>1988807.21</v>
      </c>
      <c r="G25" s="14">
        <v>-1011192.79</v>
      </c>
    </row>
    <row r="26" spans="1:7" x14ac:dyDescent="0.25">
      <c r="A26" s="36" t="s">
        <v>29</v>
      </c>
      <c r="B26" s="14">
        <v>10200000</v>
      </c>
      <c r="C26" s="14">
        <v>-119379</v>
      </c>
      <c r="D26" s="14">
        <v>10080621</v>
      </c>
      <c r="E26" s="14">
        <v>6238062</v>
      </c>
      <c r="F26" s="14">
        <v>6238062</v>
      </c>
      <c r="G26" s="14">
        <v>-3961938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x14ac:dyDescent="0.25">
      <c r="A28" s="19" t="s">
        <v>31</v>
      </c>
      <c r="B28" s="14">
        <v>3190000</v>
      </c>
      <c r="C28" s="14">
        <v>669241</v>
      </c>
      <c r="D28" s="14">
        <v>3859241</v>
      </c>
      <c r="E28" s="14">
        <v>2139537.86</v>
      </c>
      <c r="F28" s="14">
        <v>2139537.86</v>
      </c>
      <c r="G28" s="14">
        <v>-1050462.1399999999</v>
      </c>
    </row>
    <row r="29" spans="1:7" x14ac:dyDescent="0.25">
      <c r="A29" s="36" t="s">
        <v>32</v>
      </c>
      <c r="B29" s="14">
        <v>40000</v>
      </c>
      <c r="C29" s="14">
        <v>-20000</v>
      </c>
      <c r="D29" s="14">
        <v>20000</v>
      </c>
      <c r="E29" s="14">
        <v>14064.2</v>
      </c>
      <c r="F29" s="14">
        <v>14064.2</v>
      </c>
      <c r="G29" s="14">
        <v>-25935.8</v>
      </c>
    </row>
    <row r="30" spans="1:7" x14ac:dyDescent="0.25">
      <c r="A30" s="36" t="s">
        <v>33</v>
      </c>
      <c r="B30" s="14">
        <v>350000</v>
      </c>
      <c r="C30" s="14">
        <v>-21927</v>
      </c>
      <c r="D30" s="14">
        <v>328073</v>
      </c>
      <c r="E30" s="14">
        <v>174036.3</v>
      </c>
      <c r="F30" s="14">
        <v>174036.3</v>
      </c>
      <c r="G30" s="14">
        <v>-175963.7</v>
      </c>
    </row>
    <row r="31" spans="1:7" x14ac:dyDescent="0.25">
      <c r="A31" s="36" t="s">
        <v>34</v>
      </c>
      <c r="B31" s="14">
        <v>1700000</v>
      </c>
      <c r="C31" s="14">
        <v>493768</v>
      </c>
      <c r="D31" s="14">
        <v>2193768</v>
      </c>
      <c r="E31" s="14">
        <v>1291560.6000000001</v>
      </c>
      <c r="F31" s="14">
        <v>1291560.6000000001</v>
      </c>
      <c r="G31" s="14">
        <v>-408439.4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ht="14.45" customHeight="1" x14ac:dyDescent="0.25">
      <c r="A33" s="36" t="s">
        <v>36</v>
      </c>
      <c r="B33" s="14">
        <v>1100000</v>
      </c>
      <c r="C33" s="14">
        <v>217400</v>
      </c>
      <c r="D33" s="14">
        <v>1317400</v>
      </c>
      <c r="E33" s="14">
        <v>659876.76</v>
      </c>
      <c r="F33" s="14">
        <v>659876.76</v>
      </c>
      <c r="G33" s="14">
        <v>-440123.24</v>
      </c>
    </row>
    <row r="34" spans="1:7" ht="14.45" customHeight="1" x14ac:dyDescent="0.25">
      <c r="A34" s="19" t="s">
        <v>37</v>
      </c>
      <c r="B34" s="14">
        <v>410000</v>
      </c>
      <c r="C34" s="14">
        <v>20578613.77</v>
      </c>
      <c r="D34" s="14">
        <v>20988613.77</v>
      </c>
      <c r="E34" s="14">
        <v>6109944.1200000001</v>
      </c>
      <c r="F34" s="14">
        <v>6109939.1200000001</v>
      </c>
      <c r="G34" s="14">
        <v>5699939.1200000001</v>
      </c>
    </row>
    <row r="35" spans="1:7" ht="14.45" customHeight="1" x14ac:dyDescent="0.25">
      <c r="A35" s="19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ht="14.45" customHeight="1" x14ac:dyDescent="0.25">
      <c r="A37" s="19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0">SUM(B9,B10,B11,B12,B13,B14,B15,B16,B28,B34,B35,B37)</f>
        <v>252300000</v>
      </c>
      <c r="C41" s="2">
        <f t="shared" si="0"/>
        <v>50783576.769999996</v>
      </c>
      <c r="D41" s="2">
        <f t="shared" si="0"/>
        <v>303083576.76999998</v>
      </c>
      <c r="E41" s="2">
        <f t="shared" si="0"/>
        <v>156822937.87</v>
      </c>
      <c r="F41" s="2">
        <f t="shared" si="0"/>
        <v>156818351.68000001</v>
      </c>
      <c r="G41" s="2">
        <f t="shared" si="0"/>
        <v>-95481648.319999993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v>200000000</v>
      </c>
      <c r="C45" s="14">
        <v>23582153</v>
      </c>
      <c r="D45" s="14">
        <v>223582153</v>
      </c>
      <c r="E45" s="14">
        <v>120779466.3</v>
      </c>
      <c r="F45" s="14">
        <v>120779466.3</v>
      </c>
      <c r="G45" s="14">
        <v>-79220533.700000003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</row>
    <row r="48" spans="1:7" x14ac:dyDescent="0.25">
      <c r="A48" s="37" t="s">
        <v>49</v>
      </c>
      <c r="B48" s="14">
        <v>84000000</v>
      </c>
      <c r="C48" s="14">
        <v>5613146</v>
      </c>
      <c r="D48" s="14">
        <v>89613146</v>
      </c>
      <c r="E48" s="14">
        <v>53754931.590000004</v>
      </c>
      <c r="F48" s="14">
        <v>53754931.590000004</v>
      </c>
      <c r="G48" s="14">
        <v>-30245068.41</v>
      </c>
    </row>
    <row r="49" spans="1:7" ht="30" x14ac:dyDescent="0.25">
      <c r="A49" s="37" t="s">
        <v>50</v>
      </c>
      <c r="B49" s="14">
        <v>116000000</v>
      </c>
      <c r="C49" s="14">
        <v>17969007</v>
      </c>
      <c r="D49" s="14">
        <v>133969007</v>
      </c>
      <c r="E49" s="14">
        <v>67024534.710000001</v>
      </c>
      <c r="F49" s="14">
        <v>67024534.710000001</v>
      </c>
      <c r="G49" s="14">
        <v>-48975465.289999999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</row>
    <row r="54" spans="1:7" x14ac:dyDescent="0.25">
      <c r="A54" s="19" t="s">
        <v>55</v>
      </c>
      <c r="B54" s="14">
        <v>72700000</v>
      </c>
      <c r="C54" s="14">
        <v>9333865.4099999964</v>
      </c>
      <c r="D54" s="14">
        <v>82033865.409999996</v>
      </c>
      <c r="E54" s="14">
        <v>300000</v>
      </c>
      <c r="F54" s="14">
        <v>300000</v>
      </c>
      <c r="G54" s="14">
        <v>-800000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</row>
    <row r="58" spans="1:7" x14ac:dyDescent="0.25">
      <c r="A58" s="38" t="s">
        <v>59</v>
      </c>
      <c r="B58" s="14">
        <v>72700000</v>
      </c>
      <c r="C58" s="14">
        <v>9333865.4099999964</v>
      </c>
      <c r="D58" s="14">
        <v>82033865.409999996</v>
      </c>
      <c r="E58" s="14">
        <v>300000</v>
      </c>
      <c r="F58" s="14">
        <v>300000</v>
      </c>
      <c r="G58" s="14">
        <v>-800000</v>
      </c>
    </row>
    <row r="59" spans="1:7" x14ac:dyDescent="0.25">
      <c r="A59" s="19" t="s">
        <v>60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7" x14ac:dyDescent="0.25">
      <c r="A63" s="19" t="s">
        <v>64</v>
      </c>
      <c r="B63" s="14">
        <v>0</v>
      </c>
      <c r="C63" s="14">
        <v>200000</v>
      </c>
      <c r="D63" s="14">
        <v>200000</v>
      </c>
      <c r="E63" s="14">
        <v>0</v>
      </c>
      <c r="F63" s="14">
        <v>0</v>
      </c>
      <c r="G63" s="14"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1">B45+B54+B59+B62+B63</f>
        <v>272700000</v>
      </c>
      <c r="C65" s="2">
        <f t="shared" si="1"/>
        <v>33116018.409999996</v>
      </c>
      <c r="D65" s="2">
        <f>D45+D54+D59+D62+D63</f>
        <v>305816018.40999997</v>
      </c>
      <c r="E65" s="2">
        <f t="shared" si="1"/>
        <v>121079466.3</v>
      </c>
      <c r="F65" s="2">
        <f t="shared" si="1"/>
        <v>121079466.3</v>
      </c>
      <c r="G65" s="2">
        <f t="shared" si="1"/>
        <v>-80020533.700000003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2">B68</f>
        <v>0</v>
      </c>
      <c r="C67" s="2">
        <f t="shared" si="2"/>
        <v>0</v>
      </c>
      <c r="D67" s="2">
        <f t="shared" si="2"/>
        <v>0</v>
      </c>
      <c r="E67" s="2">
        <f t="shared" si="2"/>
        <v>0</v>
      </c>
      <c r="F67" s="2">
        <f t="shared" si="2"/>
        <v>0</v>
      </c>
      <c r="G67" s="2">
        <f t="shared" si="2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3">B41+B65+B67</f>
        <v>525000000</v>
      </c>
      <c r="C70" s="2">
        <f>C41+C65+C67</f>
        <v>83899595.179999992</v>
      </c>
      <c r="D70" s="2">
        <f t="shared" si="3"/>
        <v>608899595.17999995</v>
      </c>
      <c r="E70" s="2">
        <f t="shared" si="3"/>
        <v>277902404.17000002</v>
      </c>
      <c r="F70" s="2">
        <f t="shared" si="3"/>
        <v>277897817.98000002</v>
      </c>
      <c r="G70" s="2">
        <f t="shared" si="3"/>
        <v>-175502182.01999998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50107005.18</v>
      </c>
      <c r="D73" s="14">
        <f>C73</f>
        <v>50107005.18</v>
      </c>
      <c r="E73" s="14">
        <v>15497197.65</v>
      </c>
      <c r="F73" s="14">
        <v>15497197.65</v>
      </c>
      <c r="G73" s="14">
        <f>F73-B73</f>
        <v>15497197.65</v>
      </c>
    </row>
    <row r="74" spans="1:7" ht="30" x14ac:dyDescent="0.25">
      <c r="A74" s="28" t="s">
        <v>71</v>
      </c>
      <c r="B74" s="14">
        <v>0</v>
      </c>
      <c r="C74" s="14">
        <v>2435207.27</v>
      </c>
      <c r="D74" s="14">
        <f>C74</f>
        <v>2435207.27</v>
      </c>
      <c r="E74" s="14">
        <v>2038809.39</v>
      </c>
      <c r="F74" s="14">
        <v>2038809.39</v>
      </c>
      <c r="G74" s="14">
        <f>F74-B74</f>
        <v>2038809.39</v>
      </c>
    </row>
    <row r="75" spans="1:7" x14ac:dyDescent="0.25">
      <c r="A75" s="5" t="s">
        <v>72</v>
      </c>
      <c r="B75" s="2">
        <f t="shared" ref="B75:G75" si="4">B73+B74</f>
        <v>0</v>
      </c>
      <c r="C75" s="2">
        <f t="shared" si="4"/>
        <v>52542212.450000003</v>
      </c>
      <c r="D75" s="2">
        <f t="shared" si="4"/>
        <v>52542212.450000003</v>
      </c>
      <c r="E75" s="2">
        <f t="shared" si="4"/>
        <v>17536007.039999999</v>
      </c>
      <c r="F75" s="2">
        <f t="shared" si="4"/>
        <v>17536007.039999999</v>
      </c>
      <c r="G75" s="2">
        <f t="shared" si="4"/>
        <v>17536007.039999999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0:F44 B64:F64 G64:G76 G40:G44 B66:F67 B65:C65 E65:F65 B71:F72 B70 D70:F70 B75:F75 B73 B74 B69:F69 B68 E68:F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7" t="s">
        <v>73</v>
      </c>
      <c r="B1" s="77"/>
      <c r="C1" s="77"/>
      <c r="D1" s="77"/>
      <c r="E1" s="77"/>
      <c r="F1" s="77"/>
      <c r="G1" s="77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5" t="s">
        <v>76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31" t="s">
        <v>77</v>
      </c>
      <c r="C7" s="76"/>
      <c r="D7" s="76"/>
      <c r="E7" s="76"/>
      <c r="F7" s="76"/>
      <c r="G7" s="76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92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79" t="s">
        <v>94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0" t="s">
        <v>77</v>
      </c>
      <c r="C7" s="76"/>
      <c r="D7" s="76"/>
      <c r="E7" s="76"/>
      <c r="F7" s="76"/>
      <c r="G7" s="76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108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2" t="s">
        <v>76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f>+F5+1</f>
        <v>2022</v>
      </c>
    </row>
    <row r="6" spans="1:7" ht="32.25" x14ac:dyDescent="0.25">
      <c r="A6" s="74"/>
      <c r="B6" s="84"/>
      <c r="C6" s="84"/>
      <c r="D6" s="84"/>
      <c r="E6" s="84"/>
      <c r="F6" s="84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1" t="s">
        <v>131</v>
      </c>
      <c r="B39" s="81"/>
      <c r="C39" s="81"/>
      <c r="D39" s="81"/>
      <c r="E39" s="81"/>
      <c r="F39" s="81"/>
      <c r="G39" s="81"/>
    </row>
    <row r="40" spans="1:7" x14ac:dyDescent="0.25">
      <c r="A40" s="81" t="s">
        <v>132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133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5" t="s">
        <v>94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1" t="s">
        <v>131</v>
      </c>
      <c r="B32" s="81"/>
      <c r="C32" s="81"/>
      <c r="D32" s="81"/>
      <c r="E32" s="81"/>
      <c r="F32" s="81"/>
      <c r="G32" s="81"/>
    </row>
    <row r="33" spans="1:7" x14ac:dyDescent="0.25">
      <c r="A33" s="81" t="s">
        <v>132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7" t="s">
        <v>137</v>
      </c>
      <c r="B1" s="87"/>
      <c r="C1" s="87"/>
      <c r="D1" s="87"/>
      <c r="E1" s="87"/>
      <c r="F1" s="87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2023-07-31T20:42:47Z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