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EPORTES ALE\36 LINEAMIENTOS 2024\"/>
    </mc:Choice>
  </mc:AlternateContent>
  <bookViews>
    <workbookView xWindow="0" yWindow="0" windowWidth="14475" windowHeight="11970"/>
  </bookViews>
  <sheets>
    <sheet name="2024" sheetId="3" r:id="rId1"/>
  </sheets>
  <definedNames>
    <definedName name="_xlnm.Print_Area" localSheetId="0">'2024'!$A$1:$G$41</definedName>
  </definedNames>
  <calcPr calcId="162913"/>
</workbook>
</file>

<file path=xl/calcChain.xml><?xml version="1.0" encoding="utf-8"?>
<calcChain xmlns="http://schemas.openxmlformats.org/spreadsheetml/2006/main">
  <c r="B13" i="3" l="1"/>
  <c r="B43" i="3" s="1"/>
  <c r="B33" i="3"/>
  <c r="B32" i="3"/>
  <c r="B30" i="3"/>
  <c r="B27" i="3"/>
  <c r="B25" i="3"/>
  <c r="B23" i="3"/>
  <c r="B21" i="3"/>
  <c r="B20" i="3"/>
  <c r="B17" i="3"/>
  <c r="B15" i="3"/>
  <c r="G6" i="3" l="1"/>
</calcChain>
</file>

<file path=xl/sharedStrings.xml><?xml version="1.0" encoding="utf-8"?>
<sst xmlns="http://schemas.openxmlformats.org/spreadsheetml/2006/main" count="162" uniqueCount="87">
  <si>
    <t>OBRA O ACCION A REALIZAR</t>
  </si>
  <si>
    <t>COSTO</t>
  </si>
  <si>
    <t>ENTIDAD</t>
  </si>
  <si>
    <t>MUNICIPIO</t>
  </si>
  <si>
    <t>LOCALIDAD</t>
  </si>
  <si>
    <t>VALLE DE SANTIAGO</t>
  </si>
  <si>
    <t>UBICACIÓN</t>
  </si>
  <si>
    <t>BENEFICIARIOS</t>
  </si>
  <si>
    <t>METAS</t>
  </si>
  <si>
    <t xml:space="preserve">MUNICIPIO DE VALLE DE SANTIAGO, GTO                                                                                                                                                                                                                                                                                                                                                                                                                                                                                                   </t>
  </si>
  <si>
    <t>MONTO QUE RECIBAN DEL FAIS:</t>
  </si>
  <si>
    <t xml:space="preserve">GUANAJUATO </t>
  </si>
  <si>
    <t>LAS JICAMAS</t>
  </si>
  <si>
    <t>LA COMPAÑÍA</t>
  </si>
  <si>
    <t>CONSTRUCCIÓN DE CALLE CON EMPEDRADO EN EL MUNICIPIO DE VALLE DE SANTIAGO,GTO., EN LA LOCALIDAD POZO DE AROSTEGUI, EN LA CALLE 20 DE NOVIEMBRE</t>
  </si>
  <si>
    <t>AMPLIACIÓN DE DRENAJE SANITARIO EN EL MUNICIPIO DE VALLE DE SANTIAGO, GTO., EN LA LOCALIDAD VALLE DE SANTIAGO, EN LAS COLONIAS EL CHORRITO E IGNACIO RAMIREZ, EN LAS CALLLES JUVENTINO ROSAS, PRIVADA AZTECAS, PRIVADA OBREGON, VASCO DE QUIROGA, AV. DE LAS FLORES, PRIVADA SAN RAFAEL Y VALENTIN VARELA</t>
  </si>
  <si>
    <t>CONSTRUCION DE CALLE CON EMPEDRADO, EN EL MUNICIPIO DE VALLE DE SANTIAGO, GTO., EN LA LOCALIDAD VALLE DE SANTIAGO, EN LA COLONIA LA LOMA, EN LA CALLE COLON</t>
  </si>
  <si>
    <t>REHABILITACION DE PAVIMENTACION CON ASFALTO EN EL MUNICIPIO DE VALLE DE SANTIAGO, GTO., EN LA LOCALIDAD VALLE DE SANTIAGO, EN LA COLONIA LA LOMA, EN LA CALLE AGUSTIN MELGAR</t>
  </si>
  <si>
    <t>AMPLIACION DE ELECTRIFICACION EN EL MUNICIPIO DE VALLE DE SANTIAGO, GTO., EN LA LOCALIDAD SABINO COPUDO</t>
  </si>
  <si>
    <t>REHABILITACION DE DRENAJE SANITARIO, EN EL MUNICIPIO DE VALLE DE SANTIAGO, GTO., EN LA LOCALIDAD SANTA ANA, EN  LA CALLE DEL AGUA</t>
  </si>
  <si>
    <t>EQUIPAMIENTO CON ESTUFAS ECOLIGAS EN EL MUNICIPIO DE VALLE DE SANTIAGO, GTO,. EN VARIAS LOCALIDADES</t>
  </si>
  <si>
    <t>EQUIPAMIENTO CON CALENTADORES SOLARES EN EL MUNICIPIO DE VALLE DE SANTIAGO, GTO,. EN VARIAS LOCALIDADES</t>
  </si>
  <si>
    <t>EQUIPAMIENTO CON CISTERNAS EN EL MUNICIPIO DE VALLE DE SANTIAGO, GTO,. EN VARIAS LOCALIDADES</t>
  </si>
  <si>
    <t>ESTUDIOS Y PROYECTOS (INDIRECTOS)</t>
  </si>
  <si>
    <t>REHABILITACIÓN DE CAMINO RURAL EN EL MUNICIPIO DE VALLE DE SANTIAGO, GTO., EN LA LOCALIDAD SAN FELIPE QUIRICEO- MOGOTES</t>
  </si>
  <si>
    <t>REHABILITACIÓN DE CAMINO RURAL EN EL MUNICIPIO DE VALLE DE SANTIAGO, GTO., EN LA LOCALIDAD LA TORTUGA -CHICAMITO</t>
  </si>
  <si>
    <t>AMPLIACION DE ELECTRIFICACION EN EL MUNICIPIO DE VALLE DE SANTIAGO, GTO., EN LA LOCALIDAD LA COMPAÑÍA, EN LA CALLE HIDALGO</t>
  </si>
  <si>
    <t>CONSTRUCCION DE SISTEMA DE AGUA POTABLE ENTUBADA  EN EL MUNICIPIO DE VALLE DE SANTIAGO, GTO.,EN  LA LOCALIDAD LAS CAÑAS</t>
  </si>
  <si>
    <t xml:space="preserve">REHABILITACION DE PAVIMENTACION EN EL MUNICIPIO DE VALLE DE SANTIAGO, GTO., EN LA COLONIA MALPAIS, EN EL BULEVARD MANGO </t>
  </si>
  <si>
    <t>AMPLIACION  DE DRENAJE SANITARIO EN EL MUNICIPIO DE VALLE DE SANTIAGO, GTO.,  EN LA LOCALDAD DE LAS JICAMAS, EN LA CALLE ABASOLO</t>
  </si>
  <si>
    <t>AMPLIACION DE ELECTRIFICACION EN EL MUNICIPIO DE VALLE DE SANTIAGO ,GTO., EN LA LOCALIDAD SAN JERONIMO DE ARACEO, EN LA CALLE PRIVADA LAZARO CARDENAS</t>
  </si>
  <si>
    <t>CONSTRUCCION DE CALLE CON EMPEDRADO EN EL MUNICIPIO DE VALLE DE SANTIAGO,GTO., EN LA LOCALIDAD QUIRICEO, EN LA CALLE 5 DE MAYO</t>
  </si>
  <si>
    <t>CONSTRUCCION DE CALLE CON EMPEDRADO EN EL MUNICIPIO DE VALLE DE SANTIAGO,GTO EN LA LOCALIDAD DURANES DE ABAJO, EN LA CALLE DE ACCESO</t>
  </si>
  <si>
    <t>CONSTRUCCION DE CALLE CON ASFALTO, EN  EL MUNICIPIO DE VALLE DE SANTIAGO,GTO., EN LA LOCALIDAD RINCON DE PARANGUEO, EN LA CALLE ALBINO GARCIA</t>
  </si>
  <si>
    <t>REHABILITACION DE PAVIMENTACION EN EL MUNICIPIO DE VALLE DE SANTIAGO,GTO., EN LA LICALIDAD VALLE DE SANTIAGO, EN LA COLONIA FRANCISCO VILLA, EN LA CALLE JOSEFA ORTIZ , TRAMO: INDEPENDENCIA A 4 DE MARZO</t>
  </si>
  <si>
    <t>REHABILITACION DE PAVIMENTACION  EN EL MUNICIPIO DE VALLE DE SANTIAGO,GTO., EN  EL ACCESO A LA LOCALIDAD  RANCHO NUEVO DE SAN ANDRES</t>
  </si>
  <si>
    <t>REHABILITACION DE DRENAJE SANITARIO EN EL MUNICIPIO DE VALLE DE SANTIAGO,GTO., EN LA LOCALIDAD CERRO PRIETO DEL CARMEN</t>
  </si>
  <si>
    <t>POZO DE AROSTEGUI</t>
  </si>
  <si>
    <t>SABINO COPUDO</t>
  </si>
  <si>
    <t>SAN FELIPE QUIRICEO-MOGOTES</t>
  </si>
  <si>
    <t>LA TORTUGA- CHICAMITO</t>
  </si>
  <si>
    <t>LAS CAÑAS</t>
  </si>
  <si>
    <t>SAN JERONIMO</t>
  </si>
  <si>
    <t>QUIRICEO</t>
  </si>
  <si>
    <t>DURANES DE ABAJO</t>
  </si>
  <si>
    <t>RINCON DE PARANGUEO</t>
  </si>
  <si>
    <t>RANCHO NUEVO DE SAN ANDRES</t>
  </si>
  <si>
    <t>CERRO  PRIETO DEL CARMEN</t>
  </si>
  <si>
    <t>LINEAMIENTOS PARA DAR ACONOCER LOS MONTOS QUE RECIBAN, LAS OBRAS Y ACCIONES A REALIZAR, EL COSTO DE CADA UNA, SU UBICACIÓN, METAS Y BENEFICIARIOS DEL EJERCICIO 2024</t>
  </si>
  <si>
    <t>MONTOS QUE RECIBAN, OBRAS Y ACCIONES A REALIZAR CON EL FAIS 2024</t>
  </si>
  <si>
    <t>345 M2</t>
  </si>
  <si>
    <t>1797.90 M2</t>
  </si>
  <si>
    <t>85.20 M2</t>
  </si>
  <si>
    <t>266 M2</t>
  </si>
  <si>
    <t>6962 M2</t>
  </si>
  <si>
    <t>678 M2</t>
  </si>
  <si>
    <t>219.15 M2</t>
  </si>
  <si>
    <t>200 pzas</t>
  </si>
  <si>
    <t>1310 pzas</t>
  </si>
  <si>
    <t>430 pzas</t>
  </si>
  <si>
    <t>9 proy</t>
  </si>
  <si>
    <t>CONSTRUCCION DE PAVIMENTO CON EMPEDRADO EN EL MUNICIPIO DE VALLE DE SANTIAGO, GTO., EN LA LOCALIDAD TINAJA DE GARCIA, EN LA CALLE ESPERANZA</t>
  </si>
  <si>
    <t>CONSTRUCCION DE PAVIMENTO DE CONCRETO HIDRAULICO, EN EL  MUNICIPIO DE VALLE DE SANTIAGO, GTO., EN LA LOCALIDAD VALLE DE SANTIAGO, EN LA COLONIA SAN JOSE, EN LA CALLE MATAMOROS</t>
  </si>
  <si>
    <t>CONSTRUCCION DE PAVIMENTO DE CONCRETO ASFALTICO, EN EL  MUNICIPIO DE VALLE DE SANTIAGO, GTO., EN LA LOCALIDAD VALLE DE SANTIAGO, EN LA COLONIA VALLE DORADO II, EN LA CALLE EMILIO PORTES GIL ( ENTRE ADOLFO LOPEZ MATEOS Y PLUTARCO ELIAS CALLES)</t>
  </si>
  <si>
    <t>AMPLIACION DE ELECTRIFICACION EN EL MUNICIPIO DE VALLE DE SANTIAGO, GTO., EN LA LOCALIDAD VALLE DE SANTIAGO, EN LA COLONIA AMPLIACION 20 DE NOVIEMBRE, EN LA CALLE MERIDA.</t>
  </si>
  <si>
    <t>REHABILITACION DE PAVIMENTO CON EMPEDRADO EN EL MUNICIPIO DE VALLE DE SANTIAGO, GTO., EN LA LOCALIDAD DE CERRO BLANCO, EN LA CALLES GALEANA Y VICTORIA</t>
  </si>
  <si>
    <t>CONSTRUCCION DE CAMINO CON CONCRETO HIDRAULICO EN EL MUNICIPIO DE VALLE DE SANTIAGO,GTO., EN LOCALIDAD RANCHO VIEJO DE TORRES, EN EL CAMINO DE ACCESO</t>
  </si>
  <si>
    <t>CONSTRUCCION DE PUENTE PEATONAL EN EL MUNICIPIO DE VALLE DE SANTIAGO,GTO., EN LA LOCALIDAD VALLE DE SANTIAGO EN LA COLONIA RANCHOS UNIDOS, ENTRE LAS CALLES  ARROYO CAMEMBARO Y RAFAEL GALVAN</t>
  </si>
  <si>
    <t xml:space="preserve">RANCO VIEJO DE TORRES </t>
  </si>
  <si>
    <t>431 ML</t>
  </si>
  <si>
    <t>1220 ML</t>
  </si>
  <si>
    <t>462.31 ML</t>
  </si>
  <si>
    <t>2.08 KM</t>
  </si>
  <si>
    <t>6.4 KM</t>
  </si>
  <si>
    <t xml:space="preserve">831.53 ML </t>
  </si>
  <si>
    <t>310.66 ML</t>
  </si>
  <si>
    <t>200 ML</t>
  </si>
  <si>
    <t xml:space="preserve">151.16 ML </t>
  </si>
  <si>
    <t>125.93 ML</t>
  </si>
  <si>
    <t>110.46 ML</t>
  </si>
  <si>
    <t>135 ML</t>
  </si>
  <si>
    <t>3936.11 ML MAS REHABILITACION DE RAFA EXISTENTE</t>
  </si>
  <si>
    <t xml:space="preserve">372.24 ML </t>
  </si>
  <si>
    <t xml:space="preserve">106 ML </t>
  </si>
  <si>
    <t>1 TRANSFORMADOR DE 15 KVA                            2 TORRES  METALICAS        2 LUMINARIAS</t>
  </si>
  <si>
    <t>258.27 ML</t>
  </si>
  <si>
    <t>1 PUENTE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</si>
</sst>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quot;$&quot;#,##0.00"/>
  </numFmts>
  <fonts count="8">
    <font>
      <sz val="11"/>
      <color theme="1"/>
      <name val="Calibri"/>
      <family val="2"/>
      <scheme val="minor"/>
    </font>
    <font>
      <b/>
      <sz val="8"/>
      <name val="Arial"/>
      <family val="2"/>
    </font>
    <font>
      <sz val="11"/>
      <color theme="1"/>
      <name val="Calibri"/>
      <family val="2"/>
      <scheme val="minor"/>
    </font>
    <font>
      <b/>
      <sz val="8"/>
      <color theme="0"/>
      <name val="Arial"/>
      <family val="2"/>
    </font>
    <font>
      <sz val="8"/>
      <name val="Arial "/>
    </font>
    <font>
      <sz val="10"/>
      <color theme="1"/>
      <name val="Arial Narrow"/>
      <family val="2"/>
    </font>
    <font>
      <sz val="10"/>
      <name val="Arial Narrow"/>
      <family val="2"/>
    </font>
    <font>
      <sz val="8"/>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4">
    <xf numFmtId="0" fontId="0" fillId="0" borderId="0" xfId="0"/>
    <xf numFmtId="0" fontId="0" fillId="0" borderId="0" xfId="0" applyAlignment="1"/>
    <xf numFmtId="0" fontId="0" fillId="0" borderId="0" xfId="0" applyAlignment="1">
      <alignment wrapText="1"/>
    </xf>
    <xf numFmtId="0" fontId="1" fillId="2" borderId="0" xfId="0" applyFont="1" applyFill="1" applyBorder="1" applyAlignment="1">
      <alignment vertical="center"/>
    </xf>
    <xf numFmtId="43" fontId="1" fillId="2" borderId="0" xfId="1" applyFont="1" applyFill="1" applyBorder="1" applyAlignment="1">
      <alignment horizontal="center" vertical="center"/>
    </xf>
    <xf numFmtId="0" fontId="0" fillId="0" borderId="0" xfId="0" applyBorder="1"/>
    <xf numFmtId="43" fontId="1" fillId="3" borderId="1" xfId="1" applyFont="1" applyFill="1" applyBorder="1" applyAlignment="1">
      <alignment horizontal="center" vertical="center"/>
    </xf>
    <xf numFmtId="0" fontId="1" fillId="2"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165" fontId="4" fillId="0" borderId="8" xfId="2" applyNumberFormat="1" applyFont="1" applyFill="1" applyBorder="1" applyAlignment="1">
      <alignment horizontal="right" vertical="center" indent="1"/>
    </xf>
    <xf numFmtId="165" fontId="1" fillId="2" borderId="2" xfId="1" applyNumberFormat="1" applyFont="1" applyFill="1" applyBorder="1" applyAlignment="1">
      <alignment horizontal="center" vertical="center"/>
    </xf>
    <xf numFmtId="165" fontId="0" fillId="0" borderId="0" xfId="0" applyNumberFormat="1" applyBorder="1"/>
    <xf numFmtId="3"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165" fontId="0" fillId="0" borderId="0" xfId="0" applyNumberFormat="1" applyAlignment="1">
      <alignment wrapText="1"/>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0" fontId="7" fillId="0" borderId="8" xfId="0" applyFont="1" applyFill="1" applyBorder="1" applyAlignment="1">
      <alignment horizontal="center" vertical="center" wrapText="1"/>
    </xf>
    <xf numFmtId="44" fontId="6" fillId="0" borderId="8" xfId="2" applyFont="1" applyFill="1" applyBorder="1" applyAlignment="1">
      <alignment horizontal="center" vertical="center" wrapText="1"/>
    </xf>
    <xf numFmtId="44" fontId="5" fillId="0" borderId="8" xfId="2" applyFont="1" applyFill="1" applyBorder="1" applyAlignment="1">
      <alignment horizontal="center" vertical="center" wrapText="1"/>
    </xf>
    <xf numFmtId="43" fontId="5" fillId="0" borderId="8" xfId="1" applyFont="1" applyFill="1" applyBorder="1" applyAlignment="1">
      <alignment horizontal="center" vertical="center"/>
    </xf>
    <xf numFmtId="0" fontId="6" fillId="0" borderId="8" xfId="2" applyNumberFormat="1" applyFont="1" applyFill="1" applyBorder="1" applyAlignment="1">
      <alignment horizontal="center" vertical="center" wrapText="1"/>
    </xf>
    <xf numFmtId="0" fontId="5" fillId="0" borderId="8" xfId="2" applyNumberFormat="1" applyFont="1" applyFill="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0" quotePrefix="1"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2" fontId="6" fillId="0" borderId="8" xfId="2"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1" fillId="3" borderId="3" xfId="1"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276225</xdr:rowOff>
    </xdr:from>
    <xdr:to>
      <xdr:col>0</xdr:col>
      <xdr:colOff>2428874</xdr:colOff>
      <xdr:row>5</xdr:row>
      <xdr:rowOff>180975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276225"/>
          <a:ext cx="1990725" cy="1257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zoomScaleNormal="100" workbookViewId="0">
      <pane xSplit="1" ySplit="9" topLeftCell="B31" activePane="bottomRight" state="frozen"/>
      <selection pane="topRight" activeCell="B1" sqref="B1"/>
      <selection pane="bottomLeft" activeCell="A10" sqref="A10"/>
      <selection pane="bottomRight" activeCell="F26" sqref="F26"/>
    </sheetView>
  </sheetViews>
  <sheetFormatPr baseColWidth="10" defaultRowHeight="15"/>
  <cols>
    <col min="1" max="1" width="41.5703125" style="2" customWidth="1"/>
    <col min="2" max="2" width="16" style="2" customWidth="1"/>
    <col min="3" max="3" width="13.7109375" style="2" customWidth="1"/>
    <col min="4" max="4" width="17.7109375" style="2" bestFit="1" customWidth="1"/>
    <col min="5" max="5" width="15.85546875" style="2" customWidth="1"/>
    <col min="6" max="6" width="26.85546875" style="1" customWidth="1"/>
    <col min="7" max="7" width="13.7109375" style="1" customWidth="1"/>
    <col min="10" max="10" width="13.42578125" bestFit="1" customWidth="1"/>
  </cols>
  <sheetData>
    <row r="1" spans="1:10" ht="44.25" customHeight="1">
      <c r="B1" s="30" t="s">
        <v>48</v>
      </c>
      <c r="C1" s="30"/>
      <c r="D1" s="30"/>
      <c r="E1" s="30"/>
      <c r="F1" s="30"/>
      <c r="G1" s="30"/>
    </row>
    <row r="2" spans="1:10" ht="15.75" thickBot="1">
      <c r="B2" s="8"/>
      <c r="C2" s="8"/>
      <c r="D2" s="8"/>
      <c r="E2" s="8"/>
      <c r="F2" s="8"/>
      <c r="G2" s="8"/>
    </row>
    <row r="3" spans="1:10" ht="15.75" thickBot="1">
      <c r="A3" s="9"/>
      <c r="B3" s="31" t="s">
        <v>9</v>
      </c>
      <c r="C3" s="32"/>
      <c r="D3" s="32"/>
      <c r="E3" s="32"/>
      <c r="F3" s="32"/>
      <c r="G3" s="33"/>
    </row>
    <row r="4" spans="1:10" ht="15.75" thickBot="1">
      <c r="A4" s="9"/>
      <c r="B4" s="34" t="s">
        <v>49</v>
      </c>
      <c r="C4" s="35"/>
      <c r="D4" s="35"/>
      <c r="E4" s="35"/>
      <c r="F4" s="35"/>
      <c r="G4" s="36"/>
    </row>
    <row r="5" spans="1:10">
      <c r="A5" s="3"/>
      <c r="B5" s="3"/>
      <c r="C5" s="3"/>
      <c r="D5" s="3"/>
      <c r="E5" s="3"/>
      <c r="F5" s="3"/>
      <c r="G5" s="4"/>
    </row>
    <row r="6" spans="1:10" s="5" customFormat="1" ht="15.75" thickBot="1">
      <c r="A6" s="3"/>
      <c r="B6" s="3"/>
      <c r="C6" s="3"/>
      <c r="D6" s="3"/>
      <c r="E6" s="3"/>
      <c r="F6" s="7" t="s">
        <v>10</v>
      </c>
      <c r="G6" s="11">
        <f>B43</f>
        <v>85609464.599999994</v>
      </c>
      <c r="J6" s="12"/>
    </row>
    <row r="7" spans="1:10" s="5" customFormat="1">
      <c r="A7" s="3"/>
      <c r="B7" s="3"/>
      <c r="C7" s="3"/>
      <c r="D7" s="3"/>
      <c r="E7" s="3"/>
      <c r="F7" s="3"/>
      <c r="G7" s="4"/>
    </row>
    <row r="8" spans="1:10">
      <c r="A8" s="37" t="s">
        <v>0</v>
      </c>
      <c r="B8" s="16" t="s">
        <v>1</v>
      </c>
      <c r="C8" s="39" t="s">
        <v>6</v>
      </c>
      <c r="D8" s="39"/>
      <c r="E8" s="39"/>
      <c r="F8" s="40" t="s">
        <v>8</v>
      </c>
      <c r="G8" s="42" t="s">
        <v>7</v>
      </c>
    </row>
    <row r="9" spans="1:10">
      <c r="A9" s="38"/>
      <c r="B9" s="17"/>
      <c r="C9" s="6" t="s">
        <v>2</v>
      </c>
      <c r="D9" s="6" t="s">
        <v>3</v>
      </c>
      <c r="E9" s="6" t="s">
        <v>4</v>
      </c>
      <c r="F9" s="41"/>
      <c r="G9" s="43"/>
    </row>
    <row r="10" spans="1:10" ht="51">
      <c r="A10" s="25" t="s">
        <v>14</v>
      </c>
      <c r="B10" s="19">
        <v>6000000</v>
      </c>
      <c r="C10" s="10" t="s">
        <v>11</v>
      </c>
      <c r="D10" s="10" t="s">
        <v>5</v>
      </c>
      <c r="E10" s="24" t="s">
        <v>37</v>
      </c>
      <c r="F10" s="22" t="s">
        <v>69</v>
      </c>
      <c r="G10" s="13">
        <v>176</v>
      </c>
    </row>
    <row r="11" spans="1:10" ht="89.25">
      <c r="A11" s="26" t="s">
        <v>15</v>
      </c>
      <c r="B11" s="19">
        <v>4000000</v>
      </c>
      <c r="C11" s="10" t="s">
        <v>11</v>
      </c>
      <c r="D11" s="10" t="s">
        <v>5</v>
      </c>
      <c r="E11" s="24" t="s">
        <v>5</v>
      </c>
      <c r="F11" s="27" t="s">
        <v>51</v>
      </c>
      <c r="G11" s="13">
        <v>240</v>
      </c>
    </row>
    <row r="12" spans="1:10" ht="51">
      <c r="A12" s="26" t="s">
        <v>16</v>
      </c>
      <c r="B12" s="19">
        <v>3200000</v>
      </c>
      <c r="C12" s="10" t="s">
        <v>11</v>
      </c>
      <c r="D12" s="10" t="s">
        <v>5</v>
      </c>
      <c r="E12" s="24" t="s">
        <v>5</v>
      </c>
      <c r="F12" s="27" t="s">
        <v>70</v>
      </c>
      <c r="G12" s="13">
        <v>116</v>
      </c>
    </row>
    <row r="13" spans="1:10" ht="51">
      <c r="A13" s="26" t="s">
        <v>17</v>
      </c>
      <c r="B13" s="19">
        <f>2000000+4413784.91</f>
        <v>6413784.9100000001</v>
      </c>
      <c r="C13" s="10" t="s">
        <v>11</v>
      </c>
      <c r="D13" s="10" t="s">
        <v>5</v>
      </c>
      <c r="E13" s="24" t="s">
        <v>5</v>
      </c>
      <c r="F13" s="14" t="s">
        <v>71</v>
      </c>
      <c r="G13" s="13">
        <v>240</v>
      </c>
    </row>
    <row r="14" spans="1:10" ht="38.25">
      <c r="A14" s="26" t="s">
        <v>18</v>
      </c>
      <c r="B14" s="20">
        <v>400000</v>
      </c>
      <c r="C14" s="10" t="s">
        <v>11</v>
      </c>
      <c r="D14" s="10" t="s">
        <v>5</v>
      </c>
      <c r="E14" s="24" t="s">
        <v>38</v>
      </c>
      <c r="F14" s="14" t="s">
        <v>52</v>
      </c>
      <c r="G14" s="13">
        <v>60</v>
      </c>
    </row>
    <row r="15" spans="1:10" ht="38.25">
      <c r="A15" s="26" t="s">
        <v>19</v>
      </c>
      <c r="B15" s="21">
        <f>300000+77002.51</f>
        <v>377002.51</v>
      </c>
      <c r="C15" s="10" t="s">
        <v>11</v>
      </c>
      <c r="D15" s="10" t="s">
        <v>5</v>
      </c>
      <c r="E15" s="24" t="s">
        <v>5</v>
      </c>
      <c r="F15" s="14" t="s">
        <v>50</v>
      </c>
      <c r="G15" s="13">
        <v>38</v>
      </c>
    </row>
    <row r="16" spans="1:10" ht="38.25">
      <c r="A16" s="26" t="s">
        <v>20</v>
      </c>
      <c r="B16" s="21">
        <v>700000</v>
      </c>
      <c r="C16" s="10" t="s">
        <v>11</v>
      </c>
      <c r="D16" s="10" t="s">
        <v>5</v>
      </c>
      <c r="E16" s="24" t="s">
        <v>5</v>
      </c>
      <c r="F16" s="14" t="s">
        <v>57</v>
      </c>
      <c r="G16" s="13">
        <v>800</v>
      </c>
    </row>
    <row r="17" spans="1:7" ht="38.25">
      <c r="A17" s="26" t="s">
        <v>21</v>
      </c>
      <c r="B17" s="21">
        <f>6682500-224500</f>
        <v>6458000</v>
      </c>
      <c r="C17" s="10" t="s">
        <v>11</v>
      </c>
      <c r="D17" s="10" t="s">
        <v>5</v>
      </c>
      <c r="E17" s="24" t="s">
        <v>5</v>
      </c>
      <c r="F17" s="14" t="s">
        <v>58</v>
      </c>
      <c r="G17" s="13">
        <v>5240</v>
      </c>
    </row>
    <row r="18" spans="1:7" ht="38.25">
      <c r="A18" s="26" t="s">
        <v>22</v>
      </c>
      <c r="B18" s="21">
        <v>1132454.78</v>
      </c>
      <c r="C18" s="10" t="s">
        <v>11</v>
      </c>
      <c r="D18" s="10" t="s">
        <v>5</v>
      </c>
      <c r="E18" s="24" t="s">
        <v>5</v>
      </c>
      <c r="F18" s="14" t="s">
        <v>59</v>
      </c>
      <c r="G18" s="13">
        <v>1720</v>
      </c>
    </row>
    <row r="19" spans="1:7" ht="25.5">
      <c r="A19" s="26" t="s">
        <v>23</v>
      </c>
      <c r="B19" s="21">
        <v>2540713.92</v>
      </c>
      <c r="C19" s="10" t="s">
        <v>11</v>
      </c>
      <c r="D19" s="10" t="s">
        <v>5</v>
      </c>
      <c r="E19" s="24" t="s">
        <v>5</v>
      </c>
      <c r="F19" s="14" t="s">
        <v>60</v>
      </c>
      <c r="G19" s="13">
        <v>405</v>
      </c>
    </row>
    <row r="20" spans="1:7" ht="38.25">
      <c r="A20" s="26" t="s">
        <v>24</v>
      </c>
      <c r="B20" s="21">
        <f>2400000+4183523.61</f>
        <v>6583523.6099999994</v>
      </c>
      <c r="C20" s="10" t="s">
        <v>11</v>
      </c>
      <c r="D20" s="10" t="s">
        <v>5</v>
      </c>
      <c r="E20" s="24" t="s">
        <v>39</v>
      </c>
      <c r="F20" s="14" t="s">
        <v>72</v>
      </c>
      <c r="G20" s="13">
        <v>600</v>
      </c>
    </row>
    <row r="21" spans="1:7" ht="38.25">
      <c r="A21" s="26" t="s">
        <v>25</v>
      </c>
      <c r="B21" s="21">
        <f>4000000+50000</f>
        <v>4050000</v>
      </c>
      <c r="C21" s="10" t="s">
        <v>11</v>
      </c>
      <c r="D21" s="10" t="s">
        <v>5</v>
      </c>
      <c r="E21" s="24" t="s">
        <v>40</v>
      </c>
      <c r="F21" s="14" t="s">
        <v>73</v>
      </c>
      <c r="G21" s="13">
        <v>600</v>
      </c>
    </row>
    <row r="22" spans="1:7" ht="38.25">
      <c r="A22" s="26" t="s">
        <v>26</v>
      </c>
      <c r="B22" s="21">
        <v>469297.72</v>
      </c>
      <c r="C22" s="10" t="s">
        <v>11</v>
      </c>
      <c r="D22" s="10" t="s">
        <v>5</v>
      </c>
      <c r="E22" s="24" t="s">
        <v>13</v>
      </c>
      <c r="F22" s="14" t="s">
        <v>53</v>
      </c>
      <c r="G22" s="13">
        <v>68</v>
      </c>
    </row>
    <row r="23" spans="1:7" ht="38.25">
      <c r="A23" s="26" t="s">
        <v>27</v>
      </c>
      <c r="B23" s="21">
        <f>2500000+846685.8</f>
        <v>3346685.8</v>
      </c>
      <c r="C23" s="10" t="s">
        <v>11</v>
      </c>
      <c r="D23" s="10" t="s">
        <v>5</v>
      </c>
      <c r="E23" s="24" t="s">
        <v>41</v>
      </c>
      <c r="F23" s="14" t="s">
        <v>54</v>
      </c>
      <c r="G23" s="13">
        <v>368</v>
      </c>
    </row>
    <row r="24" spans="1:7" ht="38.25">
      <c r="A24" s="26" t="s">
        <v>28</v>
      </c>
      <c r="B24" s="21">
        <v>3000000</v>
      </c>
      <c r="C24" s="10" t="s">
        <v>11</v>
      </c>
      <c r="D24" s="10" t="s">
        <v>5</v>
      </c>
      <c r="E24" s="24" t="s">
        <v>5</v>
      </c>
      <c r="F24" s="14" t="s">
        <v>74</v>
      </c>
      <c r="G24" s="13">
        <v>128</v>
      </c>
    </row>
    <row r="25" spans="1:7" ht="38.25">
      <c r="A25" s="26" t="s">
        <v>29</v>
      </c>
      <c r="B25" s="21">
        <f>1100000+1000000</f>
        <v>2100000</v>
      </c>
      <c r="C25" s="10" t="s">
        <v>11</v>
      </c>
      <c r="D25" s="10" t="s">
        <v>5</v>
      </c>
      <c r="E25" s="24" t="s">
        <v>12</v>
      </c>
      <c r="F25" s="14" t="s">
        <v>55</v>
      </c>
      <c r="G25" s="13">
        <v>84</v>
      </c>
    </row>
    <row r="26" spans="1:7" ht="51">
      <c r="A26" s="26" t="s">
        <v>30</v>
      </c>
      <c r="B26" s="21">
        <v>602180.43000000005</v>
      </c>
      <c r="C26" s="10" t="s">
        <v>11</v>
      </c>
      <c r="D26" s="10" t="s">
        <v>5</v>
      </c>
      <c r="E26" s="24" t="s">
        <v>42</v>
      </c>
      <c r="F26" s="14" t="s">
        <v>56</v>
      </c>
      <c r="G26" s="13">
        <v>48</v>
      </c>
    </row>
    <row r="27" spans="1:7" ht="38.25">
      <c r="A27" s="26" t="s">
        <v>31</v>
      </c>
      <c r="B27" s="21">
        <f>2182657.1+1683218.31</f>
        <v>3865875.41</v>
      </c>
      <c r="C27" s="10" t="s">
        <v>11</v>
      </c>
      <c r="D27" s="10" t="s">
        <v>5</v>
      </c>
      <c r="E27" s="24" t="s">
        <v>43</v>
      </c>
      <c r="F27" s="14" t="s">
        <v>75</v>
      </c>
      <c r="G27" s="13">
        <v>176</v>
      </c>
    </row>
    <row r="28" spans="1:7" ht="51">
      <c r="A28" s="26" t="s">
        <v>32</v>
      </c>
      <c r="B28" s="21">
        <v>2047500</v>
      </c>
      <c r="C28" s="10" t="s">
        <v>11</v>
      </c>
      <c r="D28" s="10" t="s">
        <v>5</v>
      </c>
      <c r="E28" s="24" t="s">
        <v>44</v>
      </c>
      <c r="F28" s="14" t="s">
        <v>76</v>
      </c>
      <c r="G28" s="13">
        <v>96</v>
      </c>
    </row>
    <row r="29" spans="1:7" ht="51">
      <c r="A29" s="26" t="s">
        <v>33</v>
      </c>
      <c r="B29" s="21">
        <v>1300000</v>
      </c>
      <c r="C29" s="10" t="s">
        <v>11</v>
      </c>
      <c r="D29" s="10" t="s">
        <v>5</v>
      </c>
      <c r="E29" s="24" t="s">
        <v>45</v>
      </c>
      <c r="F29" s="14" t="s">
        <v>77</v>
      </c>
      <c r="G29" s="13">
        <v>60</v>
      </c>
    </row>
    <row r="30" spans="1:7" ht="63.75">
      <c r="A30" s="26" t="s">
        <v>34</v>
      </c>
      <c r="B30" s="19">
        <f>1200000+100000</f>
        <v>1300000</v>
      </c>
      <c r="C30" s="10" t="s">
        <v>11</v>
      </c>
      <c r="D30" s="10" t="s">
        <v>5</v>
      </c>
      <c r="E30" s="24" t="s">
        <v>5</v>
      </c>
      <c r="F30" s="22" t="s">
        <v>78</v>
      </c>
      <c r="G30" s="13">
        <v>80</v>
      </c>
    </row>
    <row r="31" spans="1:7" ht="51">
      <c r="A31" s="28" t="s">
        <v>61</v>
      </c>
      <c r="B31" s="19">
        <v>1397485.81</v>
      </c>
      <c r="C31" s="10" t="s">
        <v>11</v>
      </c>
      <c r="D31" s="10" t="s">
        <v>5</v>
      </c>
      <c r="E31" s="24" t="s">
        <v>5</v>
      </c>
      <c r="F31" s="22" t="s">
        <v>79</v>
      </c>
      <c r="G31" s="13">
        <v>44</v>
      </c>
    </row>
    <row r="32" spans="1:7" ht="51">
      <c r="A32" s="26" t="s">
        <v>35</v>
      </c>
      <c r="B32" s="19">
        <f>1000000-400000</f>
        <v>600000</v>
      </c>
      <c r="C32" s="10" t="s">
        <v>11</v>
      </c>
      <c r="D32" s="10" t="s">
        <v>5</v>
      </c>
      <c r="E32" s="24" t="s">
        <v>46</v>
      </c>
      <c r="F32" s="22" t="s">
        <v>80</v>
      </c>
      <c r="G32" s="13">
        <v>344</v>
      </c>
    </row>
    <row r="33" spans="1:7" ht="38.25">
      <c r="A33" s="26" t="s">
        <v>36</v>
      </c>
      <c r="B33" s="19">
        <f>5494802.6+5000000</f>
        <v>10494802.6</v>
      </c>
      <c r="C33" s="10" t="s">
        <v>11</v>
      </c>
      <c r="D33" s="10" t="s">
        <v>5</v>
      </c>
      <c r="E33" s="24" t="s">
        <v>47</v>
      </c>
      <c r="F33" s="22" t="s">
        <v>81</v>
      </c>
      <c r="G33" s="13">
        <v>600</v>
      </c>
    </row>
    <row r="34" spans="1:7" ht="63.75">
      <c r="A34" s="28" t="s">
        <v>62</v>
      </c>
      <c r="B34" s="20">
        <v>5380157.0999999996</v>
      </c>
      <c r="C34" s="10" t="s">
        <v>11</v>
      </c>
      <c r="D34" s="10" t="s">
        <v>5</v>
      </c>
      <c r="E34" s="24" t="s">
        <v>5</v>
      </c>
      <c r="F34" s="23" t="s">
        <v>82</v>
      </c>
      <c r="G34" s="13">
        <v>120</v>
      </c>
    </row>
    <row r="35" spans="1:7" ht="76.5">
      <c r="A35" s="28" t="s">
        <v>63</v>
      </c>
      <c r="B35" s="20">
        <v>850000</v>
      </c>
      <c r="C35" s="10" t="s">
        <v>11</v>
      </c>
      <c r="D35" s="10" t="s">
        <v>5</v>
      </c>
      <c r="E35" s="24" t="s">
        <v>5</v>
      </c>
      <c r="F35" s="23" t="s">
        <v>83</v>
      </c>
      <c r="G35" s="13">
        <v>80</v>
      </c>
    </row>
    <row r="36" spans="1:7" ht="51">
      <c r="A36" s="26" t="s">
        <v>64</v>
      </c>
      <c r="B36" s="20">
        <v>400000</v>
      </c>
      <c r="C36" s="10" t="s">
        <v>11</v>
      </c>
      <c r="D36" s="10" t="s">
        <v>5</v>
      </c>
      <c r="E36" s="24" t="s">
        <v>5</v>
      </c>
      <c r="F36" s="23" t="s">
        <v>84</v>
      </c>
      <c r="G36" s="13">
        <v>30</v>
      </c>
    </row>
    <row r="37" spans="1:7" ht="51">
      <c r="A37" s="26" t="s">
        <v>65</v>
      </c>
      <c r="B37" s="20">
        <v>2400000</v>
      </c>
      <c r="C37" s="10" t="s">
        <v>11</v>
      </c>
      <c r="D37" s="10" t="s">
        <v>5</v>
      </c>
      <c r="E37" s="24" t="s">
        <v>5</v>
      </c>
      <c r="F37" s="23" t="s">
        <v>85</v>
      </c>
      <c r="G37" s="13">
        <v>120</v>
      </c>
    </row>
    <row r="38" spans="1:7" ht="51">
      <c r="A38" s="26" t="s">
        <v>66</v>
      </c>
      <c r="B38" s="20">
        <v>2700000</v>
      </c>
      <c r="C38" s="10" t="s">
        <v>11</v>
      </c>
      <c r="D38" s="10" t="s">
        <v>5</v>
      </c>
      <c r="E38" s="24" t="s">
        <v>68</v>
      </c>
      <c r="F38" s="23" t="s">
        <v>76</v>
      </c>
      <c r="G38" s="13">
        <v>120</v>
      </c>
    </row>
    <row r="39" spans="1:7" ht="63.75">
      <c r="A39" s="29" t="s">
        <v>67</v>
      </c>
      <c r="B39" s="20">
        <v>1500000</v>
      </c>
      <c r="C39" s="10" t="s">
        <v>11</v>
      </c>
      <c r="D39" s="10" t="s">
        <v>5</v>
      </c>
      <c r="E39" s="24" t="s">
        <v>5</v>
      </c>
      <c r="F39" s="23" t="s">
        <v>86</v>
      </c>
      <c r="G39" s="13">
        <v>80</v>
      </c>
    </row>
    <row r="40" spans="1:7">
      <c r="A40" s="26"/>
      <c r="B40" s="20"/>
      <c r="C40" s="10"/>
      <c r="D40" s="10"/>
      <c r="E40" s="24"/>
      <c r="F40" s="23"/>
      <c r="G40" s="13"/>
    </row>
    <row r="41" spans="1:7">
      <c r="A41" s="26"/>
      <c r="B41" s="20"/>
      <c r="C41" s="10"/>
      <c r="D41" s="10"/>
      <c r="E41" s="18"/>
      <c r="F41" s="14"/>
      <c r="G41" s="13"/>
    </row>
    <row r="43" spans="1:7">
      <c r="B43" s="15">
        <f>SUM(B10:B41)</f>
        <v>85609464.599999994</v>
      </c>
    </row>
  </sheetData>
  <mergeCells count="7">
    <mergeCell ref="B1:G1"/>
    <mergeCell ref="B3:G3"/>
    <mergeCell ref="B4:G4"/>
    <mergeCell ref="A8:A9"/>
    <mergeCell ref="C8:E8"/>
    <mergeCell ref="F8:F9"/>
    <mergeCell ref="G8:G9"/>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2024</vt:lpstr>
      <vt:lpstr>'2024'!Área_de_impresión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Lucero</dc:creator>
  <cp:lastModifiedBy>Lalo</cp:lastModifiedBy>
  <cp:lastPrinted>2018-05-29T20:02:35Z</cp:lastPrinted>
  <dcterms:created xsi:type="dcterms:W3CDTF">2017-06-08T19:50:21Z</dcterms:created>
  <dcterms:modified xsi:type="dcterms:W3CDTF">2024-07-29T17:49:55Z</dcterms:modified>
</cp:coreProperties>
</file>