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14505" windowHeight="11400"/>
  </bookViews>
  <sheets>
    <sheet name="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0" i="1" s="1"/>
  <c r="G151" i="1"/>
  <c r="F150" i="1"/>
  <c r="E150" i="1"/>
  <c r="D150" i="1"/>
  <c r="C150" i="1"/>
  <c r="B150" i="1"/>
  <c r="G149" i="1"/>
  <c r="G148" i="1"/>
  <c r="G147" i="1"/>
  <c r="G146" i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3" i="1" s="1"/>
  <c r="G134" i="1"/>
  <c r="F133" i="1"/>
  <c r="F84" i="1" s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3" i="1" s="1"/>
  <c r="G114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D103" i="1"/>
  <c r="C103" i="1"/>
  <c r="C84" i="1" s="1"/>
  <c r="B103" i="1"/>
  <c r="G102" i="1"/>
  <c r="G101" i="1"/>
  <c r="G100" i="1"/>
  <c r="G99" i="1"/>
  <c r="G98" i="1"/>
  <c r="G97" i="1"/>
  <c r="G96" i="1"/>
  <c r="G93" i="1" s="1"/>
  <c r="G95" i="1"/>
  <c r="G94" i="1"/>
  <c r="F93" i="1"/>
  <c r="E93" i="1"/>
  <c r="D93" i="1"/>
  <c r="C93" i="1"/>
  <c r="B93" i="1"/>
  <c r="B84" i="1" s="1"/>
  <c r="G92" i="1"/>
  <c r="G91" i="1"/>
  <c r="G90" i="1"/>
  <c r="G89" i="1"/>
  <c r="G88" i="1"/>
  <c r="G87" i="1"/>
  <c r="G86" i="1"/>
  <c r="G85" i="1"/>
  <c r="F85" i="1"/>
  <c r="E85" i="1"/>
  <c r="D85" i="1"/>
  <c r="D84" i="1" s="1"/>
  <c r="C85" i="1"/>
  <c r="B85" i="1"/>
  <c r="E84" i="1"/>
  <c r="G82" i="1"/>
  <c r="G81" i="1"/>
  <c r="G80" i="1"/>
  <c r="G79" i="1"/>
  <c r="G78" i="1"/>
  <c r="G75" i="1" s="1"/>
  <c r="G77" i="1"/>
  <c r="G76" i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2" i="1" s="1"/>
  <c r="G63" i="1"/>
  <c r="F62" i="1"/>
  <c r="E62" i="1"/>
  <c r="D62" i="1"/>
  <c r="C62" i="1"/>
  <c r="B62" i="1"/>
  <c r="G61" i="1"/>
  <c r="G58" i="1" s="1"/>
  <c r="G60" i="1"/>
  <c r="G59" i="1"/>
  <c r="F58" i="1"/>
  <c r="E58" i="1"/>
  <c r="D58" i="1"/>
  <c r="C58" i="1"/>
  <c r="B58" i="1"/>
  <c r="G57" i="1"/>
  <c r="G56" i="1"/>
  <c r="G55" i="1"/>
  <c r="G54" i="1"/>
  <c r="G53" i="1"/>
  <c r="G52" i="1"/>
  <c r="G51" i="1"/>
  <c r="G50" i="1"/>
  <c r="G48" i="1" s="1"/>
  <c r="G49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/>
  <c r="F28" i="1"/>
  <c r="E28" i="1"/>
  <c r="E9" i="1" s="1"/>
  <c r="E159" i="1" s="1"/>
  <c r="D28" i="1"/>
  <c r="D9" i="1" s="1"/>
  <c r="D159" i="1" s="1"/>
  <c r="C28" i="1"/>
  <c r="B28" i="1"/>
  <c r="B9" i="1" s="1"/>
  <c r="G27" i="1"/>
  <c r="G26" i="1"/>
  <c r="G25" i="1"/>
  <c r="G24" i="1"/>
  <c r="G23" i="1"/>
  <c r="G22" i="1"/>
  <c r="G21" i="1"/>
  <c r="G20" i="1"/>
  <c r="G18" i="1" s="1"/>
  <c r="G19" i="1"/>
  <c r="F18" i="1"/>
  <c r="F9" i="1" s="1"/>
  <c r="F159" i="1" s="1"/>
  <c r="E18" i="1"/>
  <c r="D18" i="1"/>
  <c r="C18" i="1"/>
  <c r="B18" i="1"/>
  <c r="G17" i="1"/>
  <c r="G16" i="1"/>
  <c r="G15" i="1"/>
  <c r="G14" i="1"/>
  <c r="G13" i="1"/>
  <c r="G12" i="1"/>
  <c r="G11" i="1"/>
  <c r="G10" i="1" s="1"/>
  <c r="F10" i="1"/>
  <c r="E10" i="1"/>
  <c r="D10" i="1"/>
  <c r="C10" i="1"/>
  <c r="C9" i="1" s="1"/>
  <c r="C159" i="1" s="1"/>
  <c r="B10" i="1"/>
  <c r="G84" i="1" l="1"/>
  <c r="B159" i="1"/>
  <c r="G9" i="1"/>
  <c r="G159" i="1" s="1"/>
</calcChain>
</file>

<file path=xl/sharedStrings.xml><?xml version="1.0" encoding="utf-8"?>
<sst xmlns="http://schemas.openxmlformats.org/spreadsheetml/2006/main" count="163" uniqueCount="90">
  <si>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</si>
  <si>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</si>
  <si>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</si>
  <si>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</si>
  <si>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</si>
  <si>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</si>
  <si>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</si>
  <si>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</si>
  <si>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</si>
  <si>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</si>
  <si>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</si>
  <si>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</si>
  <si>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</si>
  <si>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</si>
  <si>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</si>
  <si>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</si>
  <si>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</si>
  <si>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</si>
  <si>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</si>
  <si>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</si>
  <si>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</si>
  <si>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</si>
  <si>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</si>
  <si>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</si>
  <si>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</si>
  <si>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</si>
  <si>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</si>
  <si>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</si>
  <si>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</si>
  <si>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</si>
  <si>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</si>
  <si>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</si>
  <si>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</si>
  <si>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</si>
  <si>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</si>
  <si>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</si>
  <si>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</si>
  <si>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</si>
  <si>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</si>
  <si>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</si>
  <si>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</si>
  <si>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</si>
  <si>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</si>
  <si>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</si>
  <si>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</si>
  <si>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</si>
  <si>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</si>
  <si>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</si>
  <si>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</si>
  <si>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</si>
  <si>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</si>
  <si>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</si>
  <si>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</si>
  <si>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</si>
  <si>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</si>
  <si>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</si>
  <si>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</si>
  <si>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</si>
  <si>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</si>
  <si>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</si>
  <si>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</si>
  <si>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</si>
  <si>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</si>
  <si>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</si>
  <si>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</si>
  <si>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</si>
  <si>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</si>
  <si>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</si>
  <si>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</si>
  <si>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</si>
  <si>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</si>
  <si>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</si>
  <si>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</si>
  <si>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</si>
  <si>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</si>
  <si>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</si>
  <si>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</si>
  <si>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</si>
  <si>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</si>
  <si>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</si>
  <si>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</si>
  <si>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</si>
  <si>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</si>
  <si>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</si>
  <si>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</si>
  <si>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</si>
  <si>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</si>
  <si>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</si>
  <si>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Valle e Santiago, Gto.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</si>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</sst>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2">
    <cellStyle name="Millares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A21" sqref="A2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">
        <v>88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">
        <v>89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323000000</v>
      </c>
      <c r="C9" s="11">
        <f t="shared" si="0"/>
        <v>146304955.56</v>
      </c>
      <c r="D9" s="11">
        <f t="shared" si="0"/>
        <v>469304955.55999994</v>
      </c>
      <c r="E9" s="11">
        <f>SUM(E10,E18,E28,E38,E48,E58,E62,E71,E75)</f>
        <v>179325398.47</v>
      </c>
      <c r="F9" s="11">
        <f t="shared" si="0"/>
        <v>178060214.81</v>
      </c>
      <c r="G9" s="11">
        <f t="shared" si="0"/>
        <v>289979557.09000003</v>
      </c>
    </row>
    <row r="10" spans="1:7" x14ac:dyDescent="0.25">
      <c r="A10" s="12" t="s">
        <v>13</v>
      </c>
      <c r="B10" s="11">
        <f t="shared" ref="B10:G10" si="1">SUM(B11:B17)</f>
        <v>136703147</v>
      </c>
      <c r="C10" s="11">
        <f t="shared" si="1"/>
        <v>-1186333</v>
      </c>
      <c r="D10" s="11">
        <f>SUM(D11:D17)</f>
        <v>135516814</v>
      </c>
      <c r="E10" s="11">
        <f t="shared" si="1"/>
        <v>53333533.049999997</v>
      </c>
      <c r="F10" s="11">
        <f t="shared" si="1"/>
        <v>52443840.640000001</v>
      </c>
      <c r="G10" s="11">
        <f t="shared" si="1"/>
        <v>82183280.950000003</v>
      </c>
    </row>
    <row r="11" spans="1:7" x14ac:dyDescent="0.25">
      <c r="A11" s="13" t="s">
        <v>14</v>
      </c>
      <c r="B11" s="14">
        <v>72414608</v>
      </c>
      <c r="C11" s="14">
        <v>-3061940</v>
      </c>
      <c r="D11" s="15">
        <v>69352668</v>
      </c>
      <c r="E11" s="14">
        <v>33273032.18</v>
      </c>
      <c r="F11" s="14">
        <v>33259826.129999999</v>
      </c>
      <c r="G11" s="16">
        <f>D11-E11</f>
        <v>36079635.82</v>
      </c>
    </row>
    <row r="12" spans="1:7" x14ac:dyDescent="0.25">
      <c r="A12" s="13" t="s">
        <v>15</v>
      </c>
      <c r="B12" s="14">
        <v>2120000</v>
      </c>
      <c r="C12" s="14">
        <v>600000</v>
      </c>
      <c r="D12" s="15">
        <v>2720000</v>
      </c>
      <c r="E12" s="14">
        <v>1528557.86</v>
      </c>
      <c r="F12" s="14">
        <v>1528557.86</v>
      </c>
      <c r="G12" s="16">
        <f t="shared" ref="G12:G17" si="2">D12-E12</f>
        <v>1191442.1399999999</v>
      </c>
    </row>
    <row r="13" spans="1:7" x14ac:dyDescent="0.25">
      <c r="A13" s="13" t="s">
        <v>16</v>
      </c>
      <c r="B13" s="14">
        <v>22623407</v>
      </c>
      <c r="C13" s="14">
        <v>1307607</v>
      </c>
      <c r="D13" s="15">
        <v>23931014</v>
      </c>
      <c r="E13" s="14">
        <v>1645080.87</v>
      </c>
      <c r="F13" s="14">
        <v>1553388.79</v>
      </c>
      <c r="G13" s="16">
        <f t="shared" si="2"/>
        <v>22285933.129999999</v>
      </c>
    </row>
    <row r="14" spans="1:7" x14ac:dyDescent="0.25">
      <c r="A14" s="13" t="s">
        <v>17</v>
      </c>
      <c r="B14" s="14">
        <v>6500000</v>
      </c>
      <c r="C14" s="14">
        <v>0</v>
      </c>
      <c r="D14" s="15">
        <v>6500000</v>
      </c>
      <c r="E14" s="14">
        <v>3521759.76</v>
      </c>
      <c r="F14" s="14">
        <v>2824894.23</v>
      </c>
      <c r="G14" s="16">
        <f t="shared" si="2"/>
        <v>2978240.24</v>
      </c>
    </row>
    <row r="15" spans="1:7" x14ac:dyDescent="0.25">
      <c r="A15" s="13" t="s">
        <v>18</v>
      </c>
      <c r="B15" s="14">
        <v>33045132</v>
      </c>
      <c r="C15" s="14">
        <v>-32000</v>
      </c>
      <c r="D15" s="15">
        <v>33013132</v>
      </c>
      <c r="E15" s="14">
        <v>13365102.380000001</v>
      </c>
      <c r="F15" s="14">
        <v>13277173.630000001</v>
      </c>
      <c r="G15" s="16">
        <f t="shared" si="2"/>
        <v>19648029.619999997</v>
      </c>
    </row>
    <row r="16" spans="1:7" x14ac:dyDescent="0.25">
      <c r="A16" s="13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6">
        <f t="shared" si="2"/>
        <v>0</v>
      </c>
    </row>
    <row r="17" spans="1:7" x14ac:dyDescent="0.25">
      <c r="A17" s="13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6">
        <f t="shared" si="2"/>
        <v>0</v>
      </c>
    </row>
    <row r="18" spans="1:7" x14ac:dyDescent="0.25">
      <c r="A18" s="12" t="s">
        <v>21</v>
      </c>
      <c r="B18" s="11">
        <f t="shared" ref="B18:G18" si="3">SUM(B19:B27)</f>
        <v>14328000</v>
      </c>
      <c r="C18" s="11">
        <f t="shared" si="3"/>
        <v>2966295.69</v>
      </c>
      <c r="D18" s="11">
        <f t="shared" si="3"/>
        <v>17294295.689999998</v>
      </c>
      <c r="E18" s="11">
        <f t="shared" si="3"/>
        <v>6246253.6399999997</v>
      </c>
      <c r="F18" s="11">
        <f t="shared" si="3"/>
        <v>6237089.6399999997</v>
      </c>
      <c r="G18" s="11">
        <f t="shared" si="3"/>
        <v>11048042.050000001</v>
      </c>
    </row>
    <row r="19" spans="1:7" x14ac:dyDescent="0.25">
      <c r="A19" s="13" t="s">
        <v>22</v>
      </c>
      <c r="B19" s="14">
        <v>4506000</v>
      </c>
      <c r="C19" s="14">
        <v>592877.19999999995</v>
      </c>
      <c r="D19" s="15">
        <v>5098877.2</v>
      </c>
      <c r="E19" s="14">
        <v>2265218.36</v>
      </c>
      <c r="F19" s="14">
        <v>2265218.36</v>
      </c>
      <c r="G19" s="16">
        <f>D19-E19</f>
        <v>2833658.8400000003</v>
      </c>
    </row>
    <row r="20" spans="1:7" x14ac:dyDescent="0.25">
      <c r="A20" s="13" t="s">
        <v>23</v>
      </c>
      <c r="B20" s="14">
        <v>563000</v>
      </c>
      <c r="C20" s="14">
        <v>-1500</v>
      </c>
      <c r="D20" s="15">
        <v>561500</v>
      </c>
      <c r="E20" s="14">
        <v>214330.33</v>
      </c>
      <c r="F20" s="14">
        <v>214330.33</v>
      </c>
      <c r="G20" s="16">
        <f t="shared" ref="G20:G27" si="4">D20-E20</f>
        <v>347169.67000000004</v>
      </c>
    </row>
    <row r="21" spans="1:7" x14ac:dyDescent="0.25">
      <c r="A21" s="13" t="s">
        <v>24</v>
      </c>
      <c r="B21" s="14">
        <v>12000</v>
      </c>
      <c r="C21" s="14">
        <v>-6000</v>
      </c>
      <c r="D21" s="15">
        <v>6000</v>
      </c>
      <c r="E21" s="14">
        <v>0</v>
      </c>
      <c r="F21" s="14">
        <v>0</v>
      </c>
      <c r="G21" s="16">
        <f t="shared" si="4"/>
        <v>6000</v>
      </c>
    </row>
    <row r="22" spans="1:7" x14ac:dyDescent="0.25">
      <c r="A22" s="13" t="s">
        <v>25</v>
      </c>
      <c r="B22" s="14">
        <v>1914000</v>
      </c>
      <c r="C22" s="14">
        <v>777492</v>
      </c>
      <c r="D22" s="15">
        <v>2691492</v>
      </c>
      <c r="E22" s="14">
        <v>731182.19</v>
      </c>
      <c r="F22" s="14">
        <v>731182.19</v>
      </c>
      <c r="G22" s="16">
        <f t="shared" si="4"/>
        <v>1960309.81</v>
      </c>
    </row>
    <row r="23" spans="1:7" x14ac:dyDescent="0.25">
      <c r="A23" s="13" t="s">
        <v>26</v>
      </c>
      <c r="B23" s="14">
        <v>867000</v>
      </c>
      <c r="C23" s="14">
        <v>557352.49</v>
      </c>
      <c r="D23" s="15">
        <v>1424352.49</v>
      </c>
      <c r="E23" s="14">
        <v>326623.11</v>
      </c>
      <c r="F23" s="14">
        <v>326623.11</v>
      </c>
      <c r="G23" s="16">
        <f t="shared" si="4"/>
        <v>1097729.3799999999</v>
      </c>
    </row>
    <row r="24" spans="1:7" x14ac:dyDescent="0.25">
      <c r="A24" s="13" t="s">
        <v>27</v>
      </c>
      <c r="B24" s="14">
        <v>2632000</v>
      </c>
      <c r="C24" s="14">
        <v>182000</v>
      </c>
      <c r="D24" s="15">
        <v>2814000</v>
      </c>
      <c r="E24" s="14">
        <v>1222131.26</v>
      </c>
      <c r="F24" s="14">
        <v>1222131.26</v>
      </c>
      <c r="G24" s="16">
        <f t="shared" si="4"/>
        <v>1591868.74</v>
      </c>
    </row>
    <row r="25" spans="1:7" x14ac:dyDescent="0.25">
      <c r="A25" s="13" t="s">
        <v>28</v>
      </c>
      <c r="B25" s="14">
        <v>2579000</v>
      </c>
      <c r="C25" s="14">
        <v>431074</v>
      </c>
      <c r="D25" s="15">
        <v>3010074</v>
      </c>
      <c r="E25" s="14">
        <v>831758.14</v>
      </c>
      <c r="F25" s="14">
        <v>831758.14</v>
      </c>
      <c r="G25" s="16">
        <f t="shared" si="4"/>
        <v>2178315.86</v>
      </c>
    </row>
    <row r="26" spans="1:7" x14ac:dyDescent="0.25">
      <c r="A26" s="13" t="s">
        <v>29</v>
      </c>
      <c r="B26" s="14">
        <v>0</v>
      </c>
      <c r="C26" s="14">
        <v>20000</v>
      </c>
      <c r="D26" s="15">
        <v>20000</v>
      </c>
      <c r="E26" s="14">
        <v>9164</v>
      </c>
      <c r="F26" s="14">
        <v>0</v>
      </c>
      <c r="G26" s="16">
        <f t="shared" si="4"/>
        <v>10836</v>
      </c>
    </row>
    <row r="27" spans="1:7" x14ac:dyDescent="0.25">
      <c r="A27" s="13" t="s">
        <v>30</v>
      </c>
      <c r="B27" s="14">
        <v>1255000</v>
      </c>
      <c r="C27" s="14">
        <v>413000</v>
      </c>
      <c r="D27" s="15">
        <v>1668000</v>
      </c>
      <c r="E27" s="14">
        <v>645846.25</v>
      </c>
      <c r="F27" s="14">
        <v>645846.25</v>
      </c>
      <c r="G27" s="16">
        <f t="shared" si="4"/>
        <v>1022153.75</v>
      </c>
    </row>
    <row r="28" spans="1:7" x14ac:dyDescent="0.25">
      <c r="A28" s="12" t="s">
        <v>31</v>
      </c>
      <c r="B28" s="11">
        <f t="shared" ref="B28:G28" si="5">SUM(B29:B37)</f>
        <v>48696028.480000004</v>
      </c>
      <c r="C28" s="11">
        <f t="shared" si="5"/>
        <v>10017737</v>
      </c>
      <c r="D28" s="11">
        <f t="shared" si="5"/>
        <v>58713765.479999997</v>
      </c>
      <c r="E28" s="11">
        <f t="shared" si="5"/>
        <v>29272409.400000002</v>
      </c>
      <c r="F28" s="11">
        <f t="shared" si="5"/>
        <v>29102063.57</v>
      </c>
      <c r="G28" s="11">
        <f t="shared" si="5"/>
        <v>29441356.079999998</v>
      </c>
    </row>
    <row r="29" spans="1:7" x14ac:dyDescent="0.25">
      <c r="A29" s="13" t="s">
        <v>32</v>
      </c>
      <c r="B29" s="14">
        <v>18941000</v>
      </c>
      <c r="C29" s="14">
        <v>-20000</v>
      </c>
      <c r="D29" s="15">
        <v>18921000</v>
      </c>
      <c r="E29" s="14">
        <v>9311379.6899999995</v>
      </c>
      <c r="F29" s="14">
        <v>9311379.6899999995</v>
      </c>
      <c r="G29" s="16">
        <f>D29-E29</f>
        <v>9609620.3100000005</v>
      </c>
    </row>
    <row r="30" spans="1:7" x14ac:dyDescent="0.25">
      <c r="A30" s="13" t="s">
        <v>33</v>
      </c>
      <c r="B30" s="14">
        <v>1790000</v>
      </c>
      <c r="C30" s="14">
        <v>-217000</v>
      </c>
      <c r="D30" s="15">
        <v>1573000</v>
      </c>
      <c r="E30" s="14">
        <v>618529.14</v>
      </c>
      <c r="F30" s="14">
        <v>618529.14</v>
      </c>
      <c r="G30" s="16">
        <f t="shared" ref="G30:G37" si="6">D30-E30</f>
        <v>954470.86</v>
      </c>
    </row>
    <row r="31" spans="1:7" x14ac:dyDescent="0.25">
      <c r="A31" s="13" t="s">
        <v>34</v>
      </c>
      <c r="B31" s="14">
        <v>5783000</v>
      </c>
      <c r="C31" s="14">
        <v>2547037</v>
      </c>
      <c r="D31" s="15">
        <v>8330037</v>
      </c>
      <c r="E31" s="14">
        <v>2435870.83</v>
      </c>
      <c r="F31" s="14">
        <v>2359531</v>
      </c>
      <c r="G31" s="16">
        <f t="shared" si="6"/>
        <v>5894166.1699999999</v>
      </c>
    </row>
    <row r="32" spans="1:7" x14ac:dyDescent="0.25">
      <c r="A32" s="13" t="s">
        <v>35</v>
      </c>
      <c r="B32" s="14">
        <v>1937000</v>
      </c>
      <c r="C32" s="14">
        <v>397500</v>
      </c>
      <c r="D32" s="15">
        <v>2334500</v>
      </c>
      <c r="E32" s="14">
        <v>1537147.78</v>
      </c>
      <c r="F32" s="14">
        <v>1537147.78</v>
      </c>
      <c r="G32" s="16">
        <f t="shared" si="6"/>
        <v>797352.22</v>
      </c>
    </row>
    <row r="33" spans="1:7" ht="14.45" customHeight="1" x14ac:dyDescent="0.25">
      <c r="A33" s="13" t="s">
        <v>36</v>
      </c>
      <c r="B33" s="14">
        <v>938028.48</v>
      </c>
      <c r="C33" s="14">
        <v>2615000</v>
      </c>
      <c r="D33" s="15">
        <v>3553028.48</v>
      </c>
      <c r="E33" s="14">
        <v>1499900.86</v>
      </c>
      <c r="F33" s="14">
        <v>1499900.86</v>
      </c>
      <c r="G33" s="16">
        <f t="shared" si="6"/>
        <v>2053127.6199999999</v>
      </c>
    </row>
    <row r="34" spans="1:7" ht="14.45" customHeight="1" x14ac:dyDescent="0.25">
      <c r="A34" s="13" t="s">
        <v>37</v>
      </c>
      <c r="B34" s="14">
        <v>2800000</v>
      </c>
      <c r="C34" s="14">
        <v>-50000</v>
      </c>
      <c r="D34" s="15">
        <v>2750000</v>
      </c>
      <c r="E34" s="14">
        <v>1406870.95</v>
      </c>
      <c r="F34" s="14">
        <v>1406870.95</v>
      </c>
      <c r="G34" s="16">
        <f t="shared" si="6"/>
        <v>1343129.05</v>
      </c>
    </row>
    <row r="35" spans="1:7" ht="14.45" customHeight="1" x14ac:dyDescent="0.25">
      <c r="A35" s="13" t="s">
        <v>38</v>
      </c>
      <c r="B35" s="14">
        <v>272000</v>
      </c>
      <c r="C35" s="14">
        <v>56700</v>
      </c>
      <c r="D35" s="15">
        <v>328700</v>
      </c>
      <c r="E35" s="14">
        <v>113690.92</v>
      </c>
      <c r="F35" s="14">
        <v>113690.92</v>
      </c>
      <c r="G35" s="16">
        <f t="shared" si="6"/>
        <v>215009.08000000002</v>
      </c>
    </row>
    <row r="36" spans="1:7" ht="14.45" customHeight="1" x14ac:dyDescent="0.25">
      <c r="A36" s="13" t="s">
        <v>39</v>
      </c>
      <c r="B36" s="14">
        <v>5394000</v>
      </c>
      <c r="C36" s="14">
        <v>2592500</v>
      </c>
      <c r="D36" s="15">
        <v>7986500</v>
      </c>
      <c r="E36" s="14">
        <v>2808987.39</v>
      </c>
      <c r="F36" s="14">
        <v>2808987.39</v>
      </c>
      <c r="G36" s="16">
        <f t="shared" si="6"/>
        <v>5177512.6099999994</v>
      </c>
    </row>
    <row r="37" spans="1:7" ht="14.45" customHeight="1" x14ac:dyDescent="0.25">
      <c r="A37" s="13" t="s">
        <v>40</v>
      </c>
      <c r="B37" s="14">
        <v>10841000</v>
      </c>
      <c r="C37" s="14">
        <v>2096000</v>
      </c>
      <c r="D37" s="15">
        <v>12937000</v>
      </c>
      <c r="E37" s="14">
        <v>9540031.8399999999</v>
      </c>
      <c r="F37" s="14">
        <v>9446025.8399999999</v>
      </c>
      <c r="G37" s="16">
        <f t="shared" si="6"/>
        <v>3396968.16</v>
      </c>
    </row>
    <row r="38" spans="1:7" x14ac:dyDescent="0.25">
      <c r="A38" s="12" t="s">
        <v>41</v>
      </c>
      <c r="B38" s="11">
        <f t="shared" ref="B38:G38" si="7">SUM(B39:B47)</f>
        <v>68559661.289999992</v>
      </c>
      <c r="C38" s="11">
        <f t="shared" si="7"/>
        <v>21178223.879999999</v>
      </c>
      <c r="D38" s="11">
        <f t="shared" si="7"/>
        <v>89737885.170000002</v>
      </c>
      <c r="E38" s="11">
        <f t="shared" si="7"/>
        <v>44472684</v>
      </c>
      <c r="F38" s="11">
        <f t="shared" si="7"/>
        <v>44356004.170000002</v>
      </c>
      <c r="G38" s="11">
        <f t="shared" si="7"/>
        <v>45265201.170000002</v>
      </c>
    </row>
    <row r="39" spans="1:7" x14ac:dyDescent="0.25">
      <c r="A39" s="13" t="s">
        <v>42</v>
      </c>
      <c r="B39" s="14">
        <v>18008075.289999999</v>
      </c>
      <c r="C39" s="14">
        <v>2284500</v>
      </c>
      <c r="D39" s="15">
        <v>20292575.289999999</v>
      </c>
      <c r="E39" s="14">
        <v>11165985.74</v>
      </c>
      <c r="F39" s="14">
        <v>11165985.74</v>
      </c>
      <c r="G39" s="16">
        <f>D39-E39</f>
        <v>9126589.5499999989</v>
      </c>
    </row>
    <row r="40" spans="1:7" x14ac:dyDescent="0.25">
      <c r="A40" s="13" t="s">
        <v>43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6">
        <f t="shared" ref="G40:G47" si="8">D40-E40</f>
        <v>0</v>
      </c>
    </row>
    <row r="41" spans="1:7" x14ac:dyDescent="0.25">
      <c r="A41" s="13" t="s">
        <v>44</v>
      </c>
      <c r="B41" s="14">
        <v>11700000</v>
      </c>
      <c r="C41" s="14">
        <v>9826006.5199999996</v>
      </c>
      <c r="D41" s="15">
        <v>21526006.52</v>
      </c>
      <c r="E41" s="14">
        <v>3824313.04</v>
      </c>
      <c r="F41" s="14">
        <v>3767513.04</v>
      </c>
      <c r="G41" s="16">
        <f t="shared" si="8"/>
        <v>17701693.48</v>
      </c>
    </row>
    <row r="42" spans="1:7" x14ac:dyDescent="0.25">
      <c r="A42" s="13" t="s">
        <v>45</v>
      </c>
      <c r="B42" s="14">
        <v>29750000</v>
      </c>
      <c r="C42" s="14">
        <v>9800003.3599999994</v>
      </c>
      <c r="D42" s="15">
        <v>39550003.359999999</v>
      </c>
      <c r="E42" s="14">
        <v>25741773.890000001</v>
      </c>
      <c r="F42" s="14">
        <v>25683083.890000001</v>
      </c>
      <c r="G42" s="16">
        <f t="shared" si="8"/>
        <v>13808229.469999999</v>
      </c>
    </row>
    <row r="43" spans="1:7" x14ac:dyDescent="0.25">
      <c r="A43" s="13" t="s">
        <v>46</v>
      </c>
      <c r="B43" s="14">
        <v>9101586</v>
      </c>
      <c r="C43" s="14">
        <v>-732286</v>
      </c>
      <c r="D43" s="15">
        <v>8369300</v>
      </c>
      <c r="E43" s="14">
        <v>3740611.33</v>
      </c>
      <c r="F43" s="14">
        <v>3739421.5</v>
      </c>
      <c r="G43" s="16">
        <f t="shared" si="8"/>
        <v>4628688.67</v>
      </c>
    </row>
    <row r="44" spans="1:7" x14ac:dyDescent="0.25">
      <c r="A44" s="13" t="s">
        <v>47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6">
        <f t="shared" si="8"/>
        <v>0</v>
      </c>
    </row>
    <row r="45" spans="1:7" x14ac:dyDescent="0.25">
      <c r="A45" s="13" t="s">
        <v>48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6">
        <f t="shared" si="8"/>
        <v>0</v>
      </c>
    </row>
    <row r="46" spans="1:7" x14ac:dyDescent="0.25">
      <c r="A46" s="13" t="s">
        <v>49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6">
        <f t="shared" si="8"/>
        <v>0</v>
      </c>
    </row>
    <row r="47" spans="1:7" x14ac:dyDescent="0.25">
      <c r="A47" s="13" t="s">
        <v>50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6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1098000</v>
      </c>
      <c r="C48" s="11">
        <f t="shared" si="9"/>
        <v>73339399.070000008</v>
      </c>
      <c r="D48" s="11">
        <f t="shared" si="9"/>
        <v>74437399.069999993</v>
      </c>
      <c r="E48" s="11">
        <f t="shared" si="9"/>
        <v>28453606.949999999</v>
      </c>
      <c r="F48" s="11">
        <f t="shared" si="9"/>
        <v>28374305.359999999</v>
      </c>
      <c r="G48" s="11">
        <f t="shared" si="9"/>
        <v>45983792.119999997</v>
      </c>
    </row>
    <row r="49" spans="1:7" x14ac:dyDescent="0.25">
      <c r="A49" s="13" t="s">
        <v>52</v>
      </c>
      <c r="B49" s="14">
        <v>398000</v>
      </c>
      <c r="C49" s="14">
        <v>626080</v>
      </c>
      <c r="D49" s="15">
        <v>1024080</v>
      </c>
      <c r="E49" s="14">
        <v>303825.37</v>
      </c>
      <c r="F49" s="14">
        <v>282681.78000000003</v>
      </c>
      <c r="G49" s="16">
        <f>D49-E49</f>
        <v>720254.63</v>
      </c>
    </row>
    <row r="50" spans="1:7" x14ac:dyDescent="0.25">
      <c r="A50" s="13" t="s">
        <v>53</v>
      </c>
      <c r="B50" s="14">
        <v>360000</v>
      </c>
      <c r="C50" s="14">
        <v>299452</v>
      </c>
      <c r="D50" s="15">
        <v>659452</v>
      </c>
      <c r="E50" s="14">
        <v>79288.429999999993</v>
      </c>
      <c r="F50" s="14">
        <v>79288.429999999993</v>
      </c>
      <c r="G50" s="16">
        <f t="shared" ref="G50:G57" si="10">D50-E50</f>
        <v>580163.57000000007</v>
      </c>
    </row>
    <row r="51" spans="1:7" x14ac:dyDescent="0.25">
      <c r="A51" s="13" t="s">
        <v>54</v>
      </c>
      <c r="B51" s="14">
        <v>15000</v>
      </c>
      <c r="C51" s="14">
        <v>1001868.8</v>
      </c>
      <c r="D51" s="15">
        <v>1016868.8</v>
      </c>
      <c r="E51" s="14">
        <v>0</v>
      </c>
      <c r="F51" s="14">
        <v>0</v>
      </c>
      <c r="G51" s="16">
        <f t="shared" si="10"/>
        <v>1016868.8</v>
      </c>
    </row>
    <row r="52" spans="1:7" x14ac:dyDescent="0.25">
      <c r="A52" s="13" t="s">
        <v>55</v>
      </c>
      <c r="B52" s="14">
        <v>0</v>
      </c>
      <c r="C52" s="14">
        <v>7925609.7999999998</v>
      </c>
      <c r="D52" s="15">
        <v>7925609.7999999998</v>
      </c>
      <c r="E52" s="14">
        <v>4440050.09</v>
      </c>
      <c r="F52" s="14">
        <v>4440050.09</v>
      </c>
      <c r="G52" s="16">
        <f t="shared" si="10"/>
        <v>3485559.71</v>
      </c>
    </row>
    <row r="53" spans="1:7" x14ac:dyDescent="0.25">
      <c r="A53" s="13" t="s">
        <v>56</v>
      </c>
      <c r="B53" s="14">
        <v>0</v>
      </c>
      <c r="C53" s="14">
        <v>57096315</v>
      </c>
      <c r="D53" s="15">
        <v>57096315</v>
      </c>
      <c r="E53" s="14">
        <v>20134003.059999999</v>
      </c>
      <c r="F53" s="14">
        <v>20134003.059999999</v>
      </c>
      <c r="G53" s="16">
        <f t="shared" si="10"/>
        <v>36962311.939999998</v>
      </c>
    </row>
    <row r="54" spans="1:7" x14ac:dyDescent="0.25">
      <c r="A54" s="13" t="s">
        <v>57</v>
      </c>
      <c r="B54" s="14">
        <v>325000</v>
      </c>
      <c r="C54" s="14">
        <v>4090073.47</v>
      </c>
      <c r="D54" s="15">
        <v>4415073.4700000007</v>
      </c>
      <c r="E54" s="14">
        <v>3496440</v>
      </c>
      <c r="F54" s="14">
        <v>3438282</v>
      </c>
      <c r="G54" s="16">
        <f t="shared" si="10"/>
        <v>918633.47000000067</v>
      </c>
    </row>
    <row r="55" spans="1:7" x14ac:dyDescent="0.25">
      <c r="A55" s="13" t="s">
        <v>58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6">
        <f t="shared" si="10"/>
        <v>0</v>
      </c>
    </row>
    <row r="56" spans="1:7" x14ac:dyDescent="0.25">
      <c r="A56" s="13" t="s">
        <v>59</v>
      </c>
      <c r="B56" s="14">
        <v>0</v>
      </c>
      <c r="C56" s="14">
        <v>2300000</v>
      </c>
      <c r="D56" s="15">
        <v>2300000</v>
      </c>
      <c r="E56" s="14">
        <v>0</v>
      </c>
      <c r="F56" s="14">
        <v>0</v>
      </c>
      <c r="G56" s="16">
        <f t="shared" si="10"/>
        <v>2300000</v>
      </c>
    </row>
    <row r="57" spans="1:7" x14ac:dyDescent="0.25">
      <c r="A57" s="13" t="s">
        <v>60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6">
        <f t="shared" si="10"/>
        <v>0</v>
      </c>
    </row>
    <row r="58" spans="1:7" x14ac:dyDescent="0.25">
      <c r="A58" s="12" t="s">
        <v>61</v>
      </c>
      <c r="B58" s="11">
        <f t="shared" ref="B58:G58" si="11">SUM(B59:B61)</f>
        <v>52665163.229999997</v>
      </c>
      <c r="C58" s="11">
        <f t="shared" si="11"/>
        <v>40119632.920000002</v>
      </c>
      <c r="D58" s="11">
        <f t="shared" si="11"/>
        <v>92784796.150000006</v>
      </c>
      <c r="E58" s="11">
        <f t="shared" si="11"/>
        <v>17346911.43</v>
      </c>
      <c r="F58" s="11">
        <f t="shared" si="11"/>
        <v>17346911.43</v>
      </c>
      <c r="G58" s="11">
        <f t="shared" si="11"/>
        <v>75437884.719999999</v>
      </c>
    </row>
    <row r="59" spans="1:7" x14ac:dyDescent="0.25">
      <c r="A59" s="13" t="s">
        <v>62</v>
      </c>
      <c r="B59" s="14">
        <v>52665163.229999997</v>
      </c>
      <c r="C59" s="14">
        <v>19621954.440000001</v>
      </c>
      <c r="D59" s="15">
        <v>72287117.670000002</v>
      </c>
      <c r="E59" s="14">
        <v>11705402.74</v>
      </c>
      <c r="F59" s="14">
        <v>11705402.74</v>
      </c>
      <c r="G59" s="16">
        <f>D59-E59</f>
        <v>60581714.93</v>
      </c>
    </row>
    <row r="60" spans="1:7" x14ac:dyDescent="0.25">
      <c r="A60" s="13" t="s">
        <v>63</v>
      </c>
      <c r="B60" s="14">
        <v>0</v>
      </c>
      <c r="C60" s="14">
        <v>20497678.48</v>
      </c>
      <c r="D60" s="15">
        <v>20497678.48</v>
      </c>
      <c r="E60" s="14">
        <v>5641508.6900000004</v>
      </c>
      <c r="F60" s="14">
        <v>5641508.6900000004</v>
      </c>
      <c r="G60" s="16">
        <f t="shared" ref="G60:G61" si="12">D60-E60</f>
        <v>14856169.789999999</v>
      </c>
    </row>
    <row r="61" spans="1:7" x14ac:dyDescent="0.25">
      <c r="A61" s="13" t="s">
        <v>64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6">
        <f t="shared" si="12"/>
        <v>0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25">
      <c r="A63" s="13" t="s">
        <v>66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>D63-E63</f>
        <v>0</v>
      </c>
    </row>
    <row r="64" spans="1:7" x14ac:dyDescent="0.25">
      <c r="A64" s="13" t="s">
        <v>67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ref="G64:G70" si="14">D64-E64</f>
        <v>0</v>
      </c>
    </row>
    <row r="65" spans="1:7" x14ac:dyDescent="0.25">
      <c r="A65" s="13" t="s">
        <v>68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14"/>
        <v>0</v>
      </c>
    </row>
    <row r="66" spans="1:7" x14ac:dyDescent="0.25">
      <c r="A66" s="13" t="s">
        <v>69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f t="shared" si="14"/>
        <v>0</v>
      </c>
    </row>
    <row r="67" spans="1:7" x14ac:dyDescent="0.25">
      <c r="A67" s="13" t="s">
        <v>70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f t="shared" si="14"/>
        <v>0</v>
      </c>
    </row>
    <row r="68" spans="1:7" x14ac:dyDescent="0.25">
      <c r="A68" s="13" t="s">
        <v>71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f t="shared" si="14"/>
        <v>0</v>
      </c>
    </row>
    <row r="69" spans="1:7" x14ac:dyDescent="0.25">
      <c r="A69" s="13" t="s">
        <v>72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f t="shared" si="14"/>
        <v>0</v>
      </c>
    </row>
    <row r="70" spans="1:7" x14ac:dyDescent="0.25">
      <c r="A70" s="13" t="s">
        <v>73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si="14"/>
        <v>0</v>
      </c>
    </row>
    <row r="71" spans="1:7" x14ac:dyDescent="0.25">
      <c r="A71" s="12" t="s">
        <v>74</v>
      </c>
      <c r="B71" s="11">
        <f t="shared" ref="B71:G71" si="15">SUM(B72:B74)</f>
        <v>950000</v>
      </c>
      <c r="C71" s="11">
        <f t="shared" si="15"/>
        <v>-130000</v>
      </c>
      <c r="D71" s="11">
        <f t="shared" si="15"/>
        <v>820000</v>
      </c>
      <c r="E71" s="11">
        <f t="shared" si="15"/>
        <v>200000</v>
      </c>
      <c r="F71" s="11">
        <f t="shared" si="15"/>
        <v>200000</v>
      </c>
      <c r="G71" s="11">
        <f t="shared" si="15"/>
        <v>620000</v>
      </c>
    </row>
    <row r="72" spans="1:7" x14ac:dyDescent="0.25">
      <c r="A72" s="13" t="s">
        <v>75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f>D72-E72</f>
        <v>0</v>
      </c>
    </row>
    <row r="73" spans="1:7" x14ac:dyDescent="0.25">
      <c r="A73" s="13" t="s">
        <v>76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f t="shared" ref="G73:G74" si="16">D73-E73</f>
        <v>0</v>
      </c>
    </row>
    <row r="74" spans="1:7" x14ac:dyDescent="0.25">
      <c r="A74" s="13" t="s">
        <v>77</v>
      </c>
      <c r="B74" s="14">
        <v>950000</v>
      </c>
      <c r="C74" s="14">
        <v>-130000</v>
      </c>
      <c r="D74" s="15">
        <v>820000</v>
      </c>
      <c r="E74" s="14">
        <v>200000</v>
      </c>
      <c r="F74" s="14">
        <v>200000</v>
      </c>
      <c r="G74" s="16">
        <f t="shared" si="16"/>
        <v>620000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>D76-E76</f>
        <v>0</v>
      </c>
    </row>
    <row r="77" spans="1:7" x14ac:dyDescent="0.25">
      <c r="A77" s="13" t="s">
        <v>80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f t="shared" ref="G77:G82" si="18">D77-E77</f>
        <v>0</v>
      </c>
    </row>
    <row r="78" spans="1:7" x14ac:dyDescent="0.25">
      <c r="A78" s="13" t="s">
        <v>81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f t="shared" si="18"/>
        <v>0</v>
      </c>
    </row>
    <row r="79" spans="1:7" x14ac:dyDescent="0.25">
      <c r="A79" s="13" t="s">
        <v>82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f t="shared" si="18"/>
        <v>0</v>
      </c>
    </row>
    <row r="80" spans="1:7" x14ac:dyDescent="0.25">
      <c r="A80" s="13" t="s">
        <v>83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f t="shared" si="18"/>
        <v>0</v>
      </c>
    </row>
    <row r="81" spans="1:7" x14ac:dyDescent="0.25">
      <c r="A81" s="13" t="s">
        <v>84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f t="shared" si="18"/>
        <v>0</v>
      </c>
    </row>
    <row r="82" spans="1:7" x14ac:dyDescent="0.25">
      <c r="A82" s="13" t="s">
        <v>85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f t="shared" si="18"/>
        <v>0</v>
      </c>
    </row>
    <row r="83" spans="1:7" x14ac:dyDescent="0.25">
      <c r="A83" s="17"/>
      <c r="B83" s="16"/>
      <c r="C83" s="16"/>
      <c r="D83" s="16"/>
      <c r="E83" s="16"/>
      <c r="F83" s="16"/>
      <c r="G83" s="16"/>
    </row>
    <row r="84" spans="1:7" x14ac:dyDescent="0.25">
      <c r="A84" s="18" t="s">
        <v>86</v>
      </c>
      <c r="B84" s="11">
        <f t="shared" ref="B84:G84" si="19">SUM(B85,B93,B103,B113,B123,B133,B137,B146,B150)</f>
        <v>223000000</v>
      </c>
      <c r="C84" s="11">
        <f t="shared" si="19"/>
        <v>397695044.44</v>
      </c>
      <c r="D84" s="11">
        <f>SUM(D85,D93,D103,D113,D123,D133,D137,D146,D150)</f>
        <v>620695044.43999994</v>
      </c>
      <c r="E84" s="11">
        <f t="shared" si="19"/>
        <v>151554512.27000001</v>
      </c>
      <c r="F84" s="11">
        <f t="shared" si="19"/>
        <v>150477459.21000001</v>
      </c>
      <c r="G84" s="11">
        <f t="shared" si="19"/>
        <v>469140532.16999996</v>
      </c>
    </row>
    <row r="85" spans="1:7" x14ac:dyDescent="0.25">
      <c r="A85" s="12" t="s">
        <v>13</v>
      </c>
      <c r="B85" s="11">
        <f t="shared" ref="B85:G85" si="20">SUM(B86:B92)</f>
        <v>75212452</v>
      </c>
      <c r="C85" s="11">
        <f t="shared" si="20"/>
        <v>-3967036</v>
      </c>
      <c r="D85" s="11">
        <f>SUM(D86:D92)</f>
        <v>71245416</v>
      </c>
      <c r="E85" s="11">
        <f t="shared" si="20"/>
        <v>29098961.390000001</v>
      </c>
      <c r="F85" s="11">
        <f t="shared" si="20"/>
        <v>28225364.310000002</v>
      </c>
      <c r="G85" s="11">
        <f t="shared" si="20"/>
        <v>42146454.609999999</v>
      </c>
    </row>
    <row r="86" spans="1:7" x14ac:dyDescent="0.25">
      <c r="A86" s="13" t="s">
        <v>14</v>
      </c>
      <c r="B86" s="14">
        <v>49207044</v>
      </c>
      <c r="C86" s="14">
        <v>-5037271</v>
      </c>
      <c r="D86" s="15">
        <v>44169773</v>
      </c>
      <c r="E86" s="14">
        <v>20310006.09</v>
      </c>
      <c r="F86" s="14">
        <v>20074804.870000001</v>
      </c>
      <c r="G86" s="16">
        <f>D86-E86</f>
        <v>23859766.91</v>
      </c>
    </row>
    <row r="87" spans="1:7" x14ac:dyDescent="0.25">
      <c r="A87" s="13" t="s">
        <v>15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6">
        <f t="shared" ref="G87:G92" si="21">D87-E87</f>
        <v>0</v>
      </c>
    </row>
    <row r="88" spans="1:7" x14ac:dyDescent="0.25">
      <c r="A88" s="13" t="s">
        <v>16</v>
      </c>
      <c r="B88" s="14">
        <v>10609408</v>
      </c>
      <c r="C88" s="14">
        <v>1034235</v>
      </c>
      <c r="D88" s="15">
        <v>11643643</v>
      </c>
      <c r="E88" s="14">
        <v>639705.14</v>
      </c>
      <c r="F88" s="14">
        <v>638230.93000000005</v>
      </c>
      <c r="G88" s="16">
        <f t="shared" si="21"/>
        <v>11003937.859999999</v>
      </c>
    </row>
    <row r="89" spans="1:7" x14ac:dyDescent="0.25">
      <c r="A89" s="13" t="s">
        <v>17</v>
      </c>
      <c r="B89" s="14">
        <v>5300000</v>
      </c>
      <c r="C89" s="14">
        <v>0</v>
      </c>
      <c r="D89" s="15">
        <v>5300000</v>
      </c>
      <c r="E89" s="14">
        <v>2929370.15</v>
      </c>
      <c r="F89" s="14">
        <v>2306340.98</v>
      </c>
      <c r="G89" s="16">
        <f t="shared" si="21"/>
        <v>2370629.85</v>
      </c>
    </row>
    <row r="90" spans="1:7" x14ac:dyDescent="0.25">
      <c r="A90" s="13" t="s">
        <v>18</v>
      </c>
      <c r="B90" s="14">
        <v>10096000</v>
      </c>
      <c r="C90" s="14">
        <v>36000</v>
      </c>
      <c r="D90" s="15">
        <v>10132000</v>
      </c>
      <c r="E90" s="14">
        <v>5219880.01</v>
      </c>
      <c r="F90" s="14">
        <v>5205987.53</v>
      </c>
      <c r="G90" s="16">
        <f t="shared" si="21"/>
        <v>4912119.99</v>
      </c>
    </row>
    <row r="91" spans="1:7" x14ac:dyDescent="0.25">
      <c r="A91" s="13" t="s">
        <v>19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6">
        <f t="shared" si="21"/>
        <v>0</v>
      </c>
    </row>
    <row r="92" spans="1:7" x14ac:dyDescent="0.25">
      <c r="A92" s="13" t="s">
        <v>20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6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40915872.600000001</v>
      </c>
      <c r="C93" s="11">
        <f t="shared" si="22"/>
        <v>4650000</v>
      </c>
      <c r="D93" s="11">
        <f>SUM(D94:D102)</f>
        <v>45565872.600000001</v>
      </c>
      <c r="E93" s="11">
        <f t="shared" si="22"/>
        <v>32972636.84</v>
      </c>
      <c r="F93" s="11">
        <f t="shared" si="22"/>
        <v>32972636.84</v>
      </c>
      <c r="G93" s="11">
        <f t="shared" si="22"/>
        <v>12593235.760000002</v>
      </c>
    </row>
    <row r="94" spans="1:7" x14ac:dyDescent="0.25">
      <c r="A94" s="13" t="s">
        <v>22</v>
      </c>
      <c r="B94" s="14">
        <v>130000</v>
      </c>
      <c r="C94" s="14">
        <v>0</v>
      </c>
      <c r="D94" s="15">
        <v>130000</v>
      </c>
      <c r="E94" s="14">
        <v>6606.2</v>
      </c>
      <c r="F94" s="14">
        <v>6606.2</v>
      </c>
      <c r="G94" s="16">
        <f>D94-E94</f>
        <v>123393.8</v>
      </c>
    </row>
    <row r="95" spans="1:7" x14ac:dyDescent="0.25">
      <c r="A95" s="13" t="s">
        <v>23</v>
      </c>
      <c r="B95" s="14">
        <v>305000</v>
      </c>
      <c r="C95" s="14">
        <v>55000</v>
      </c>
      <c r="D95" s="15">
        <v>360000</v>
      </c>
      <c r="E95" s="14">
        <v>212456</v>
      </c>
      <c r="F95" s="14">
        <v>212456</v>
      </c>
      <c r="G95" s="16">
        <f t="shared" ref="G95:G102" si="23">D95-E95</f>
        <v>147544</v>
      </c>
    </row>
    <row r="96" spans="1:7" x14ac:dyDescent="0.25">
      <c r="A96" s="13" t="s">
        <v>24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6">
        <f t="shared" si="23"/>
        <v>0</v>
      </c>
    </row>
    <row r="97" spans="1:7" x14ac:dyDescent="0.25">
      <c r="A97" s="13" t="s">
        <v>25</v>
      </c>
      <c r="B97" s="14">
        <v>24895872.600000001</v>
      </c>
      <c r="C97" s="14">
        <v>1595000</v>
      </c>
      <c r="D97" s="15">
        <v>26490872.600000001</v>
      </c>
      <c r="E97" s="14">
        <v>23833271.66</v>
      </c>
      <c r="F97" s="14">
        <v>23833271.66</v>
      </c>
      <c r="G97" s="16">
        <f t="shared" si="23"/>
        <v>2657600.9400000013</v>
      </c>
    </row>
    <row r="98" spans="1:7" x14ac:dyDescent="0.25">
      <c r="A98" s="19" t="s">
        <v>26</v>
      </c>
      <c r="B98" s="14">
        <v>125000</v>
      </c>
      <c r="C98" s="14">
        <v>50000</v>
      </c>
      <c r="D98" s="15">
        <v>175000</v>
      </c>
      <c r="E98" s="14">
        <v>59118.8</v>
      </c>
      <c r="F98" s="14">
        <v>59118.8</v>
      </c>
      <c r="G98" s="16">
        <f t="shared" si="23"/>
        <v>115881.2</v>
      </c>
    </row>
    <row r="99" spans="1:7" x14ac:dyDescent="0.25">
      <c r="A99" s="13" t="s">
        <v>27</v>
      </c>
      <c r="B99" s="14">
        <v>12050000</v>
      </c>
      <c r="C99" s="14">
        <v>0</v>
      </c>
      <c r="D99" s="15">
        <v>12050000</v>
      </c>
      <c r="E99" s="14">
        <v>6875372</v>
      </c>
      <c r="F99" s="14">
        <v>6875372</v>
      </c>
      <c r="G99" s="16">
        <f t="shared" si="23"/>
        <v>5174628</v>
      </c>
    </row>
    <row r="100" spans="1:7" x14ac:dyDescent="0.25">
      <c r="A100" s="13" t="s">
        <v>28</v>
      </c>
      <c r="B100" s="14">
        <v>695000</v>
      </c>
      <c r="C100" s="14">
        <v>1390000</v>
      </c>
      <c r="D100" s="15">
        <v>2085000</v>
      </c>
      <c r="E100" s="14">
        <v>92916</v>
      </c>
      <c r="F100" s="14">
        <v>92916</v>
      </c>
      <c r="G100" s="16">
        <f t="shared" si="23"/>
        <v>1992084</v>
      </c>
    </row>
    <row r="101" spans="1:7" x14ac:dyDescent="0.25">
      <c r="A101" s="13" t="s">
        <v>29</v>
      </c>
      <c r="B101" s="14">
        <v>110000</v>
      </c>
      <c r="C101" s="14">
        <v>140000</v>
      </c>
      <c r="D101" s="15">
        <v>250000</v>
      </c>
      <c r="E101" s="14">
        <v>62499.93</v>
      </c>
      <c r="F101" s="14">
        <v>62499.93</v>
      </c>
      <c r="G101" s="16">
        <f t="shared" si="23"/>
        <v>187500.07</v>
      </c>
    </row>
    <row r="102" spans="1:7" x14ac:dyDescent="0.25">
      <c r="A102" s="13" t="s">
        <v>30</v>
      </c>
      <c r="B102" s="14">
        <v>2605000</v>
      </c>
      <c r="C102" s="14">
        <v>1420000</v>
      </c>
      <c r="D102" s="15">
        <v>4025000</v>
      </c>
      <c r="E102" s="14">
        <v>1830396.25</v>
      </c>
      <c r="F102" s="14">
        <v>1830396.25</v>
      </c>
      <c r="G102" s="16">
        <f t="shared" si="23"/>
        <v>2194603.75</v>
      </c>
    </row>
    <row r="103" spans="1:7" x14ac:dyDescent="0.25">
      <c r="A103" s="12" t="s">
        <v>31</v>
      </c>
      <c r="B103" s="11">
        <f t="shared" ref="B103:G103" si="24">SUM(B104:B112)</f>
        <v>9925000</v>
      </c>
      <c r="C103" s="11">
        <f t="shared" si="24"/>
        <v>25328047.98</v>
      </c>
      <c r="D103" s="11">
        <f t="shared" si="24"/>
        <v>35253047.980000004</v>
      </c>
      <c r="E103" s="11">
        <f t="shared" si="24"/>
        <v>14944446.700000001</v>
      </c>
      <c r="F103" s="11">
        <f t="shared" si="24"/>
        <v>14796033.710000001</v>
      </c>
      <c r="G103" s="11">
        <f t="shared" si="24"/>
        <v>20308601.279999997</v>
      </c>
    </row>
    <row r="104" spans="1:7" x14ac:dyDescent="0.25">
      <c r="A104" s="13" t="s">
        <v>32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6">
        <f>D104-E104</f>
        <v>0</v>
      </c>
    </row>
    <row r="105" spans="1:7" x14ac:dyDescent="0.25">
      <c r="A105" s="13" t="s">
        <v>33</v>
      </c>
      <c r="B105" s="14">
        <v>100000</v>
      </c>
      <c r="C105" s="14">
        <v>1025000</v>
      </c>
      <c r="D105" s="15">
        <v>1125000</v>
      </c>
      <c r="E105" s="14">
        <v>523400</v>
      </c>
      <c r="F105" s="14">
        <v>523400</v>
      </c>
      <c r="G105" s="16">
        <f t="shared" ref="G105:G112" si="25">D105-E105</f>
        <v>601600</v>
      </c>
    </row>
    <row r="106" spans="1:7" x14ac:dyDescent="0.25">
      <c r="A106" s="13" t="s">
        <v>34</v>
      </c>
      <c r="B106" s="14">
        <v>3005000</v>
      </c>
      <c r="C106" s="14">
        <v>1675174.8</v>
      </c>
      <c r="D106" s="15">
        <v>4680174.8</v>
      </c>
      <c r="E106" s="14">
        <v>1210369.77</v>
      </c>
      <c r="F106" s="14">
        <v>1210369.77</v>
      </c>
      <c r="G106" s="16">
        <f t="shared" si="25"/>
        <v>3469805.03</v>
      </c>
    </row>
    <row r="107" spans="1:7" x14ac:dyDescent="0.25">
      <c r="A107" s="13" t="s">
        <v>35</v>
      </c>
      <c r="B107" s="14">
        <v>2800000</v>
      </c>
      <c r="C107" s="14">
        <v>100000</v>
      </c>
      <c r="D107" s="15">
        <v>2900000</v>
      </c>
      <c r="E107" s="14">
        <v>1605963.41</v>
      </c>
      <c r="F107" s="14">
        <v>1605963.41</v>
      </c>
      <c r="G107" s="16">
        <f t="shared" si="25"/>
        <v>1294036.5900000001</v>
      </c>
    </row>
    <row r="108" spans="1:7" x14ac:dyDescent="0.25">
      <c r="A108" s="13" t="s">
        <v>36</v>
      </c>
      <c r="B108" s="14">
        <v>1710000</v>
      </c>
      <c r="C108" s="14">
        <v>6726873.1799999997</v>
      </c>
      <c r="D108" s="15">
        <v>8436873.1799999997</v>
      </c>
      <c r="E108" s="14">
        <v>730024.49</v>
      </c>
      <c r="F108" s="14">
        <v>730024.49</v>
      </c>
      <c r="G108" s="16">
        <f t="shared" si="25"/>
        <v>7706848.6899999995</v>
      </c>
    </row>
    <row r="109" spans="1:7" x14ac:dyDescent="0.25">
      <c r="A109" s="13" t="s">
        <v>37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6">
        <f t="shared" si="25"/>
        <v>0</v>
      </c>
    </row>
    <row r="110" spans="1:7" x14ac:dyDescent="0.25">
      <c r="A110" s="13" t="s">
        <v>38</v>
      </c>
      <c r="B110" s="14">
        <v>30000</v>
      </c>
      <c r="C110" s="14">
        <v>0</v>
      </c>
      <c r="D110" s="15">
        <v>30000</v>
      </c>
      <c r="E110" s="14">
        <v>4484.4799999999996</v>
      </c>
      <c r="F110" s="14">
        <v>4484.4799999999996</v>
      </c>
      <c r="G110" s="16">
        <f t="shared" si="25"/>
        <v>25515.52</v>
      </c>
    </row>
    <row r="111" spans="1:7" x14ac:dyDescent="0.25">
      <c r="A111" s="13" t="s">
        <v>39</v>
      </c>
      <c r="B111" s="14">
        <v>0</v>
      </c>
      <c r="C111" s="14">
        <v>782000</v>
      </c>
      <c r="D111" s="15">
        <v>782000</v>
      </c>
      <c r="E111" s="14">
        <v>39999.99</v>
      </c>
      <c r="F111" s="14">
        <v>0</v>
      </c>
      <c r="G111" s="16">
        <f t="shared" si="25"/>
        <v>742000.01</v>
      </c>
    </row>
    <row r="112" spans="1:7" x14ac:dyDescent="0.25">
      <c r="A112" s="13" t="s">
        <v>40</v>
      </c>
      <c r="B112" s="14">
        <v>2280000</v>
      </c>
      <c r="C112" s="14">
        <v>15019000</v>
      </c>
      <c r="D112" s="15">
        <v>17299000</v>
      </c>
      <c r="E112" s="14">
        <v>10830204.560000001</v>
      </c>
      <c r="F112" s="14">
        <v>10721791.560000001</v>
      </c>
      <c r="G112" s="16">
        <f t="shared" si="25"/>
        <v>6468795.4399999995</v>
      </c>
    </row>
    <row r="113" spans="1:7" x14ac:dyDescent="0.25">
      <c r="A113" s="12" t="s">
        <v>41</v>
      </c>
      <c r="B113" s="11">
        <f t="shared" ref="B113:G113" si="26">SUM(B114:B122)</f>
        <v>9000000</v>
      </c>
      <c r="C113" s="11">
        <f t="shared" si="26"/>
        <v>14639269.939999999</v>
      </c>
      <c r="D113" s="11">
        <f>SUM(D114:D122)</f>
        <v>23639269.939999998</v>
      </c>
      <c r="E113" s="11">
        <f t="shared" si="26"/>
        <v>1024261.96</v>
      </c>
      <c r="F113" s="11">
        <f t="shared" si="26"/>
        <v>1024261.96</v>
      </c>
      <c r="G113" s="11">
        <f t="shared" si="26"/>
        <v>22615007.979999997</v>
      </c>
    </row>
    <row r="114" spans="1:7" x14ac:dyDescent="0.25">
      <c r="A114" s="13" t="s">
        <v>42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6">
        <f>D114-E114</f>
        <v>0</v>
      </c>
    </row>
    <row r="115" spans="1:7" x14ac:dyDescent="0.25">
      <c r="A115" s="13" t="s">
        <v>43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6">
        <f t="shared" ref="G115:G122" si="27">D115-E115</f>
        <v>0</v>
      </c>
    </row>
    <row r="116" spans="1:7" x14ac:dyDescent="0.25">
      <c r="A116" s="13" t="s">
        <v>44</v>
      </c>
      <c r="B116" s="14">
        <v>0</v>
      </c>
      <c r="C116" s="14">
        <v>10276912.27</v>
      </c>
      <c r="D116" s="15">
        <v>10276912.27</v>
      </c>
      <c r="E116" s="14">
        <v>1024261.96</v>
      </c>
      <c r="F116" s="14">
        <v>1024261.96</v>
      </c>
      <c r="G116" s="16">
        <f t="shared" si="27"/>
        <v>9252650.3099999987</v>
      </c>
    </row>
    <row r="117" spans="1:7" x14ac:dyDescent="0.25">
      <c r="A117" s="13" t="s">
        <v>45</v>
      </c>
      <c r="B117" s="14">
        <v>9000000</v>
      </c>
      <c r="C117" s="14">
        <v>4362357.67</v>
      </c>
      <c r="D117" s="15">
        <v>13362357.67</v>
      </c>
      <c r="E117" s="14">
        <v>0</v>
      </c>
      <c r="F117" s="14">
        <v>0</v>
      </c>
      <c r="G117" s="16">
        <f t="shared" si="27"/>
        <v>13362357.67</v>
      </c>
    </row>
    <row r="118" spans="1:7" x14ac:dyDescent="0.25">
      <c r="A118" s="13" t="s">
        <v>46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6">
        <f t="shared" si="27"/>
        <v>0</v>
      </c>
    </row>
    <row r="119" spans="1:7" x14ac:dyDescent="0.25">
      <c r="A119" s="13" t="s">
        <v>47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6">
        <f t="shared" si="27"/>
        <v>0</v>
      </c>
    </row>
    <row r="120" spans="1:7" x14ac:dyDescent="0.25">
      <c r="A120" s="13" t="s">
        <v>48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6">
        <f t="shared" si="27"/>
        <v>0</v>
      </c>
    </row>
    <row r="121" spans="1:7" x14ac:dyDescent="0.25">
      <c r="A121" s="13" t="s">
        <v>49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6">
        <f t="shared" si="27"/>
        <v>0</v>
      </c>
    </row>
    <row r="122" spans="1:7" x14ac:dyDescent="0.25">
      <c r="A122" s="13" t="s">
        <v>50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6">
        <f t="shared" si="27"/>
        <v>0</v>
      </c>
    </row>
    <row r="123" spans="1:7" x14ac:dyDescent="0.25">
      <c r="A123" s="12" t="s">
        <v>51</v>
      </c>
      <c r="B123" s="11">
        <f t="shared" ref="B123:G123" si="28">SUM(B124:B132)</f>
        <v>420000</v>
      </c>
      <c r="C123" s="11">
        <f t="shared" si="28"/>
        <v>176617976.19999999</v>
      </c>
      <c r="D123" s="11">
        <f>SUM(D124:D132)</f>
        <v>177037976.19999999</v>
      </c>
      <c r="E123" s="11">
        <f t="shared" si="28"/>
        <v>220956.24</v>
      </c>
      <c r="F123" s="11">
        <f t="shared" si="28"/>
        <v>165913.25</v>
      </c>
      <c r="G123" s="11">
        <f t="shared" si="28"/>
        <v>176817019.95999998</v>
      </c>
    </row>
    <row r="124" spans="1:7" x14ac:dyDescent="0.25">
      <c r="A124" s="13" t="s">
        <v>52</v>
      </c>
      <c r="B124" s="14">
        <v>40000</v>
      </c>
      <c r="C124" s="14">
        <v>410000</v>
      </c>
      <c r="D124" s="15">
        <v>450000</v>
      </c>
      <c r="E124" s="14">
        <v>77888.52</v>
      </c>
      <c r="F124" s="14">
        <v>48365.53</v>
      </c>
      <c r="G124" s="16">
        <f>D124-E124</f>
        <v>372111.48</v>
      </c>
    </row>
    <row r="125" spans="1:7" x14ac:dyDescent="0.25">
      <c r="A125" s="13" t="s">
        <v>53</v>
      </c>
      <c r="B125" s="14">
        <v>60000</v>
      </c>
      <c r="C125" s="14">
        <v>36000</v>
      </c>
      <c r="D125" s="15">
        <v>96000</v>
      </c>
      <c r="E125" s="14">
        <v>15605.98</v>
      </c>
      <c r="F125" s="14">
        <v>15605.98</v>
      </c>
      <c r="G125" s="16">
        <f t="shared" ref="G125:G132" si="29">D125-E125</f>
        <v>80394.02</v>
      </c>
    </row>
    <row r="126" spans="1:7" x14ac:dyDescent="0.25">
      <c r="A126" s="13" t="s">
        <v>54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6">
        <f t="shared" si="29"/>
        <v>0</v>
      </c>
    </row>
    <row r="127" spans="1:7" x14ac:dyDescent="0.25">
      <c r="A127" s="13" t="s">
        <v>55</v>
      </c>
      <c r="B127" s="14">
        <v>100000</v>
      </c>
      <c r="C127" s="14">
        <v>2225086</v>
      </c>
      <c r="D127" s="15">
        <v>2325086</v>
      </c>
      <c r="E127" s="14">
        <v>0</v>
      </c>
      <c r="F127" s="14">
        <v>0</v>
      </c>
      <c r="G127" s="16">
        <f t="shared" si="29"/>
        <v>2325086</v>
      </c>
    </row>
    <row r="128" spans="1:7" x14ac:dyDescent="0.25">
      <c r="A128" s="13" t="s">
        <v>56</v>
      </c>
      <c r="B128" s="14">
        <v>0</v>
      </c>
      <c r="C128" s="14">
        <v>173907890.19999999</v>
      </c>
      <c r="D128" s="15">
        <v>173907890.19999999</v>
      </c>
      <c r="E128" s="14">
        <v>0</v>
      </c>
      <c r="F128" s="14">
        <v>0</v>
      </c>
      <c r="G128" s="16">
        <f t="shared" si="29"/>
        <v>173907890.19999999</v>
      </c>
    </row>
    <row r="129" spans="1:7" x14ac:dyDescent="0.25">
      <c r="A129" s="13" t="s">
        <v>57</v>
      </c>
      <c r="B129" s="14">
        <v>220000</v>
      </c>
      <c r="C129" s="14">
        <v>39000</v>
      </c>
      <c r="D129" s="15">
        <v>259000</v>
      </c>
      <c r="E129" s="14">
        <v>127461.74</v>
      </c>
      <c r="F129" s="14">
        <v>101941.74</v>
      </c>
      <c r="G129" s="16">
        <f t="shared" si="29"/>
        <v>131538.26</v>
      </c>
    </row>
    <row r="130" spans="1:7" x14ac:dyDescent="0.25">
      <c r="A130" s="13" t="s">
        <v>58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6">
        <f t="shared" si="29"/>
        <v>0</v>
      </c>
    </row>
    <row r="131" spans="1:7" x14ac:dyDescent="0.25">
      <c r="A131" s="13" t="s">
        <v>59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6">
        <f t="shared" si="29"/>
        <v>0</v>
      </c>
    </row>
    <row r="132" spans="1:7" x14ac:dyDescent="0.25">
      <c r="A132" s="13" t="s">
        <v>60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6">
        <f t="shared" si="29"/>
        <v>0</v>
      </c>
    </row>
    <row r="133" spans="1:7" x14ac:dyDescent="0.25">
      <c r="A133" s="12" t="s">
        <v>61</v>
      </c>
      <c r="B133" s="11">
        <f t="shared" ref="B133:G133" si="30">SUM(B134:B136)</f>
        <v>85119532.560000002</v>
      </c>
      <c r="C133" s="11">
        <f t="shared" si="30"/>
        <v>180408255.80000001</v>
      </c>
      <c r="D133" s="11">
        <f>SUM(D134:D136)</f>
        <v>265527788.36000001</v>
      </c>
      <c r="E133" s="11">
        <f t="shared" si="30"/>
        <v>72301176.99000001</v>
      </c>
      <c r="F133" s="11">
        <f t="shared" si="30"/>
        <v>72301176.99000001</v>
      </c>
      <c r="G133" s="11">
        <f t="shared" si="30"/>
        <v>193226611.37</v>
      </c>
    </row>
    <row r="134" spans="1:7" x14ac:dyDescent="0.25">
      <c r="A134" s="13" t="s">
        <v>62</v>
      </c>
      <c r="B134" s="14">
        <v>85119532.560000002</v>
      </c>
      <c r="C134" s="14">
        <v>170325314.84</v>
      </c>
      <c r="D134" s="15">
        <v>255444847.40000001</v>
      </c>
      <c r="E134" s="14">
        <v>70901395.180000007</v>
      </c>
      <c r="F134" s="14">
        <v>70901395.180000007</v>
      </c>
      <c r="G134" s="16">
        <f>D134-E134</f>
        <v>184543452.22</v>
      </c>
    </row>
    <row r="135" spans="1:7" x14ac:dyDescent="0.25">
      <c r="A135" s="13" t="s">
        <v>63</v>
      </c>
      <c r="B135" s="14">
        <v>0</v>
      </c>
      <c r="C135" s="14">
        <v>10082940.960000001</v>
      </c>
      <c r="D135" s="15">
        <v>10082940.960000001</v>
      </c>
      <c r="E135" s="14">
        <v>1399781.81</v>
      </c>
      <c r="F135" s="14">
        <v>1399781.81</v>
      </c>
      <c r="G135" s="16">
        <f t="shared" ref="G135:G136" si="31">D135-E135</f>
        <v>8683159.1500000004</v>
      </c>
    </row>
    <row r="136" spans="1:7" x14ac:dyDescent="0.25">
      <c r="A136" s="13" t="s">
        <v>64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6">
        <f t="shared" si="31"/>
        <v>0</v>
      </c>
    </row>
    <row r="137" spans="1:7" x14ac:dyDescent="0.25">
      <c r="A137" s="12" t="s">
        <v>65</v>
      </c>
      <c r="B137" s="11">
        <f t="shared" ref="B137:G137" si="32">SUM(B138:B142,B144:B145)</f>
        <v>0</v>
      </c>
      <c r="C137" s="11">
        <f t="shared" si="32"/>
        <v>0</v>
      </c>
      <c r="D137" s="11">
        <f t="shared" si="32"/>
        <v>0</v>
      </c>
      <c r="E137" s="11">
        <f t="shared" si="32"/>
        <v>0</v>
      </c>
      <c r="F137" s="11">
        <f t="shared" si="32"/>
        <v>0</v>
      </c>
      <c r="G137" s="11">
        <f t="shared" si="32"/>
        <v>0</v>
      </c>
    </row>
    <row r="138" spans="1:7" x14ac:dyDescent="0.25">
      <c r="A138" s="13" t="s">
        <v>66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>D138-E138</f>
        <v>0</v>
      </c>
    </row>
    <row r="139" spans="1:7" x14ac:dyDescent="0.25">
      <c r="A139" s="13" t="s">
        <v>67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ref="G139:G145" si="33">D139-E139</f>
        <v>0</v>
      </c>
    </row>
    <row r="140" spans="1:7" x14ac:dyDescent="0.25">
      <c r="A140" s="13" t="s">
        <v>68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33"/>
        <v>0</v>
      </c>
    </row>
    <row r="141" spans="1:7" x14ac:dyDescent="0.25">
      <c r="A141" s="13" t="s">
        <v>69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f t="shared" si="33"/>
        <v>0</v>
      </c>
    </row>
    <row r="142" spans="1:7" x14ac:dyDescent="0.25">
      <c r="A142" s="13" t="s">
        <v>70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33"/>
        <v>0</v>
      </c>
    </row>
    <row r="143" spans="1:7" x14ac:dyDescent="0.25">
      <c r="A143" s="13" t="s">
        <v>71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33"/>
        <v>0</v>
      </c>
    </row>
    <row r="144" spans="1:7" x14ac:dyDescent="0.25">
      <c r="A144" s="13" t="s">
        <v>72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33"/>
        <v>0</v>
      </c>
    </row>
    <row r="145" spans="1:7" x14ac:dyDescent="0.25">
      <c r="A145" s="13" t="s">
        <v>73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f t="shared" si="33"/>
        <v>0</v>
      </c>
    </row>
    <row r="146" spans="1:7" x14ac:dyDescent="0.25">
      <c r="A146" s="12" t="s">
        <v>74</v>
      </c>
      <c r="B146" s="11">
        <f t="shared" ref="B146:G146" si="34">SUM(B147:B149)</f>
        <v>0</v>
      </c>
      <c r="C146" s="11">
        <f t="shared" si="34"/>
        <v>18530.52</v>
      </c>
      <c r="D146" s="11">
        <f t="shared" si="34"/>
        <v>18530.52</v>
      </c>
      <c r="E146" s="11">
        <f t="shared" si="34"/>
        <v>0</v>
      </c>
      <c r="F146" s="11">
        <f t="shared" si="34"/>
        <v>0</v>
      </c>
      <c r="G146" s="11">
        <f t="shared" si="34"/>
        <v>18530.52</v>
      </c>
    </row>
    <row r="147" spans="1:7" x14ac:dyDescent="0.25">
      <c r="A147" s="13" t="s">
        <v>75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6">
        <f>D147-E147</f>
        <v>0</v>
      </c>
    </row>
    <row r="148" spans="1:7" x14ac:dyDescent="0.25">
      <c r="A148" s="13" t="s">
        <v>76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6">
        <f t="shared" ref="G148:G149" si="35">D148-E148</f>
        <v>0</v>
      </c>
    </row>
    <row r="149" spans="1:7" x14ac:dyDescent="0.25">
      <c r="A149" s="13" t="s">
        <v>77</v>
      </c>
      <c r="B149" s="14">
        <v>0</v>
      </c>
      <c r="C149" s="14">
        <v>18530.52</v>
      </c>
      <c r="D149" s="15">
        <v>18530.52</v>
      </c>
      <c r="E149" s="14">
        <v>0</v>
      </c>
      <c r="F149" s="14">
        <v>0</v>
      </c>
      <c r="G149" s="16">
        <f t="shared" si="35"/>
        <v>18530.52</v>
      </c>
    </row>
    <row r="150" spans="1:7" x14ac:dyDescent="0.25">
      <c r="A150" s="12" t="s">
        <v>78</v>
      </c>
      <c r="B150" s="11">
        <f t="shared" ref="B150:G150" si="36">SUM(B151:B157)</f>
        <v>2407142.84</v>
      </c>
      <c r="C150" s="11">
        <f t="shared" si="36"/>
        <v>0</v>
      </c>
      <c r="D150" s="11">
        <f t="shared" si="36"/>
        <v>2407142.84</v>
      </c>
      <c r="E150" s="11">
        <f t="shared" si="36"/>
        <v>992072.14999999991</v>
      </c>
      <c r="F150" s="11">
        <f t="shared" si="36"/>
        <v>992072.14999999991</v>
      </c>
      <c r="G150" s="11">
        <f t="shared" si="36"/>
        <v>1415070.6900000002</v>
      </c>
    </row>
    <row r="151" spans="1:7" x14ac:dyDescent="0.25">
      <c r="A151" s="13" t="s">
        <v>79</v>
      </c>
      <c r="B151" s="14">
        <v>1607142.84</v>
      </c>
      <c r="C151" s="14">
        <v>0</v>
      </c>
      <c r="D151" s="15">
        <v>1607142.84</v>
      </c>
      <c r="E151" s="14">
        <v>669642.85</v>
      </c>
      <c r="F151" s="14">
        <v>669642.85</v>
      </c>
      <c r="G151" s="16">
        <f>D151-E151</f>
        <v>937499.99000000011</v>
      </c>
    </row>
    <row r="152" spans="1:7" x14ac:dyDescent="0.25">
      <c r="A152" s="13" t="s">
        <v>80</v>
      </c>
      <c r="B152" s="14">
        <v>800000</v>
      </c>
      <c r="C152" s="14">
        <v>0</v>
      </c>
      <c r="D152" s="15">
        <v>800000</v>
      </c>
      <c r="E152" s="14">
        <v>322429.3</v>
      </c>
      <c r="F152" s="14">
        <v>322429.3</v>
      </c>
      <c r="G152" s="16">
        <f t="shared" ref="G152:G157" si="37">D152-E152</f>
        <v>477570.7</v>
      </c>
    </row>
    <row r="153" spans="1:7" x14ac:dyDescent="0.25">
      <c r="A153" s="13" t="s">
        <v>81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6">
        <f t="shared" si="37"/>
        <v>0</v>
      </c>
    </row>
    <row r="154" spans="1:7" x14ac:dyDescent="0.25">
      <c r="A154" s="19" t="s">
        <v>82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6">
        <f t="shared" si="37"/>
        <v>0</v>
      </c>
    </row>
    <row r="155" spans="1:7" x14ac:dyDescent="0.25">
      <c r="A155" s="13" t="s">
        <v>83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6">
        <f t="shared" si="37"/>
        <v>0</v>
      </c>
    </row>
    <row r="156" spans="1:7" x14ac:dyDescent="0.25">
      <c r="A156" s="13" t="s">
        <v>84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6">
        <f t="shared" si="37"/>
        <v>0</v>
      </c>
    </row>
    <row r="157" spans="1:7" x14ac:dyDescent="0.25">
      <c r="A157" s="13" t="s">
        <v>85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6">
        <f t="shared" si="37"/>
        <v>0</v>
      </c>
    </row>
    <row r="158" spans="1:7" x14ac:dyDescent="0.25">
      <c r="A158" s="20"/>
      <c r="B158" s="21"/>
      <c r="C158" s="21"/>
      <c r="D158" s="21"/>
      <c r="E158" s="21"/>
      <c r="F158" s="21"/>
      <c r="G158" s="21"/>
    </row>
    <row r="159" spans="1:7" x14ac:dyDescent="0.25">
      <c r="A159" s="22" t="s">
        <v>87</v>
      </c>
      <c r="B159" s="23">
        <f t="shared" ref="B159:G159" si="38">B9+B84</f>
        <v>546000000</v>
      </c>
      <c r="C159" s="23">
        <f t="shared" si="38"/>
        <v>544000000</v>
      </c>
      <c r="D159" s="23">
        <f t="shared" si="38"/>
        <v>1090000000</v>
      </c>
      <c r="E159" s="23">
        <f t="shared" si="38"/>
        <v>330879910.74000001</v>
      </c>
      <c r="F159" s="23">
        <f t="shared" si="38"/>
        <v>328537674.01999998</v>
      </c>
      <c r="G159" s="23">
        <f t="shared" si="38"/>
        <v>759120089.25999999</v>
      </c>
    </row>
    <row r="160" spans="1:7" x14ac:dyDescent="0.25">
      <c r="A160" s="24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2024-07-29T19:22:45Z</dcterms:created>
  <dcterms:modified xsi:type="dcterms:W3CDTF">2024-07-29T19:23:25Z</dcterms:modified>
</cp:coreProperties>
</file>