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Archivos\Documents\ACCESO A LA INFORMACION LEY GENERAL DE CONTABILIDAD\2018\ANUAL 2018\"/>
    </mc:Choice>
  </mc:AlternateContent>
  <bookViews>
    <workbookView xWindow="0" yWindow="0" windowWidth="28800" windowHeight="11745"/>
  </bookViews>
  <sheets>
    <sheet name="COG" sheetId="1" r:id="rId1"/>
    <sheet name="CA" sheetId="2" r:id="rId2"/>
    <sheet name="CFG" sheetId="3" r:id="rId3"/>
    <sheet name="CE" sheetId="4" r:id="rId4"/>
    <sheet name="PG" sheetId="5" r:id="rId5"/>
    <sheet name="PP" sheetId="6" r:id="rId6"/>
    <sheet name="AP" sheetId="7" r:id="rId7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" i="7" l="1"/>
  <c r="D5" i="7"/>
  <c r="D4" i="7"/>
  <c r="C6" i="7"/>
  <c r="C5" i="7"/>
  <c r="C4" i="7"/>
  <c r="B2" i="6"/>
  <c r="B2" i="4"/>
  <c r="B17" i="3"/>
  <c r="B2" i="3"/>
  <c r="B27" i="2"/>
  <c r="B2" i="2"/>
  <c r="B51" i="1" l="1"/>
  <c r="B2" i="1" l="1"/>
</calcChain>
</file>

<file path=xl/sharedStrings.xml><?xml version="1.0" encoding="utf-8"?>
<sst xmlns="http://schemas.openxmlformats.org/spreadsheetml/2006/main" count="388" uniqueCount="369">
  <si>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</si>
  <si>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</si>
  <si>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</si>
  <si>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</si>
  <si>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</si>
  <si>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</si>
  <si>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</si>
  <si>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</si>
  <si>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</si>
  <si>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</si>
  <si>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</si>
  <si>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</si>
  <si>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</si>
  <si>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</si>
  <si>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</si>
  <si>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</si>
  <si>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</si>
  <si>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</si>
  <si>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</si>
  <si>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</si>
  <si>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</si>
  <si>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</si>
  <si>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</si>
  <si>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</si>
  <si>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</si>
  <si>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</si>
  <si>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</si>
  <si>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</si>
  <si>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</si>
  <si>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</si>
  <si>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</si>
  <si>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</si>
  <si>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</si>
  <si>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</si>
  <si>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</si>
  <si>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</si>
  <si>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</si>
  <si>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</si>
  <si>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</si>
  <si>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</si>
  <si>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</si>
  <si>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</si>
  <si>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</si>
  <si>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</si>
  <si>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</si>
  <si>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</si>
  <si>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</si>
  <si>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</si>
  <si>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</si>
  <si>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</si>
  <si>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</si>
  <si>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</si>
  <si>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</si>
  <si>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</si>
  <si>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</si>
  <si>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</si>
  <si>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</si>
  <si>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</si>
  <si>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</si>
  <si>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</si>
  <si>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</si>
  <si>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</si>
  <si>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</si>
  <si>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</si>
  <si>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</si>
  <si>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</si>
  <si>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</si>
  <si>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</si>
  <si>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</si>
  <si>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</si>
  <si>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</si>
  <si>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</si>
  <si>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PRESIDENTE</t>
  </si>
  <si>
    <t>SINDICO</t>
  </si>
  <si>
    <t>REGIDORES</t>
  </si>
  <si>
    <t>DESPACHO DEL PRESIDENTE</t>
  </si>
  <si>
    <t>DESP SRIO PARTICULAR</t>
  </si>
  <si>
    <t>COMUNICACION SOCIAL</t>
  </si>
  <si>
    <t>DESP SRIO AYUNTAMNTO</t>
  </si>
  <si>
    <t>DIR REGTOS FISCALIZA</t>
  </si>
  <si>
    <t>DEPARTAMENTO JURIDICO</t>
  </si>
  <si>
    <t>RECLUTTO Y EXTRANJER</t>
  </si>
  <si>
    <t>UNID ACCESO A INFORM</t>
  </si>
  <si>
    <t>JUZGADO ADMISTTIVO</t>
  </si>
  <si>
    <t>ARCHIVO HISTORICO</t>
  </si>
  <si>
    <t>DESPACHO DEL TESORERO</t>
  </si>
  <si>
    <t>CONTABILIDAD</t>
  </si>
  <si>
    <t>CATASTRO Y PREDIAL</t>
  </si>
  <si>
    <t>CONTROL PATRIMONIAL</t>
  </si>
  <si>
    <t>DEPARTAMENTO DE INFO</t>
  </si>
  <si>
    <t>DESPACHO DEL CONTRALOR</t>
  </si>
  <si>
    <t>AUD GUB Y REVCTA PUB</t>
  </si>
  <si>
    <t>ASUNTOS JURI ADMTIVO</t>
  </si>
  <si>
    <t>EVAL Y CONTR DE OBRA</t>
  </si>
  <si>
    <t>DESP DIR OBRA PUBLCA</t>
  </si>
  <si>
    <t>PRESPTOS Y PROYECTOS</t>
  </si>
  <si>
    <t>CONTROL DE OBRA</t>
  </si>
  <si>
    <t>DEPARTAMENTO DE MATE</t>
  </si>
  <si>
    <t>AREA DE CONSTRUCCION</t>
  </si>
  <si>
    <t>DESP DIR SER PUBLCOS</t>
  </si>
  <si>
    <t>ALUMBRADO PUBLICO</t>
  </si>
  <si>
    <t>DEPARTAMENTO DE LIMPIA</t>
  </si>
  <si>
    <t>PARQUES Y JARDINES</t>
  </si>
  <si>
    <t>RASTRO MUNICIPAL</t>
  </si>
  <si>
    <t>MERCADO MUNICIPAL</t>
  </si>
  <si>
    <t>DEPARTAMENTO DE PANTEONES</t>
  </si>
  <si>
    <t>DESP DIR DES SOC RUR</t>
  </si>
  <si>
    <t>ENLACE MPAL PROSPERA</t>
  </si>
  <si>
    <t>DEPARTAMENTO DE SALUD</t>
  </si>
  <si>
    <t>DEPARTAMENTO DE COPLADEM</t>
  </si>
  <si>
    <t>DES DIR DES INT MUJE</t>
  </si>
  <si>
    <t>CARCEL MUNICIPAL</t>
  </si>
  <si>
    <t>DESP DIR DES ECONMCO</t>
  </si>
  <si>
    <t>SERVOS EMPRESARIALES</t>
  </si>
  <si>
    <t>DES DIR DES URB ECOL</t>
  </si>
  <si>
    <t>DES DIR EDU CCO DEVO</t>
  </si>
  <si>
    <t>DEPARTAMENTO DE BIBL</t>
  </si>
  <si>
    <t>DEPARTAMENTO DE AUDITORIO</t>
  </si>
  <si>
    <t>DESPACHO DEL OFICIAL MAYOR</t>
  </si>
  <si>
    <t>ADQUISICIONES</t>
  </si>
  <si>
    <t>RECURSOS HUMANOS</t>
  </si>
  <si>
    <t>DIRECCIÓN COMISIÓN M</t>
  </si>
  <si>
    <t>DEPARTAMENTO DE UNID</t>
  </si>
  <si>
    <t>DEPARTAMENTO DE GIMNASIO</t>
  </si>
  <si>
    <t>DEPARTAMENTO DE ATEN</t>
  </si>
  <si>
    <t>DIRECCIÓN DE TURISMO</t>
  </si>
  <si>
    <t>DIRECCIÓN DE ECOLOGÍA</t>
  </si>
  <si>
    <t>INSTITUTO MUNICIPAL</t>
  </si>
  <si>
    <t>INSTITUTO DE PLANEACIÓN</t>
  </si>
  <si>
    <t>COMISARÍA DE  SEGURI</t>
  </si>
  <si>
    <t>COORDINACIÓN DE PROT</t>
  </si>
  <si>
    <t>COORDINACIÓN DE TRANSITO </t>
  </si>
  <si>
    <t>COORDINACIÓN DE MOVI</t>
  </si>
  <si>
    <t>Gobierno</t>
  </si>
  <si>
    <t>Legislación</t>
  </si>
  <si>
    <t>Justicia</t>
  </si>
  <si>
    <t>Coordinación de la Politica de Gobierno</t>
  </si>
  <si>
    <t>Relaciones Exteriores</t>
  </si>
  <si>
    <t>Asuntos Financieros y Hacendarios</t>
  </si>
  <si>
    <t>Seguridad Nacional</t>
  </si>
  <si>
    <t>Asuntos de Orden Público y de Seguridad Interior</t>
  </si>
  <si>
    <t>Otros Servicios Generales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</si>
  <si>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</si>
  <si>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</si>
  <si>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</si>
  <si>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</si>
  <si>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</si>
  <si>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</si>
  <si>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</si>
  <si>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</si>
  <si>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</si>
  <si>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</si>
  <si>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</si>
  <si>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</si>
  <si>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</si>
  <si>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</si>
  <si>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</si>
  <si>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</si>
  <si>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</si>
  <si>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</si>
  <si>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</si>
  <si>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Pública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</si>
  <si>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</si>
  <si>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</si>
  <si>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</si>
  <si>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Gasto Corriente</t>
  </si>
  <si>
    <t>Gasto de Capital</t>
  </si>
  <si>
    <t>Amortización de la Deuda y Disminución de Pasivos</t>
  </si>
  <si>
    <t>Pensiones y Jubilaciones</t>
  </si>
  <si>
    <t>VALLE DIGNO</t>
  </si>
  <si>
    <t xml:space="preserve">FORMACIÓN CIUDADANA </t>
  </si>
  <si>
    <t>VALLE DE SANTIAGO CON FUTURO</t>
  </si>
  <si>
    <t xml:space="preserve">GOBIERNO DE VALOR </t>
  </si>
  <si>
    <t>DEUDA PUBLICA</t>
  </si>
  <si>
    <t>ADMON GOB PRESIDENTE</t>
  </si>
  <si>
    <t>ADMON GOB  SINDICO</t>
  </si>
  <si>
    <t>COM TRAB REGIDOR 1</t>
  </si>
  <si>
    <t>COM TRAB REGIDOR 2</t>
  </si>
  <si>
    <t>COM TRAB REGIDOR 3</t>
  </si>
  <si>
    <t>COM TRAB REGIDOR 4</t>
  </si>
  <si>
    <t>COM TRAB REGIDOR 5</t>
  </si>
  <si>
    <t>COM TRAB REGIDOR 6</t>
  </si>
  <si>
    <t>COM TRAB REGIDOR 7</t>
  </si>
  <si>
    <t>COM TRAB REGIDOR 8</t>
  </si>
  <si>
    <t>COM TRAB REGIDOR 9</t>
  </si>
  <si>
    <t>COM TRAB REGIDOR 10</t>
  </si>
  <si>
    <t>ADMON GOB REGIDORES</t>
  </si>
  <si>
    <t>ADMON GOB DESP PRESI</t>
  </si>
  <si>
    <t>AYUDAS SOCIALES</t>
  </si>
  <si>
    <t>ADMON GOB DESP SRIO</t>
  </si>
  <si>
    <t>ADMON GOB COM SOCIAL</t>
  </si>
  <si>
    <t>ADMON GOB SRIO AYUNT</t>
  </si>
  <si>
    <t>ADMON GOB DEP JURIDI</t>
  </si>
  <si>
    <t>ADM GOB RECLUT Y EXT</t>
  </si>
  <si>
    <t>ADM GOB ACCESO INFOR</t>
  </si>
  <si>
    <t>ADM GOB JUZGADO ADMI</t>
  </si>
  <si>
    <t>ADM GOB ARCHIVO HISTORICO</t>
  </si>
  <si>
    <t>ADMN GOB DESP TESORER</t>
  </si>
  <si>
    <t>ADMON GOB DPTO CONTA</t>
  </si>
  <si>
    <t>ADM GOB CATAS Y PRED</t>
  </si>
  <si>
    <t>ADM GOB COT PATRIMO</t>
  </si>
  <si>
    <t>ADM GOB DIR OBRA PUB</t>
  </si>
  <si>
    <t>AREA DE PLANEACIÓN</t>
  </si>
  <si>
    <t>ADM GOB DEPTO CONTROL OBRA</t>
  </si>
  <si>
    <t>ADM GOB DIR SER PUBL</t>
  </si>
  <si>
    <t>ADM GOB DEPTO LIMPIA</t>
  </si>
  <si>
    <t>ADM GOB PARQ Y JARDI</t>
  </si>
  <si>
    <t>ADM GOB RASTRO MPAL</t>
  </si>
  <si>
    <t>ADM GOB ERCADO MPAL</t>
  </si>
  <si>
    <t>ADMON GOB PANTEONES MPALES</t>
  </si>
  <si>
    <t>ADM GOB DIR DE SOCIAL</t>
  </si>
  <si>
    <t>ADM GOB PROSPERA</t>
  </si>
  <si>
    <t>FUNCIONES DE DESARRO</t>
  </si>
  <si>
    <t>JEFATURA DE ZONA R</t>
  </si>
  <si>
    <t>ADM GOB DIR DES URBANO</t>
  </si>
  <si>
    <t>ADM GOB DIR ECOLOGIA</t>
  </si>
  <si>
    <t>ADM GOB EDUCACIÓN Y</t>
  </si>
  <si>
    <t>ADM GOB COM MUN DEPORTE</t>
  </si>
  <si>
    <t>ADM GOB ATENC JUVENTUD</t>
  </si>
  <si>
    <t>ADM GOB BIBLIOTECAS</t>
  </si>
  <si>
    <t>ADM UNID DEPORTIVA</t>
  </si>
  <si>
    <t>ADM GIMNASIO MPAL</t>
  </si>
  <si>
    <t>ADM GOB AUDITORIO</t>
  </si>
  <si>
    <t>ADM GOB OFICIAL MAYO</t>
  </si>
  <si>
    <t>ADM GOB INFORMATICA</t>
  </si>
  <si>
    <t>ADM GOB ADQUISICIONES</t>
  </si>
  <si>
    <t>ADMINISTRACIÓN DE G</t>
  </si>
  <si>
    <t>ADMON DPTO MAT Y E. P</t>
  </si>
  <si>
    <t>FERIA MUNICIPAL</t>
  </si>
  <si>
    <t>MI CASA DIFERENTE</t>
  </si>
  <si>
    <t>REGULARIZACION Y SUP</t>
  </si>
  <si>
    <t>VARIOS FORTAMUN</t>
  </si>
  <si>
    <t>AGUA POTABLE FONDO 1</t>
  </si>
  <si>
    <t>FAISM (SERV,FINANCIERO)</t>
  </si>
  <si>
    <t>FAISM OBRA INTERESES</t>
  </si>
  <si>
    <t>INDIRECTOS RAMO 33 FISM</t>
  </si>
  <si>
    <t>DESARROLLO INSTITUCIONAL</t>
  </si>
  <si>
    <t>DAP FORTAMUN</t>
  </si>
  <si>
    <t>SEGURIDAD PUBLICA FORTAMUN</t>
  </si>
  <si>
    <t>PROTECCION CIVIL FORTAMUN</t>
  </si>
  <si>
    <t>TRANSITO FORTAMUN</t>
  </si>
  <si>
    <t>TRANSPORTE FORTAMUN</t>
  </si>
  <si>
    <t>DRENAJE Y LETRINAS</t>
  </si>
  <si>
    <t>URBANIZACION</t>
  </si>
  <si>
    <t>ELECTRIFICACION</t>
  </si>
  <si>
    <t>ALUMBRADO FORTAMUN</t>
  </si>
  <si>
    <t>MEJORAMIENTO DE VIVIENDA</t>
  </si>
  <si>
    <t>PENSIONES Y JUBILACIONES</t>
  </si>
  <si>
    <t>OBRA RECURSO MUNICIPAL</t>
  </si>
  <si>
    <t>SENTENCIAS Y RESOLUCIONES</t>
  </si>
  <si>
    <t>SETENCIAS Y RESOLUCIONES</t>
  </si>
  <si>
    <t>Apoyo a la función p</t>
  </si>
  <si>
    <t>PLANEACIÓN MUNICIPAL</t>
  </si>
  <si>
    <t>PROGRAMAS ESPECIALES</t>
  </si>
  <si>
    <t>PROGRAMA BORDERIAS</t>
  </si>
  <si>
    <t>PROG IMPUL D MI COMU</t>
  </si>
  <si>
    <t>PROG SERV BAS MI COL</t>
  </si>
  <si>
    <t>PROGR IMPUL DL HOGAR</t>
  </si>
  <si>
    <t>PROGRAMA MIGRANTES 3X1</t>
  </si>
  <si>
    <t>PROGRAMA MAS</t>
  </si>
  <si>
    <t>FORTASEG</t>
  </si>
  <si>
    <t>FORTALECIMIENTO A LA</t>
  </si>
  <si>
    <t>TEJIDO SOCIAL URBANIZACION</t>
  </si>
  <si>
    <t>CAMINOS RURALES</t>
  </si>
  <si>
    <t>PROGRAMA PAVIMENTACIONES</t>
  </si>
  <si>
    <t>PROGRAMA VIVIENDA</t>
  </si>
  <si>
    <t>PROGRAMA FONDO DE AP</t>
  </si>
  <si>
    <t>PROGRAMA IMPULSO AL</t>
  </si>
  <si>
    <t>PROGRAMA DE FORTALEC</t>
  </si>
  <si>
    <t>PIDMC BIODIGESTOR</t>
  </si>
  <si>
    <t>PIDH CELDA FOTOVOLTAICA</t>
  </si>
  <si>
    <t>PIDH ESTUFAS ECOLOGICAS</t>
  </si>
  <si>
    <t>PIESS SILO HERMETICOS</t>
  </si>
  <si>
    <t>PAQUETE TECNOLOGICO</t>
  </si>
  <si>
    <t>PAQUETAZO GOBIERNO D</t>
  </si>
  <si>
    <t>FESTIVAL DE LA GORDITA</t>
  </si>
  <si>
    <t xml:space="preserve">REMUNERACIONES </t>
  </si>
  <si>
    <t xml:space="preserve">PLAZA/PUESTO </t>
  </si>
  <si>
    <t>NUMERO DE PLAZAS</t>
  </si>
  <si>
    <t xml:space="preserve">DE </t>
  </si>
  <si>
    <t xml:space="preserve">MUNICIPIO DE VALLE DE SANTIAGO, GTO.
ESTADO ANALÍTICO DEL EJERCICIO DEL PRESUPUESTO DE EGRESOS EJERCICIO FISCAL 2018
PROGRAMAS Y PROYECTOS 
</t>
  </si>
  <si>
    <t>CARCEL FORTAMUN</t>
  </si>
  <si>
    <t>TEJIDO SOCIAL AGUA POTABLE</t>
  </si>
  <si>
    <t>TEJIDO SOCIAL DRENAJE</t>
  </si>
  <si>
    <t>TEJIDO SOCIAL IMAGEN URBANA</t>
  </si>
  <si>
    <t>TEJIDO SOCIAL ELECTR</t>
  </si>
  <si>
    <t>TEJIDO SOCIAL EDUCACION</t>
  </si>
  <si>
    <t>CODE GUANAJUATO</t>
  </si>
  <si>
    <t>CODE-CONADE</t>
  </si>
  <si>
    <t>PROYECTOS CULTURALES</t>
  </si>
  <si>
    <t>CEA GUANAJUATO</t>
  </si>
  <si>
    <t>GOBIERNO EDO</t>
  </si>
  <si>
    <t xml:space="preserve">CONADE </t>
  </si>
  <si>
    <t>Presidente Municipal</t>
  </si>
  <si>
    <t>Síndico</t>
  </si>
  <si>
    <t>Regidor</t>
  </si>
  <si>
    <t>Secretario de Ayuntamiento</t>
  </si>
  <si>
    <t>Tesorero Municipal</t>
  </si>
  <si>
    <t>Director de Obras Públicas</t>
  </si>
  <si>
    <t>Contralor Municipal</t>
  </si>
  <si>
    <t xml:space="preserve">Director General / Oficial Mayor </t>
  </si>
  <si>
    <t>Secretario Particular</t>
  </si>
  <si>
    <t>Director de Área  "A"</t>
  </si>
  <si>
    <t>Director de Área  "B"</t>
  </si>
  <si>
    <t>Director de Área  "C"</t>
  </si>
  <si>
    <t>Coordinador Operativo</t>
  </si>
  <si>
    <t>Jefe de Departamento "A"</t>
  </si>
  <si>
    <t>Jefe de Departamento "B"</t>
  </si>
  <si>
    <t>Encargado administrativo</t>
  </si>
  <si>
    <t>Operador de maquinaria</t>
  </si>
  <si>
    <t>Operador administrativo</t>
  </si>
  <si>
    <t xml:space="preserve">Promotor </t>
  </si>
  <si>
    <t>Encargado operativo</t>
  </si>
  <si>
    <t>Chofer "A"</t>
  </si>
  <si>
    <t xml:space="preserve">Analista </t>
  </si>
  <si>
    <t>Inspector</t>
  </si>
  <si>
    <t>Auxiliar Administrativo "A"</t>
  </si>
  <si>
    <t>Auxiliar Operativo "A"</t>
  </si>
  <si>
    <t>Auxiliar Operativo "B"</t>
  </si>
  <si>
    <t>Asistente</t>
  </si>
  <si>
    <t>Auxiliar Administrativo "B"</t>
  </si>
  <si>
    <t>Auxiliar Operativo "C"</t>
  </si>
  <si>
    <t>Auxiliar Administrativo "C"</t>
  </si>
  <si>
    <t>Ayudante "A"</t>
  </si>
  <si>
    <t>Ayudante "B"</t>
  </si>
  <si>
    <t>Ayudante Operativo "A"</t>
  </si>
  <si>
    <t>Ayudante Operativo "B"</t>
  </si>
  <si>
    <t>Cronista Municipal</t>
  </si>
  <si>
    <t>Ayudante "C"</t>
  </si>
  <si>
    <t>Comisario</t>
  </si>
  <si>
    <t>Coordinador de movilidad y transporte</t>
  </si>
  <si>
    <t>Suboficial</t>
  </si>
  <si>
    <t>Jefe de Tránsito</t>
  </si>
  <si>
    <t>Jefe de Jurídico</t>
  </si>
  <si>
    <t>Policía Primero</t>
  </si>
  <si>
    <t>Jefe de Gestión</t>
  </si>
  <si>
    <t>Médico legista</t>
  </si>
  <si>
    <t>Policía Segundo</t>
  </si>
  <si>
    <t>Comandante de Tránsito</t>
  </si>
  <si>
    <t>Asistente jurídico</t>
  </si>
  <si>
    <t>Policía Tercero</t>
  </si>
  <si>
    <t>Primer Oficial de Tránsito</t>
  </si>
  <si>
    <t>Asistente Administrativo</t>
  </si>
  <si>
    <t>Oficial Calificador</t>
  </si>
  <si>
    <t>Operador de radio</t>
  </si>
  <si>
    <t>Policía UR</t>
  </si>
  <si>
    <t>Policía UA</t>
  </si>
  <si>
    <t>Supervisor</t>
  </si>
  <si>
    <t xml:space="preserve">Policía </t>
  </si>
  <si>
    <t>Agente de Tránsito</t>
  </si>
  <si>
    <t>Auxiliar operativo</t>
  </si>
  <si>
    <t>Bombero</t>
  </si>
  <si>
    <t>Encargado de Operador de PC</t>
  </si>
  <si>
    <t>Operador de PC</t>
  </si>
  <si>
    <t>Secretaría</t>
  </si>
  <si>
    <t>Intendente "A"</t>
  </si>
  <si>
    <t>Intendente "B"</t>
  </si>
  <si>
    <t xml:space="preserve">HASTA </t>
  </si>
  <si>
    <t xml:space="preserve">TOTAL </t>
  </si>
  <si>
    <t>IMPORTE</t>
  </si>
  <si>
    <t>MUNICIPIO DE VALLE DE SANTIAGO, GTO. 
PRESUPUESTO DE EGRESOS PARA EL EJERCICIO FISCAL  2018
CLASIFICADOR POR OBJETO DEL GASTO</t>
  </si>
  <si>
    <t xml:space="preserve">MUNICIPIO DE VALLE DE SANTIAGO, GTO
PRESUPUESTO DE EGRESOS PARA EL EJERCICIO FISCAL  2018
CLASIFICACIÓN ADMINISTRATIVA
</t>
  </si>
  <si>
    <t xml:space="preserve">IMPORTE </t>
  </si>
  <si>
    <t>TOTAL</t>
  </si>
  <si>
    <t>MUNICIPIO DE VALLE DE SANTIAGO, GTO.
PRESUPUESTO DE EGRESOS PARA EL EJERCICIO FISCAL 2018
CLASIFICACIÓN FUNCIONAL DEL GASTO</t>
  </si>
  <si>
    <t xml:space="preserve">MUNICIPIO DE VALLE DE SANTIAGO, GTO.
PRESUPUESTO DE EGRESOS PARA EL EJERCICIO FISCAL 2018
CLASIFICACIÓN POR TIPO DE GASTO
</t>
  </si>
  <si>
    <t xml:space="preserve">PRIORIDADES DEL GASTO </t>
  </si>
  <si>
    <t xml:space="preserve">MUNICIPIO DE VALLE DE SANTIAGO, GTO.
PRESUPUESTO DE EGRESOS PARA EL EJERCICIO FISCAL 2018
</t>
  </si>
  <si>
    <t xml:space="preserve">MUNICIPIO DE VALLE DE SANTIAGO, GTO.
ANALITICO DE PLAZAS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</si>
</sst>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;\-#,##0.00;&quot; &quot;"/>
    <numFmt numFmtId="165" formatCode="_-[$€-2]* #,##0.00_-;\-[$€-2]* #,##0.00_-;_-[$€-2]* &quot;-&quot;??_-"/>
    <numFmt numFmtId="166" formatCode="#,##0.00_ ;\-#,##0.00\ 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color theme="1"/>
      <name val="Times New Roman"/>
      <family val="2"/>
    </font>
    <font>
      <b/>
      <sz val="8"/>
      <color theme="0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9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5" fillId="0" borderId="0"/>
    <xf numFmtId="0" fontId="9" fillId="0" borderId="0"/>
    <xf numFmtId="0" fontId="8" fillId="0" borderId="0"/>
    <xf numFmtId="165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75">
    <xf numFmtId="0" fontId="0" fillId="0" borderId="0" xfId="0"/>
    <xf numFmtId="0" fontId="0" fillId="0" borderId="0" xfId="0"/>
    <xf numFmtId="0" fontId="7" fillId="0" borderId="0" xfId="0" applyFont="1" applyFill="1" applyBorder="1" applyProtection="1"/>
    <xf numFmtId="0" fontId="4" fillId="0" borderId="0" xfId="2" applyFont="1" applyAlignment="1">
      <alignment vertical="top" wrapText="1"/>
    </xf>
    <xf numFmtId="0" fontId="6" fillId="0" borderId="0" xfId="3" applyFont="1" applyFill="1" applyBorder="1" applyAlignment="1" applyProtection="1">
      <alignment vertical="center" wrapText="1"/>
      <protection locked="0"/>
    </xf>
    <xf numFmtId="4" fontId="7" fillId="0" borderId="0" xfId="0" applyNumberFormat="1" applyFont="1" applyFill="1" applyBorder="1" applyProtection="1">
      <protection locked="0"/>
    </xf>
    <xf numFmtId="0" fontId="6" fillId="0" borderId="0" xfId="3" applyFont="1" applyFill="1" applyBorder="1" applyAlignment="1" applyProtection="1">
      <alignment horizontal="center" vertical="center" wrapText="1"/>
      <protection locked="0"/>
    </xf>
    <xf numFmtId="4" fontId="6" fillId="0" borderId="0" xfId="3" applyNumberFormat="1" applyFont="1" applyFill="1" applyBorder="1" applyAlignment="1">
      <alignment horizontal="center" vertical="center" wrapText="1"/>
    </xf>
    <xf numFmtId="4" fontId="7" fillId="0" borderId="0" xfId="0" applyNumberFormat="1" applyFont="1" applyFill="1" applyBorder="1" applyAlignment="1" applyProtection="1">
      <alignment horizontal="right"/>
      <protection locked="0"/>
    </xf>
    <xf numFmtId="0" fontId="8" fillId="0" borderId="0" xfId="0" applyFont="1" applyFill="1" applyBorder="1" applyAlignment="1" applyProtection="1">
      <alignment horizontal="left" indent="1"/>
    </xf>
    <xf numFmtId="0" fontId="8" fillId="0" borderId="7" xfId="0" applyFont="1" applyFill="1" applyBorder="1" applyAlignment="1" applyProtection="1">
      <alignment horizontal="left" indent="1"/>
    </xf>
    <xf numFmtId="0" fontId="8" fillId="0" borderId="0" xfId="0" applyFont="1" applyBorder="1" applyProtection="1"/>
    <xf numFmtId="0" fontId="8" fillId="0" borderId="7" xfId="0" applyFont="1" applyBorder="1" applyProtection="1"/>
    <xf numFmtId="164" fontId="8" fillId="0" borderId="0" xfId="0" applyNumberFormat="1" applyFont="1" applyFill="1" applyBorder="1" applyProtection="1">
      <protection locked="0"/>
    </xf>
    <xf numFmtId="0" fontId="8" fillId="0" borderId="0" xfId="0" applyFont="1" applyFill="1" applyBorder="1" applyProtection="1">
      <protection locked="0"/>
    </xf>
    <xf numFmtId="0" fontId="8" fillId="0" borderId="0" xfId="0" applyFont="1" applyFill="1" applyBorder="1" applyProtection="1"/>
    <xf numFmtId="4" fontId="8" fillId="0" borderId="0" xfId="0" applyNumberFormat="1" applyFont="1" applyFill="1" applyBorder="1" applyProtection="1">
      <protection locked="0"/>
    </xf>
    <xf numFmtId="49" fontId="8" fillId="0" borderId="5" xfId="0" applyNumberFormat="1" applyFont="1" applyFill="1" applyBorder="1" applyAlignment="1">
      <alignment horizontal="left"/>
    </xf>
    <xf numFmtId="49" fontId="8" fillId="0" borderId="6" xfId="0" applyNumberFormat="1" applyFont="1" applyFill="1" applyBorder="1" applyAlignment="1">
      <alignment horizontal="left"/>
    </xf>
    <xf numFmtId="43" fontId="0" fillId="0" borderId="0" xfId="1" applyFont="1"/>
    <xf numFmtId="49" fontId="8" fillId="0" borderId="9" xfId="0" applyNumberFormat="1" applyFont="1" applyFill="1" applyBorder="1" applyAlignment="1">
      <alignment horizontal="left"/>
    </xf>
    <xf numFmtId="49" fontId="0" fillId="0" borderId="1" xfId="0" applyNumberFormat="1" applyFill="1" applyBorder="1" applyAlignment="1">
      <alignment horizontal="left"/>
    </xf>
    <xf numFmtId="0" fontId="11" fillId="0" borderId="1" xfId="0" applyFont="1" applyFill="1" applyBorder="1" applyAlignment="1">
      <alignment vertical="top"/>
    </xf>
    <xf numFmtId="4" fontId="11" fillId="0" borderId="1" xfId="0" applyNumberFormat="1" applyFont="1" applyFill="1" applyBorder="1" applyAlignment="1">
      <alignment horizontal="right" vertical="top"/>
    </xf>
    <xf numFmtId="4" fontId="11" fillId="0" borderId="1" xfId="0" applyNumberFormat="1" applyFont="1" applyFill="1" applyBorder="1" applyAlignment="1">
      <alignment vertical="top"/>
    </xf>
    <xf numFmtId="43" fontId="4" fillId="0" borderId="0" xfId="1" applyFont="1" applyAlignment="1">
      <alignment vertical="top" wrapText="1"/>
    </xf>
    <xf numFmtId="43" fontId="7" fillId="0" borderId="1" xfId="1" applyFont="1" applyFill="1" applyBorder="1"/>
    <xf numFmtId="43" fontId="8" fillId="0" borderId="5" xfId="1" applyFont="1" applyFill="1" applyBorder="1"/>
    <xf numFmtId="43" fontId="8" fillId="0" borderId="2" xfId="1" applyFont="1" applyFill="1" applyBorder="1"/>
    <xf numFmtId="43" fontId="8" fillId="0" borderId="7" xfId="1" applyFont="1" applyFill="1" applyBorder="1"/>
    <xf numFmtId="0" fontId="11" fillId="0" borderId="1" xfId="1" applyNumberFormat="1" applyFont="1" applyFill="1" applyBorder="1" applyAlignment="1">
      <alignment horizontal="center" vertical="top"/>
    </xf>
    <xf numFmtId="0" fontId="11" fillId="0" borderId="1" xfId="1" applyNumberFormat="1" applyFont="1" applyFill="1" applyBorder="1" applyAlignment="1">
      <alignment horizontal="center"/>
    </xf>
    <xf numFmtId="4" fontId="7" fillId="0" borderId="1" xfId="1" applyNumberFormat="1" applyFont="1" applyFill="1" applyBorder="1" applyAlignment="1" applyProtection="1">
      <alignment horizontal="right" vertical="center" wrapText="1"/>
      <protection locked="0"/>
    </xf>
    <xf numFmtId="4" fontId="0" fillId="0" borderId="1" xfId="1" applyNumberFormat="1" applyFont="1" applyFill="1" applyBorder="1"/>
    <xf numFmtId="4" fontId="7" fillId="0" borderId="1" xfId="1" applyNumberFormat="1" applyFont="1" applyFill="1" applyBorder="1" applyAlignment="1" applyProtection="1">
      <alignment horizontal="right"/>
      <protection locked="0"/>
    </xf>
    <xf numFmtId="4" fontId="2" fillId="0" borderId="5" xfId="1" applyNumberFormat="1" applyFont="1" applyFill="1" applyBorder="1"/>
    <xf numFmtId="4" fontId="8" fillId="0" borderId="6" xfId="1" applyNumberFormat="1" applyFont="1" applyBorder="1" applyProtection="1">
      <protection locked="0"/>
    </xf>
    <xf numFmtId="4" fontId="8" fillId="0" borderId="5" xfId="1" applyNumberFormat="1" applyFont="1" applyFill="1" applyBorder="1" applyProtection="1">
      <protection locked="0"/>
    </xf>
    <xf numFmtId="4" fontId="8" fillId="0" borderId="6" xfId="1" applyNumberFormat="1" applyFont="1" applyFill="1" applyBorder="1" applyProtection="1">
      <protection locked="0"/>
    </xf>
    <xf numFmtId="4" fontId="3" fillId="0" borderId="1" xfId="1" applyNumberFormat="1" applyFont="1" applyFill="1" applyBorder="1" applyProtection="1">
      <protection locked="0"/>
    </xf>
    <xf numFmtId="4" fontId="7" fillId="0" borderId="5" xfId="1" applyNumberFormat="1" applyFont="1" applyFill="1" applyBorder="1" applyProtection="1">
      <protection locked="0"/>
    </xf>
    <xf numFmtId="0" fontId="6" fillId="2" borderId="7" xfId="3" applyFont="1" applyFill="1" applyBorder="1" applyAlignment="1" applyProtection="1">
      <alignment horizontal="center" vertical="center" wrapText="1"/>
      <protection locked="0"/>
    </xf>
    <xf numFmtId="0" fontId="6" fillId="2" borderId="3" xfId="3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/>
    <xf numFmtId="4" fontId="7" fillId="0" borderId="1" xfId="1" applyNumberFormat="1" applyFont="1" applyFill="1" applyBorder="1" applyAlignment="1" applyProtection="1">
      <protection locked="0"/>
    </xf>
    <xf numFmtId="0" fontId="7" fillId="0" borderId="0" xfId="0" applyFont="1" applyFill="1" applyBorder="1" applyAlignment="1"/>
    <xf numFmtId="4" fontId="8" fillId="0" borderId="5" xfId="1" applyNumberFormat="1" applyFont="1" applyFill="1" applyBorder="1" applyAlignment="1" applyProtection="1">
      <protection locked="0"/>
    </xf>
    <xf numFmtId="0" fontId="8" fillId="0" borderId="0" xfId="0" applyFont="1" applyFill="1" applyBorder="1" applyAlignment="1">
      <alignment horizontal="left"/>
    </xf>
    <xf numFmtId="0" fontId="8" fillId="0" borderId="5" xfId="0" applyFont="1" applyFill="1" applyBorder="1" applyAlignment="1">
      <alignment horizontal="left"/>
    </xf>
    <xf numFmtId="4" fontId="8" fillId="0" borderId="11" xfId="1" applyNumberFormat="1" applyFont="1" applyFill="1" applyBorder="1" applyAlignment="1" applyProtection="1">
      <protection locked="0"/>
    </xf>
    <xf numFmtId="0" fontId="8" fillId="0" borderId="7" xfId="0" applyFont="1" applyFill="1" applyBorder="1" applyAlignment="1">
      <alignment horizontal="left"/>
    </xf>
    <xf numFmtId="4" fontId="8" fillId="0" borderId="6" xfId="1" applyNumberFormat="1" applyFont="1" applyFill="1" applyBorder="1" applyAlignment="1" applyProtection="1">
      <protection locked="0"/>
    </xf>
    <xf numFmtId="0" fontId="8" fillId="0" borderId="1" xfId="0" applyFont="1" applyFill="1" applyBorder="1" applyAlignment="1">
      <alignment horizontal="left" vertical="center" wrapText="1"/>
    </xf>
    <xf numFmtId="166" fontId="8" fillId="0" borderId="1" xfId="1" applyNumberFormat="1" applyFont="1" applyBorder="1" applyProtection="1">
      <protection locked="0"/>
    </xf>
    <xf numFmtId="0" fontId="8" fillId="0" borderId="1" xfId="0" applyFont="1" applyBorder="1" applyAlignment="1" applyProtection="1">
      <alignment horizontal="left"/>
    </xf>
    <xf numFmtId="0" fontId="6" fillId="2" borderId="8" xfId="3" applyFont="1" applyFill="1" applyBorder="1" applyAlignment="1" applyProtection="1">
      <alignment horizontal="center" vertical="center" wrapText="1"/>
      <protection locked="0"/>
    </xf>
    <xf numFmtId="0" fontId="6" fillId="2" borderId="2" xfId="3" applyFont="1" applyFill="1" applyBorder="1" applyAlignment="1" applyProtection="1">
      <alignment horizontal="center" vertical="center" wrapText="1"/>
      <protection locked="0"/>
    </xf>
    <xf numFmtId="0" fontId="6" fillId="2" borderId="9" xfId="3" applyFont="1" applyFill="1" applyBorder="1" applyAlignment="1" applyProtection="1">
      <alignment horizontal="center" vertical="center" wrapText="1"/>
      <protection locked="0"/>
    </xf>
    <xf numFmtId="0" fontId="6" fillId="2" borderId="0" xfId="3" applyFont="1" applyFill="1" applyBorder="1" applyAlignment="1" applyProtection="1">
      <alignment horizontal="center" vertical="center" wrapText="1"/>
      <protection locked="0"/>
    </xf>
    <xf numFmtId="4" fontId="7" fillId="0" borderId="1" xfId="0" applyNumberFormat="1" applyFont="1" applyFill="1" applyBorder="1" applyAlignment="1" applyProtection="1">
      <alignment horizontal="center" vertical="center"/>
      <protection locked="0"/>
    </xf>
    <xf numFmtId="43" fontId="6" fillId="2" borderId="1" xfId="1" applyFont="1" applyFill="1" applyBorder="1" applyAlignment="1">
      <alignment horizontal="center" wrapText="1"/>
    </xf>
    <xf numFmtId="0" fontId="6" fillId="2" borderId="10" xfId="3" applyFont="1" applyFill="1" applyBorder="1" applyAlignment="1" applyProtection="1">
      <alignment horizontal="center" wrapText="1"/>
      <protection locked="0"/>
    </xf>
    <xf numFmtId="0" fontId="3" fillId="0" borderId="0" xfId="3" applyFont="1" applyFill="1" applyBorder="1" applyAlignment="1" applyProtection="1">
      <alignment horizontal="center"/>
    </xf>
    <xf numFmtId="0" fontId="3" fillId="0" borderId="2" xfId="3" applyFont="1" applyFill="1" applyBorder="1" applyAlignment="1" applyProtection="1">
      <alignment horizontal="center"/>
    </xf>
    <xf numFmtId="0" fontId="6" fillId="2" borderId="12" xfId="3" applyFont="1" applyFill="1" applyBorder="1" applyAlignment="1" applyProtection="1">
      <alignment horizontal="center" wrapText="1"/>
      <protection locked="0"/>
    </xf>
    <xf numFmtId="0" fontId="6" fillId="2" borderId="4" xfId="3" applyFont="1" applyFill="1" applyBorder="1" applyAlignment="1" applyProtection="1">
      <alignment horizontal="center" wrapText="1"/>
      <protection locked="0"/>
    </xf>
    <xf numFmtId="0" fontId="6" fillId="2" borderId="3" xfId="3" applyFont="1" applyFill="1" applyBorder="1" applyAlignment="1">
      <alignment horizontal="center" vertical="center"/>
    </xf>
    <xf numFmtId="0" fontId="6" fillId="2" borderId="10" xfId="3" applyFont="1" applyFill="1" applyBorder="1" applyAlignment="1">
      <alignment horizontal="center" vertical="center"/>
    </xf>
    <xf numFmtId="0" fontId="7" fillId="0" borderId="3" xfId="3" applyFont="1" applyFill="1" applyBorder="1" applyAlignment="1" applyProtection="1">
      <alignment horizontal="center" vertical="center" wrapText="1"/>
      <protection locked="0"/>
    </xf>
    <xf numFmtId="43" fontId="7" fillId="0" borderId="13" xfId="1" applyFont="1" applyFill="1" applyBorder="1" applyAlignment="1" applyProtection="1">
      <alignment horizontal="center" vertical="center" wrapText="1"/>
    </xf>
    <xf numFmtId="43" fontId="7" fillId="0" borderId="6" xfId="1" applyFont="1" applyFill="1" applyBorder="1" applyAlignment="1" applyProtection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4" fontId="7" fillId="0" borderId="6" xfId="0" applyNumberFormat="1" applyFont="1" applyFill="1" applyBorder="1" applyAlignment="1" applyProtection="1">
      <alignment horizontal="center"/>
      <protection locked="0"/>
    </xf>
    <xf numFmtId="0" fontId="7" fillId="0" borderId="1" xfId="0" applyFont="1" applyBorder="1" applyAlignment="1">
      <alignment horizontal="center"/>
    </xf>
  </cellXfs>
  <cellStyles count="19">
    <cellStyle name="Euro" xfId="6"/>
    <cellStyle name="Millares" xfId="1" builtinId="3"/>
    <cellStyle name="Millares 2" xfId="7"/>
    <cellStyle name="Millares 2 2" xfId="8"/>
    <cellStyle name="Millares 2 3" xfId="9"/>
    <cellStyle name="Millares 3" xfId="10"/>
    <cellStyle name="Moneda 2" xfId="11"/>
    <cellStyle name="Normal" xfId="0" builtinId="0"/>
    <cellStyle name="Normal 2" xfId="4"/>
    <cellStyle name="Normal 2 2" xfId="2"/>
    <cellStyle name="Normal 2 3" xfId="12"/>
    <cellStyle name="Normal 3" xfId="3"/>
    <cellStyle name="Normal 4" xfId="13"/>
    <cellStyle name="Normal 4 2" xfId="14"/>
    <cellStyle name="Normal 5" xfId="15"/>
    <cellStyle name="Normal 5 2" xfId="16"/>
    <cellStyle name="Normal 6" xfId="17"/>
    <cellStyle name="Normal 6 2" xfId="18"/>
    <cellStyle name="Normal 7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19050</xdr:rowOff>
    </xdr:from>
    <xdr:to>
      <xdr:col>0</xdr:col>
      <xdr:colOff>1466850</xdr:colOff>
      <xdr:row>0</xdr:row>
      <xdr:rowOff>847725</xdr:rowOff>
    </xdr:to>
    <xdr:pic>
      <xdr:nvPicPr>
        <xdr:cNvPr id="2" name="0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022" t="949" r="70604" b="86337"/>
        <a:stretch>
          <a:fillRect/>
        </a:stretch>
      </xdr:blipFill>
      <xdr:spPr bwMode="auto">
        <a:xfrm>
          <a:off x="19050" y="19050"/>
          <a:ext cx="144780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447800" cy="638175"/>
    <xdr:pic>
      <xdr:nvPicPr>
        <xdr:cNvPr id="2" name="0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022" t="949" r="70604" b="86337"/>
        <a:stretch>
          <a:fillRect/>
        </a:stretch>
      </xdr:blipFill>
      <xdr:spPr bwMode="auto">
        <a:xfrm>
          <a:off x="0" y="15335250"/>
          <a:ext cx="1447800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600200" cy="904875"/>
    <xdr:pic>
      <xdr:nvPicPr>
        <xdr:cNvPr id="2" name="0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022" t="949" r="70604" b="86337"/>
        <a:stretch>
          <a:fillRect/>
        </a:stretch>
      </xdr:blipFill>
      <xdr:spPr bwMode="auto">
        <a:xfrm>
          <a:off x="0" y="0"/>
          <a:ext cx="1600200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447800" cy="866774"/>
    <xdr:pic>
      <xdr:nvPicPr>
        <xdr:cNvPr id="2" name="0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022" t="949" r="70604" b="86337"/>
        <a:stretch>
          <a:fillRect/>
        </a:stretch>
      </xdr:blipFill>
      <xdr:spPr bwMode="auto">
        <a:xfrm>
          <a:off x="0" y="0"/>
          <a:ext cx="1447800" cy="8667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447800" cy="838200"/>
    <xdr:pic>
      <xdr:nvPicPr>
        <xdr:cNvPr id="2" name="0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022" t="949" r="70604" b="86337"/>
        <a:stretch>
          <a:fillRect/>
        </a:stretch>
      </xdr:blipFill>
      <xdr:spPr bwMode="auto">
        <a:xfrm>
          <a:off x="0" y="0"/>
          <a:ext cx="144780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447800" cy="866774"/>
    <xdr:pic>
      <xdr:nvPicPr>
        <xdr:cNvPr id="3" name="0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022" t="949" r="70604" b="86337"/>
        <a:stretch>
          <a:fillRect/>
        </a:stretch>
      </xdr:blipFill>
      <xdr:spPr bwMode="auto">
        <a:xfrm>
          <a:off x="0" y="0"/>
          <a:ext cx="1447800" cy="8667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</xdr:colOff>
      <xdr:row>0</xdr:row>
      <xdr:rowOff>28575</xdr:rowOff>
    </xdr:from>
    <xdr:ext cx="1447800" cy="838200"/>
    <xdr:pic>
      <xdr:nvPicPr>
        <xdr:cNvPr id="2" name="0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022" t="949" r="70604" b="86337"/>
        <a:stretch>
          <a:fillRect/>
        </a:stretch>
      </xdr:blipFill>
      <xdr:spPr bwMode="auto">
        <a:xfrm>
          <a:off x="9525" y="41433750"/>
          <a:ext cx="144780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447800" cy="866774"/>
    <xdr:pic>
      <xdr:nvPicPr>
        <xdr:cNvPr id="3" name="0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022" t="949" r="70604" b="86337"/>
        <a:stretch>
          <a:fillRect/>
        </a:stretch>
      </xdr:blipFill>
      <xdr:spPr bwMode="auto">
        <a:xfrm>
          <a:off x="0" y="0"/>
          <a:ext cx="1447800" cy="8667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28576</xdr:rowOff>
    </xdr:from>
    <xdr:ext cx="1200150" cy="742950"/>
    <xdr:pic>
      <xdr:nvPicPr>
        <xdr:cNvPr id="3" name="0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022" t="949" r="70604" b="86337"/>
        <a:stretch>
          <a:fillRect/>
        </a:stretch>
      </xdr:blipFill>
      <xdr:spPr bwMode="auto">
        <a:xfrm>
          <a:off x="0" y="66503551"/>
          <a:ext cx="12001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0"/>
  <sheetViews>
    <sheetView tabSelected="1" workbookViewId="0">
      <selection activeCell="B1" sqref="B1"/>
    </sheetView>
  </sheetViews>
  <sheetFormatPr baseColWidth="10" defaultRowHeight="15" x14ac:dyDescent="0.25"/>
  <cols>
    <col min="1" max="1" width="97.5703125" customWidth="1"/>
    <col min="2" max="2" width="25.140625" style="19" customWidth="1"/>
    <col min="3" max="3" width="14.85546875" customWidth="1"/>
  </cols>
  <sheetData>
    <row r="1" spans="1:2" ht="67.5" customHeight="1" x14ac:dyDescent="0.25">
      <c r="A1" s="41" t="s">
        <v>360</v>
      </c>
      <c r="B1" s="60" t="s">
        <v>359</v>
      </c>
    </row>
    <row r="2" spans="1:2" x14ac:dyDescent="0.25">
      <c r="A2" s="63" t="s">
        <v>363</v>
      </c>
      <c r="B2" s="39">
        <f>B3+B11+B21+B31+B41+B51+B67</f>
        <v>452871523.94999999</v>
      </c>
    </row>
    <row r="3" spans="1:2" x14ac:dyDescent="0.25">
      <c r="A3" s="2" t="s">
        <v>0</v>
      </c>
      <c r="B3" s="40">
        <v>149610642.03</v>
      </c>
    </row>
    <row r="4" spans="1:2" x14ac:dyDescent="0.25">
      <c r="A4" s="9" t="s">
        <v>1</v>
      </c>
      <c r="B4" s="37">
        <v>90378464</v>
      </c>
    </row>
    <row r="5" spans="1:2" x14ac:dyDescent="0.25">
      <c r="A5" s="9" t="s">
        <v>2</v>
      </c>
      <c r="B5" s="37">
        <v>3668757.26</v>
      </c>
    </row>
    <row r="6" spans="1:2" x14ac:dyDescent="0.25">
      <c r="A6" s="9" t="s">
        <v>3</v>
      </c>
      <c r="B6" s="37">
        <v>21398039</v>
      </c>
    </row>
    <row r="7" spans="1:2" x14ac:dyDescent="0.25">
      <c r="A7" s="9" t="s">
        <v>4</v>
      </c>
      <c r="B7" s="37">
        <v>8707711.3699999992</v>
      </c>
    </row>
    <row r="8" spans="1:2" x14ac:dyDescent="0.25">
      <c r="A8" s="9" t="s">
        <v>5</v>
      </c>
      <c r="B8" s="37">
        <v>25407670.399999999</v>
      </c>
    </row>
    <row r="9" spans="1:2" x14ac:dyDescent="0.25">
      <c r="A9" s="9" t="s">
        <v>6</v>
      </c>
      <c r="B9" s="37">
        <v>0</v>
      </c>
    </row>
    <row r="10" spans="1:2" x14ac:dyDescent="0.25">
      <c r="A10" s="9" t="s">
        <v>7</v>
      </c>
      <c r="B10" s="37">
        <v>50000</v>
      </c>
    </row>
    <row r="11" spans="1:2" x14ac:dyDescent="0.25">
      <c r="A11" s="2" t="s">
        <v>8</v>
      </c>
      <c r="B11" s="40">
        <v>25723679.57</v>
      </c>
    </row>
    <row r="12" spans="1:2" x14ac:dyDescent="0.25">
      <c r="A12" s="9" t="s">
        <v>9</v>
      </c>
      <c r="B12" s="37">
        <v>2931336.26</v>
      </c>
    </row>
    <row r="13" spans="1:2" x14ac:dyDescent="0.25">
      <c r="A13" s="9" t="s">
        <v>10</v>
      </c>
      <c r="B13" s="37">
        <v>678718.21</v>
      </c>
    </row>
    <row r="14" spans="1:2" x14ac:dyDescent="0.25">
      <c r="A14" s="9" t="s">
        <v>11</v>
      </c>
      <c r="B14" s="37">
        <v>16000</v>
      </c>
    </row>
    <row r="15" spans="1:2" x14ac:dyDescent="0.25">
      <c r="A15" s="9" t="s">
        <v>12</v>
      </c>
      <c r="B15" s="37">
        <v>6687376.7800000003</v>
      </c>
    </row>
    <row r="16" spans="1:2" x14ac:dyDescent="0.25">
      <c r="A16" s="9" t="s">
        <v>13</v>
      </c>
      <c r="B16" s="37">
        <v>506214</v>
      </c>
    </row>
    <row r="17" spans="1:2" x14ac:dyDescent="0.25">
      <c r="A17" s="9" t="s">
        <v>14</v>
      </c>
      <c r="B17" s="37">
        <v>9016042.3200000003</v>
      </c>
    </row>
    <row r="18" spans="1:2" x14ac:dyDescent="0.25">
      <c r="A18" s="9" t="s">
        <v>15</v>
      </c>
      <c r="B18" s="37">
        <v>2004320</v>
      </c>
    </row>
    <row r="19" spans="1:2" x14ac:dyDescent="0.25">
      <c r="A19" s="9" t="s">
        <v>16</v>
      </c>
      <c r="B19" s="37">
        <v>48000</v>
      </c>
    </row>
    <row r="20" spans="1:2" x14ac:dyDescent="0.25">
      <c r="A20" s="9" t="s">
        <v>17</v>
      </c>
      <c r="B20" s="37">
        <v>3835672</v>
      </c>
    </row>
    <row r="21" spans="1:2" x14ac:dyDescent="0.25">
      <c r="A21" s="2" t="s">
        <v>18</v>
      </c>
      <c r="B21" s="40">
        <v>52720579.5</v>
      </c>
    </row>
    <row r="22" spans="1:2" x14ac:dyDescent="0.25">
      <c r="A22" s="9" t="s">
        <v>19</v>
      </c>
      <c r="B22" s="37">
        <v>12874723.380000001</v>
      </c>
    </row>
    <row r="23" spans="1:2" x14ac:dyDescent="0.25">
      <c r="A23" s="9" t="s">
        <v>20</v>
      </c>
      <c r="B23" s="37">
        <v>452525</v>
      </c>
    </row>
    <row r="24" spans="1:2" x14ac:dyDescent="0.25">
      <c r="A24" s="9" t="s">
        <v>21</v>
      </c>
      <c r="B24" s="37">
        <v>4730105</v>
      </c>
    </row>
    <row r="25" spans="1:2" x14ac:dyDescent="0.25">
      <c r="A25" s="9" t="s">
        <v>22</v>
      </c>
      <c r="B25" s="37">
        <v>1666479.4</v>
      </c>
    </row>
    <row r="26" spans="1:2" x14ac:dyDescent="0.25">
      <c r="A26" s="9" t="s">
        <v>23</v>
      </c>
      <c r="B26" s="37">
        <v>1917659.31</v>
      </c>
    </row>
    <row r="27" spans="1:2" x14ac:dyDescent="0.25">
      <c r="A27" s="9" t="s">
        <v>24</v>
      </c>
      <c r="B27" s="37">
        <v>2019050</v>
      </c>
    </row>
    <row r="28" spans="1:2" x14ac:dyDescent="0.25">
      <c r="A28" s="9" t="s">
        <v>25</v>
      </c>
      <c r="B28" s="37">
        <v>166715</v>
      </c>
    </row>
    <row r="29" spans="1:2" x14ac:dyDescent="0.25">
      <c r="A29" s="9" t="s">
        <v>26</v>
      </c>
      <c r="B29" s="37">
        <v>6958154.9800000004</v>
      </c>
    </row>
    <row r="30" spans="1:2" x14ac:dyDescent="0.25">
      <c r="A30" s="9" t="s">
        <v>27</v>
      </c>
      <c r="B30" s="37">
        <v>21935167.43</v>
      </c>
    </row>
    <row r="31" spans="1:2" x14ac:dyDescent="0.25">
      <c r="A31" s="2" t="s">
        <v>28</v>
      </c>
      <c r="B31" s="40">
        <v>35542811.200000003</v>
      </c>
    </row>
    <row r="32" spans="1:2" x14ac:dyDescent="0.25">
      <c r="A32" s="9" t="s">
        <v>29</v>
      </c>
      <c r="B32" s="37">
        <v>0</v>
      </c>
    </row>
    <row r="33" spans="1:2" x14ac:dyDescent="0.25">
      <c r="A33" s="9" t="s">
        <v>30</v>
      </c>
      <c r="B33" s="37">
        <v>13163143.199999999</v>
      </c>
    </row>
    <row r="34" spans="1:2" x14ac:dyDescent="0.25">
      <c r="A34" s="9" t="s">
        <v>31</v>
      </c>
      <c r="B34" s="37">
        <v>4119160</v>
      </c>
    </row>
    <row r="35" spans="1:2" x14ac:dyDescent="0.25">
      <c r="A35" s="9" t="s">
        <v>32</v>
      </c>
      <c r="B35" s="37">
        <v>11851480</v>
      </c>
    </row>
    <row r="36" spans="1:2" x14ac:dyDescent="0.25">
      <c r="A36" s="9" t="s">
        <v>33</v>
      </c>
      <c r="B36" s="37">
        <v>6268428</v>
      </c>
    </row>
    <row r="37" spans="1:2" x14ac:dyDescent="0.25">
      <c r="A37" s="9" t="s">
        <v>34</v>
      </c>
      <c r="B37" s="37">
        <v>0</v>
      </c>
    </row>
    <row r="38" spans="1:2" x14ac:dyDescent="0.25">
      <c r="A38" s="9" t="s">
        <v>35</v>
      </c>
      <c r="B38" s="37">
        <v>0</v>
      </c>
    </row>
    <row r="39" spans="1:2" x14ac:dyDescent="0.25">
      <c r="A39" s="9" t="s">
        <v>36</v>
      </c>
      <c r="B39" s="37">
        <v>0</v>
      </c>
    </row>
    <row r="40" spans="1:2" x14ac:dyDescent="0.25">
      <c r="A40" s="9" t="s">
        <v>37</v>
      </c>
      <c r="B40" s="37">
        <v>140600</v>
      </c>
    </row>
    <row r="41" spans="1:2" x14ac:dyDescent="0.25">
      <c r="A41" s="2" t="s">
        <v>38</v>
      </c>
      <c r="B41" s="40">
        <v>3762442</v>
      </c>
    </row>
    <row r="42" spans="1:2" x14ac:dyDescent="0.25">
      <c r="A42" s="9" t="s">
        <v>39</v>
      </c>
      <c r="B42" s="37">
        <v>1018418</v>
      </c>
    </row>
    <row r="43" spans="1:2" x14ac:dyDescent="0.25">
      <c r="A43" s="9" t="s">
        <v>40</v>
      </c>
      <c r="B43" s="37">
        <v>128729</v>
      </c>
    </row>
    <row r="44" spans="1:2" x14ac:dyDescent="0.25">
      <c r="A44" s="9" t="s">
        <v>41</v>
      </c>
      <c r="B44" s="37">
        <v>0</v>
      </c>
    </row>
    <row r="45" spans="1:2" x14ac:dyDescent="0.25">
      <c r="A45" s="9" t="s">
        <v>42</v>
      </c>
      <c r="B45" s="37">
        <v>2170000</v>
      </c>
    </row>
    <row r="46" spans="1:2" x14ac:dyDescent="0.25">
      <c r="A46" s="9" t="s">
        <v>43</v>
      </c>
      <c r="B46" s="37">
        <v>0</v>
      </c>
    </row>
    <row r="47" spans="1:2" x14ac:dyDescent="0.25">
      <c r="A47" s="9" t="s">
        <v>44</v>
      </c>
      <c r="B47" s="37">
        <v>387395</v>
      </c>
    </row>
    <row r="48" spans="1:2" x14ac:dyDescent="0.25">
      <c r="A48" s="9" t="s">
        <v>45</v>
      </c>
      <c r="B48" s="37">
        <v>0</v>
      </c>
    </row>
    <row r="49" spans="1:3" x14ac:dyDescent="0.25">
      <c r="A49" s="9" t="s">
        <v>46</v>
      </c>
      <c r="B49" s="37">
        <v>0</v>
      </c>
    </row>
    <row r="50" spans="1:3" x14ac:dyDescent="0.25">
      <c r="A50" s="9" t="s">
        <v>47</v>
      </c>
      <c r="B50" s="37">
        <v>57900</v>
      </c>
    </row>
    <row r="51" spans="1:3" x14ac:dyDescent="0.25">
      <c r="A51" s="2" t="s">
        <v>48</v>
      </c>
      <c r="B51" s="40">
        <f>B52+B54</f>
        <v>181587958.57000002</v>
      </c>
    </row>
    <row r="52" spans="1:3" x14ac:dyDescent="0.25">
      <c r="A52" s="9" t="s">
        <v>49</v>
      </c>
      <c r="B52" s="37">
        <v>181290589.61000001</v>
      </c>
    </row>
    <row r="53" spans="1:3" x14ac:dyDescent="0.25">
      <c r="A53" s="9" t="s">
        <v>50</v>
      </c>
      <c r="B53" s="37">
        <v>0</v>
      </c>
    </row>
    <row r="54" spans="1:3" x14ac:dyDescent="0.25">
      <c r="A54" s="9" t="s">
        <v>51</v>
      </c>
      <c r="B54" s="37">
        <v>297368.96000000002</v>
      </c>
    </row>
    <row r="55" spans="1:3" x14ac:dyDescent="0.25">
      <c r="A55" s="2" t="s">
        <v>52</v>
      </c>
      <c r="B55" s="37">
        <v>0</v>
      </c>
    </row>
    <row r="56" spans="1:3" x14ac:dyDescent="0.25">
      <c r="A56" s="9" t="s">
        <v>53</v>
      </c>
      <c r="B56" s="37">
        <v>0</v>
      </c>
    </row>
    <row r="57" spans="1:3" x14ac:dyDescent="0.25">
      <c r="A57" s="9" t="s">
        <v>54</v>
      </c>
      <c r="B57" s="37">
        <v>0</v>
      </c>
    </row>
    <row r="58" spans="1:3" x14ac:dyDescent="0.25">
      <c r="A58" s="9" t="s">
        <v>55</v>
      </c>
      <c r="B58" s="37">
        <v>0</v>
      </c>
    </row>
    <row r="59" spans="1:3" x14ac:dyDescent="0.25">
      <c r="A59" s="9" t="s">
        <v>56</v>
      </c>
      <c r="B59" s="37">
        <v>0</v>
      </c>
    </row>
    <row r="60" spans="1:3" x14ac:dyDescent="0.25">
      <c r="A60" s="9" t="s">
        <v>57</v>
      </c>
      <c r="B60" s="37">
        <v>0</v>
      </c>
    </row>
    <row r="61" spans="1:3" x14ac:dyDescent="0.25">
      <c r="A61" s="9" t="s">
        <v>58</v>
      </c>
      <c r="B61" s="37">
        <v>0</v>
      </c>
    </row>
    <row r="62" spans="1:3" x14ac:dyDescent="0.25">
      <c r="A62" s="9" t="s">
        <v>59</v>
      </c>
      <c r="B62" s="37">
        <v>0</v>
      </c>
    </row>
    <row r="63" spans="1:3" x14ac:dyDescent="0.25">
      <c r="A63" s="2" t="s">
        <v>60</v>
      </c>
      <c r="B63" s="37">
        <v>0</v>
      </c>
    </row>
    <row r="64" spans="1:3" x14ac:dyDescent="0.25">
      <c r="A64" s="9" t="s">
        <v>61</v>
      </c>
      <c r="B64" s="37">
        <v>0</v>
      </c>
      <c r="C64" s="1"/>
    </row>
    <row r="65" spans="1:3" x14ac:dyDescent="0.25">
      <c r="A65" s="9" t="s">
        <v>62</v>
      </c>
      <c r="B65" s="37">
        <v>0</v>
      </c>
      <c r="C65" s="1"/>
    </row>
    <row r="66" spans="1:3" x14ac:dyDescent="0.25">
      <c r="A66" s="9" t="s">
        <v>63</v>
      </c>
      <c r="B66" s="37">
        <v>0</v>
      </c>
      <c r="C66" s="1"/>
    </row>
    <row r="67" spans="1:3" x14ac:dyDescent="0.25">
      <c r="A67" s="2" t="s">
        <v>64</v>
      </c>
      <c r="B67" s="40">
        <v>3923411.08</v>
      </c>
      <c r="C67" s="1"/>
    </row>
    <row r="68" spans="1:3" x14ac:dyDescent="0.25">
      <c r="A68" s="9" t="s">
        <v>65</v>
      </c>
      <c r="B68" s="37">
        <v>2423411.08</v>
      </c>
      <c r="C68" s="1"/>
    </row>
    <row r="69" spans="1:3" x14ac:dyDescent="0.25">
      <c r="A69" s="9" t="s">
        <v>66</v>
      </c>
      <c r="B69" s="37">
        <v>1500000</v>
      </c>
      <c r="C69" s="1"/>
    </row>
    <row r="70" spans="1:3" x14ac:dyDescent="0.25">
      <c r="A70" s="9" t="s">
        <v>67</v>
      </c>
      <c r="B70" s="37">
        <v>0</v>
      </c>
      <c r="C70" s="1"/>
    </row>
    <row r="71" spans="1:3" x14ac:dyDescent="0.25">
      <c r="A71" s="9" t="s">
        <v>68</v>
      </c>
      <c r="B71" s="37">
        <v>0</v>
      </c>
      <c r="C71" s="1"/>
    </row>
    <row r="72" spans="1:3" x14ac:dyDescent="0.25">
      <c r="A72" s="9" t="s">
        <v>69</v>
      </c>
      <c r="B72" s="37">
        <v>0</v>
      </c>
      <c r="C72" s="1"/>
    </row>
    <row r="73" spans="1:3" x14ac:dyDescent="0.25">
      <c r="A73" s="9" t="s">
        <v>70</v>
      </c>
      <c r="B73" s="37">
        <v>0</v>
      </c>
      <c r="C73" s="1"/>
    </row>
    <row r="74" spans="1:3" x14ac:dyDescent="0.25">
      <c r="A74" s="10" t="s">
        <v>71</v>
      </c>
      <c r="B74" s="38">
        <v>0</v>
      </c>
      <c r="C74" s="1"/>
    </row>
    <row r="76" spans="1:3" x14ac:dyDescent="0.25">
      <c r="A76" s="3"/>
      <c r="B76" s="25"/>
      <c r="C76" s="1"/>
    </row>
    <row r="77" spans="1:3" ht="51" customHeight="1" x14ac:dyDescent="0.25">
      <c r="C77" s="4"/>
    </row>
    <row r="78" spans="1:3" x14ac:dyDescent="0.25">
      <c r="C78" s="1"/>
    </row>
    <row r="79" spans="1:3" x14ac:dyDescent="0.25">
      <c r="C79" s="1"/>
    </row>
    <row r="141" spans="1:4" x14ac:dyDescent="0.25">
      <c r="A141" s="20"/>
      <c r="B141" s="28"/>
    </row>
    <row r="142" spans="1:4" x14ac:dyDescent="0.25">
      <c r="A142" s="20"/>
      <c r="B142" s="29"/>
    </row>
    <row r="143" spans="1:4" ht="70.5" customHeight="1" x14ac:dyDescent="0.25"/>
    <row r="144" spans="1:4" x14ac:dyDescent="0.25">
      <c r="C144" s="1"/>
      <c r="D144" s="1"/>
    </row>
    <row r="147" spans="3:4" ht="15" customHeight="1" x14ac:dyDescent="0.25">
      <c r="C147" s="4"/>
      <c r="D147" s="4"/>
    </row>
    <row r="148" spans="3:4" x14ac:dyDescent="0.25">
      <c r="C148" s="1"/>
      <c r="D148" s="1"/>
    </row>
    <row r="149" spans="3:4" x14ac:dyDescent="0.25">
      <c r="C149" s="1"/>
      <c r="D149" s="1"/>
    </row>
    <row r="150" spans="3:4" x14ac:dyDescent="0.25">
      <c r="C150" s="1"/>
      <c r="D150" s="1"/>
    </row>
    <row r="151" spans="3:4" x14ac:dyDescent="0.25">
      <c r="C151" s="1"/>
      <c r="D151" s="1"/>
    </row>
    <row r="152" spans="3:4" x14ac:dyDescent="0.25">
      <c r="C152" s="1"/>
      <c r="D152" s="1"/>
    </row>
    <row r="153" spans="3:4" x14ac:dyDescent="0.25">
      <c r="C153" s="1"/>
      <c r="D153" s="1"/>
    </row>
    <row r="154" spans="3:4" x14ac:dyDescent="0.25">
      <c r="C154" s="1"/>
      <c r="D154" s="1"/>
    </row>
    <row r="155" spans="3:4" x14ac:dyDescent="0.25">
      <c r="C155" s="1"/>
      <c r="D155" s="1"/>
    </row>
    <row r="156" spans="3:4" x14ac:dyDescent="0.25">
      <c r="C156" s="1"/>
      <c r="D156" s="1"/>
    </row>
    <row r="157" spans="3:4" x14ac:dyDescent="0.25">
      <c r="C157" s="1"/>
      <c r="D157" s="1"/>
    </row>
    <row r="158" spans="3:4" x14ac:dyDescent="0.25">
      <c r="C158" s="1"/>
      <c r="D158" s="1"/>
    </row>
    <row r="159" spans="3:4" x14ac:dyDescent="0.25">
      <c r="C159" s="1"/>
      <c r="D159" s="1"/>
    </row>
    <row r="184" spans="3:3" ht="63" customHeight="1" x14ac:dyDescent="0.25"/>
    <row r="186" spans="3:3" x14ac:dyDescent="0.25">
      <c r="C186" s="19"/>
    </row>
    <row r="187" spans="3:3" x14ac:dyDescent="0.25">
      <c r="C187" s="1"/>
    </row>
    <row r="188" spans="3:3" x14ac:dyDescent="0.25">
      <c r="C188" s="1"/>
    </row>
    <row r="189" spans="3:3" x14ac:dyDescent="0.25">
      <c r="C189" s="1"/>
    </row>
    <row r="190" spans="3:3" x14ac:dyDescent="0.25">
      <c r="C190" s="1"/>
    </row>
    <row r="191" spans="3:3" x14ac:dyDescent="0.25">
      <c r="C191" s="1"/>
    </row>
    <row r="193" spans="1:3" x14ac:dyDescent="0.25">
      <c r="A193" s="1"/>
      <c r="C193" s="6"/>
    </row>
    <row r="194" spans="1:3" ht="68.25" customHeight="1" x14ac:dyDescent="0.25">
      <c r="C194" s="7"/>
    </row>
    <row r="195" spans="1:3" x14ac:dyDescent="0.25">
      <c r="C195" s="8"/>
    </row>
    <row r="196" spans="1:3" x14ac:dyDescent="0.25">
      <c r="C196" s="13"/>
    </row>
    <row r="197" spans="1:3" x14ac:dyDescent="0.25">
      <c r="C197" s="13"/>
    </row>
    <row r="198" spans="1:3" x14ac:dyDescent="0.25">
      <c r="C198" s="13"/>
    </row>
    <row r="199" spans="1:3" x14ac:dyDescent="0.25">
      <c r="A199" s="1"/>
      <c r="C199" s="15"/>
    </row>
    <row r="200" spans="1:3" x14ac:dyDescent="0.25">
      <c r="A200" s="1"/>
      <c r="C200" s="15"/>
    </row>
    <row r="201" spans="1:3" ht="69" customHeight="1" x14ac:dyDescent="0.25">
      <c r="C201" s="15"/>
    </row>
    <row r="202" spans="1:3" x14ac:dyDescent="0.25">
      <c r="C202" s="15"/>
    </row>
    <row r="203" spans="1:3" x14ac:dyDescent="0.25">
      <c r="C203" s="15"/>
    </row>
    <row r="204" spans="1:3" x14ac:dyDescent="0.25">
      <c r="C204" s="15"/>
    </row>
    <row r="205" spans="1:3" x14ac:dyDescent="0.25">
      <c r="C205" s="15"/>
    </row>
    <row r="206" spans="1:3" x14ac:dyDescent="0.25">
      <c r="C206" s="15"/>
    </row>
    <row r="207" spans="1:3" x14ac:dyDescent="0.25">
      <c r="C207" s="15"/>
    </row>
    <row r="208" spans="1:3" x14ac:dyDescent="0.25">
      <c r="C208" s="15"/>
    </row>
    <row r="209" spans="3:3" x14ac:dyDescent="0.25">
      <c r="C209" s="15"/>
    </row>
    <row r="210" spans="3:3" x14ac:dyDescent="0.25">
      <c r="C210" s="15"/>
    </row>
    <row r="211" spans="3:3" x14ac:dyDescent="0.25">
      <c r="C211" s="15"/>
    </row>
    <row r="212" spans="3:3" x14ac:dyDescent="0.25">
      <c r="C212" s="15"/>
    </row>
    <row r="213" spans="3:3" x14ac:dyDescent="0.25">
      <c r="C213" s="15"/>
    </row>
    <row r="214" spans="3:3" x14ac:dyDescent="0.25">
      <c r="C214" s="15"/>
    </row>
    <row r="215" spans="3:3" x14ac:dyDescent="0.25">
      <c r="C215" s="15"/>
    </row>
    <row r="216" spans="3:3" x14ac:dyDescent="0.25">
      <c r="C216" s="15"/>
    </row>
    <row r="217" spans="3:3" x14ac:dyDescent="0.25">
      <c r="C217" s="15"/>
    </row>
    <row r="218" spans="3:3" x14ac:dyDescent="0.25">
      <c r="C218" s="15"/>
    </row>
    <row r="219" spans="3:3" x14ac:dyDescent="0.25">
      <c r="C219" s="15"/>
    </row>
    <row r="220" spans="3:3" x14ac:dyDescent="0.25">
      <c r="C220" s="15"/>
    </row>
    <row r="221" spans="3:3" x14ac:dyDescent="0.25">
      <c r="C221" s="15"/>
    </row>
    <row r="222" spans="3:3" x14ac:dyDescent="0.25">
      <c r="C222" s="15"/>
    </row>
    <row r="223" spans="3:3" x14ac:dyDescent="0.25">
      <c r="C223" s="15"/>
    </row>
    <row r="224" spans="3:3" x14ac:dyDescent="0.25">
      <c r="C224" s="15"/>
    </row>
    <row r="225" spans="3:3" x14ac:dyDescent="0.25">
      <c r="C225" s="15"/>
    </row>
    <row r="226" spans="3:3" x14ac:dyDescent="0.25">
      <c r="C226" s="15"/>
    </row>
    <row r="227" spans="3:3" x14ac:dyDescent="0.25">
      <c r="C227" s="15"/>
    </row>
    <row r="228" spans="3:3" x14ac:dyDescent="0.25">
      <c r="C228" s="15"/>
    </row>
    <row r="229" spans="3:3" x14ac:dyDescent="0.25">
      <c r="C229" s="15"/>
    </row>
    <row r="230" spans="3:3" x14ac:dyDescent="0.25">
      <c r="C230" s="15"/>
    </row>
    <row r="231" spans="3:3" x14ac:dyDescent="0.25">
      <c r="C231" s="15"/>
    </row>
    <row r="232" spans="3:3" x14ac:dyDescent="0.25">
      <c r="C232" s="15"/>
    </row>
    <row r="233" spans="3:3" x14ac:dyDescent="0.25">
      <c r="C233" s="15"/>
    </row>
    <row r="234" spans="3:3" x14ac:dyDescent="0.25">
      <c r="C234" s="15"/>
    </row>
    <row r="235" spans="3:3" x14ac:dyDescent="0.25">
      <c r="C235" s="15"/>
    </row>
    <row r="236" spans="3:3" x14ac:dyDescent="0.25">
      <c r="C236" s="15"/>
    </row>
    <row r="237" spans="3:3" x14ac:dyDescent="0.25">
      <c r="C237" s="15"/>
    </row>
    <row r="238" spans="3:3" x14ac:dyDescent="0.25">
      <c r="C238" s="15"/>
    </row>
    <row r="239" spans="3:3" x14ac:dyDescent="0.25">
      <c r="C239" s="15"/>
    </row>
    <row r="240" spans="3:3" x14ac:dyDescent="0.25">
      <c r="C240" s="15"/>
    </row>
    <row r="241" spans="3:3" x14ac:dyDescent="0.25">
      <c r="C241" s="15"/>
    </row>
    <row r="242" spans="3:3" x14ac:dyDescent="0.25">
      <c r="C242" s="15"/>
    </row>
    <row r="243" spans="3:3" x14ac:dyDescent="0.25">
      <c r="C243" s="15"/>
    </row>
    <row r="244" spans="3:3" x14ac:dyDescent="0.25">
      <c r="C244" s="15"/>
    </row>
    <row r="245" spans="3:3" x14ac:dyDescent="0.25">
      <c r="C245" s="15"/>
    </row>
    <row r="246" spans="3:3" x14ac:dyDescent="0.25">
      <c r="C246" s="15"/>
    </row>
    <row r="247" spans="3:3" x14ac:dyDescent="0.25">
      <c r="C247" s="15"/>
    </row>
    <row r="248" spans="3:3" x14ac:dyDescent="0.25">
      <c r="C248" s="15"/>
    </row>
    <row r="249" spans="3:3" x14ac:dyDescent="0.25">
      <c r="C249" s="15"/>
    </row>
    <row r="250" spans="3:3" x14ac:dyDescent="0.25">
      <c r="C250" s="15"/>
    </row>
    <row r="251" spans="3:3" x14ac:dyDescent="0.25">
      <c r="C251" s="15"/>
    </row>
    <row r="252" spans="3:3" x14ac:dyDescent="0.25">
      <c r="C252" s="15"/>
    </row>
    <row r="253" spans="3:3" x14ac:dyDescent="0.25">
      <c r="C253" s="15"/>
    </row>
    <row r="254" spans="3:3" x14ac:dyDescent="0.25">
      <c r="C254" s="15"/>
    </row>
    <row r="255" spans="3:3" x14ac:dyDescent="0.25">
      <c r="C255" s="15"/>
    </row>
    <row r="256" spans="3:3" x14ac:dyDescent="0.25">
      <c r="C256" s="15"/>
    </row>
    <row r="257" spans="3:3" x14ac:dyDescent="0.25">
      <c r="C257" s="15"/>
    </row>
    <row r="258" spans="3:3" x14ac:dyDescent="0.25">
      <c r="C258" s="15"/>
    </row>
    <row r="259" spans="3:3" x14ac:dyDescent="0.25">
      <c r="C259" s="15"/>
    </row>
    <row r="260" spans="3:3" x14ac:dyDescent="0.25">
      <c r="C260" s="15"/>
    </row>
    <row r="261" spans="3:3" x14ac:dyDescent="0.25">
      <c r="C261" s="15"/>
    </row>
    <row r="262" spans="3:3" x14ac:dyDescent="0.25">
      <c r="C262" s="15"/>
    </row>
    <row r="263" spans="3:3" x14ac:dyDescent="0.25">
      <c r="C263" s="15"/>
    </row>
    <row r="264" spans="3:3" x14ac:dyDescent="0.25">
      <c r="C264" s="15"/>
    </row>
    <row r="265" spans="3:3" x14ac:dyDescent="0.25">
      <c r="C265" s="15"/>
    </row>
    <row r="266" spans="3:3" x14ac:dyDescent="0.25">
      <c r="C266" s="15"/>
    </row>
    <row r="267" spans="3:3" x14ac:dyDescent="0.25">
      <c r="C267" s="15"/>
    </row>
    <row r="268" spans="3:3" x14ac:dyDescent="0.25">
      <c r="C268" s="15"/>
    </row>
    <row r="269" spans="3:3" x14ac:dyDescent="0.25">
      <c r="C269" s="15"/>
    </row>
    <row r="270" spans="3:3" x14ac:dyDescent="0.25">
      <c r="C270" s="15"/>
    </row>
    <row r="271" spans="3:3" x14ac:dyDescent="0.25">
      <c r="C271" s="15"/>
    </row>
    <row r="272" spans="3:3" x14ac:dyDescent="0.25">
      <c r="C272" s="15"/>
    </row>
    <row r="273" spans="3:3" x14ac:dyDescent="0.25">
      <c r="C273" s="15"/>
    </row>
    <row r="274" spans="3:3" x14ac:dyDescent="0.25">
      <c r="C274" s="15"/>
    </row>
    <row r="275" spans="3:3" x14ac:dyDescent="0.25">
      <c r="C275" s="15"/>
    </row>
    <row r="276" spans="3:3" x14ac:dyDescent="0.25">
      <c r="C276" s="15"/>
    </row>
    <row r="277" spans="3:3" x14ac:dyDescent="0.25">
      <c r="C277" s="15"/>
    </row>
    <row r="278" spans="3:3" x14ac:dyDescent="0.25">
      <c r="C278" s="15"/>
    </row>
    <row r="279" spans="3:3" x14ac:dyDescent="0.25">
      <c r="C279" s="15"/>
    </row>
    <row r="280" spans="3:3" x14ac:dyDescent="0.25">
      <c r="C280" s="15"/>
    </row>
    <row r="281" spans="3:3" x14ac:dyDescent="0.25">
      <c r="C281" s="15"/>
    </row>
    <row r="282" spans="3:3" x14ac:dyDescent="0.25">
      <c r="C282" s="15"/>
    </row>
    <row r="283" spans="3:3" x14ac:dyDescent="0.25">
      <c r="C283" s="15"/>
    </row>
    <row r="284" spans="3:3" x14ac:dyDescent="0.25">
      <c r="C284" s="15"/>
    </row>
    <row r="285" spans="3:3" x14ac:dyDescent="0.25">
      <c r="C285" s="15"/>
    </row>
    <row r="286" spans="3:3" x14ac:dyDescent="0.25">
      <c r="C286" s="15"/>
    </row>
    <row r="287" spans="3:3" x14ac:dyDescent="0.25">
      <c r="C287" s="15"/>
    </row>
    <row r="288" spans="3:3" x14ac:dyDescent="0.25">
      <c r="C288" s="15"/>
    </row>
    <row r="289" spans="3:3" x14ac:dyDescent="0.25">
      <c r="C289" s="15"/>
    </row>
    <row r="290" spans="3:3" x14ac:dyDescent="0.25">
      <c r="C290" s="15"/>
    </row>
    <row r="291" spans="3:3" x14ac:dyDescent="0.25">
      <c r="C291" s="15"/>
    </row>
    <row r="292" spans="3:3" x14ac:dyDescent="0.25">
      <c r="C292" s="15"/>
    </row>
    <row r="293" spans="3:3" x14ac:dyDescent="0.25">
      <c r="C293" s="15"/>
    </row>
    <row r="294" spans="3:3" x14ac:dyDescent="0.25">
      <c r="C294" s="15"/>
    </row>
    <row r="295" spans="3:3" x14ac:dyDescent="0.25">
      <c r="C295" s="15"/>
    </row>
    <row r="296" spans="3:3" x14ac:dyDescent="0.25">
      <c r="C296" s="15"/>
    </row>
    <row r="297" spans="3:3" x14ac:dyDescent="0.25">
      <c r="C297" s="15"/>
    </row>
    <row r="298" spans="3:3" x14ac:dyDescent="0.25">
      <c r="C298" s="15"/>
    </row>
    <row r="299" spans="3:3" x14ac:dyDescent="0.25">
      <c r="C299" s="15"/>
    </row>
    <row r="300" spans="3:3" x14ac:dyDescent="0.25">
      <c r="C300" s="15"/>
    </row>
    <row r="301" spans="3:3" x14ac:dyDescent="0.25">
      <c r="C301" s="15"/>
    </row>
    <row r="302" spans="3:3" x14ac:dyDescent="0.25">
      <c r="C302" s="15"/>
    </row>
    <row r="303" spans="3:3" x14ac:dyDescent="0.25">
      <c r="C303" s="15"/>
    </row>
    <row r="304" spans="3:3" x14ac:dyDescent="0.25">
      <c r="C304" s="15"/>
    </row>
    <row r="305" spans="3:3" x14ac:dyDescent="0.25">
      <c r="C305" s="15"/>
    </row>
    <row r="306" spans="3:3" x14ac:dyDescent="0.25">
      <c r="C306" s="15"/>
    </row>
    <row r="307" spans="3:3" x14ac:dyDescent="0.25">
      <c r="C307" s="15"/>
    </row>
    <row r="308" spans="3:3" x14ac:dyDescent="0.25">
      <c r="C308" s="15"/>
    </row>
    <row r="309" spans="3:3" x14ac:dyDescent="0.25">
      <c r="C309" s="15"/>
    </row>
    <row r="310" spans="3:3" x14ac:dyDescent="0.25">
      <c r="C310" s="15"/>
    </row>
    <row r="311" spans="3:3" x14ac:dyDescent="0.25">
      <c r="C311" s="15"/>
    </row>
    <row r="312" spans="3:3" x14ac:dyDescent="0.25">
      <c r="C312" s="15"/>
    </row>
    <row r="313" spans="3:3" x14ac:dyDescent="0.25">
      <c r="C313" s="15"/>
    </row>
    <row r="314" spans="3:3" x14ac:dyDescent="0.25">
      <c r="C314" s="15"/>
    </row>
    <row r="315" spans="3:3" x14ac:dyDescent="0.25">
      <c r="C315" s="15"/>
    </row>
    <row r="316" spans="3:3" x14ac:dyDescent="0.25">
      <c r="C316" s="15"/>
    </row>
    <row r="317" spans="3:3" x14ac:dyDescent="0.25">
      <c r="C317" s="15"/>
    </row>
    <row r="318" spans="3:3" x14ac:dyDescent="0.25">
      <c r="C318" s="15"/>
    </row>
    <row r="319" spans="3:3" x14ac:dyDescent="0.25">
      <c r="C319" s="15"/>
    </row>
    <row r="320" spans="3:3" x14ac:dyDescent="0.25">
      <c r="C320" s="15"/>
    </row>
    <row r="321" spans="1:3" x14ac:dyDescent="0.25">
      <c r="C321" s="15"/>
    </row>
    <row r="322" spans="1:3" x14ac:dyDescent="0.25">
      <c r="C322" s="15"/>
    </row>
    <row r="323" spans="1:3" x14ac:dyDescent="0.25">
      <c r="C323" s="15"/>
    </row>
    <row r="324" spans="1:3" x14ac:dyDescent="0.25">
      <c r="C324" s="15"/>
    </row>
    <row r="325" spans="1:3" x14ac:dyDescent="0.25">
      <c r="C325" s="15"/>
    </row>
    <row r="326" spans="1:3" x14ac:dyDescent="0.25">
      <c r="C326" s="15"/>
    </row>
    <row r="327" spans="1:3" x14ac:dyDescent="0.25">
      <c r="A327" s="1"/>
      <c r="C327" s="15"/>
    </row>
    <row r="328" spans="1:3" x14ac:dyDescent="0.25">
      <c r="A328" s="1"/>
      <c r="C328" s="15"/>
    </row>
    <row r="329" spans="1:3" ht="66" customHeight="1" x14ac:dyDescent="0.25"/>
    <row r="338" spans="4:4" ht="65.25" customHeight="1" x14ac:dyDescent="0.25"/>
    <row r="349" spans="4:4" x14ac:dyDescent="0.25">
      <c r="D349" s="1"/>
    </row>
    <row r="350" spans="4:4" x14ac:dyDescent="0.25">
      <c r="D350" s="1"/>
    </row>
    <row r="351" spans="4:4" x14ac:dyDescent="0.25">
      <c r="D351" s="1"/>
    </row>
    <row r="352" spans="4:4" x14ac:dyDescent="0.25">
      <c r="D352" s="1"/>
    </row>
    <row r="353" spans="4:5" x14ac:dyDescent="0.25">
      <c r="D353" s="1"/>
    </row>
    <row r="354" spans="4:5" x14ac:dyDescent="0.25">
      <c r="D354" s="6"/>
    </row>
    <row r="355" spans="4:5" x14ac:dyDescent="0.25">
      <c r="D355" s="7"/>
    </row>
    <row r="356" spans="4:5" x14ac:dyDescent="0.25">
      <c r="D356" s="8"/>
    </row>
    <row r="357" spans="4:5" x14ac:dyDescent="0.25">
      <c r="D357" s="13"/>
    </row>
    <row r="358" spans="4:5" x14ac:dyDescent="0.25">
      <c r="D358" s="13"/>
    </row>
    <row r="359" spans="4:5" x14ac:dyDescent="0.25">
      <c r="D359" s="13"/>
    </row>
    <row r="360" spans="4:5" x14ac:dyDescent="0.25">
      <c r="D360" s="13"/>
    </row>
    <row r="361" spans="4:5" x14ac:dyDescent="0.25">
      <c r="D361" s="14"/>
    </row>
    <row r="362" spans="4:5" x14ac:dyDescent="0.25">
      <c r="D362" s="15"/>
    </row>
    <row r="363" spans="4:5" x14ac:dyDescent="0.25">
      <c r="D363" s="15"/>
    </row>
    <row r="364" spans="4:5" x14ac:dyDescent="0.25">
      <c r="D364" s="15"/>
    </row>
    <row r="365" spans="4:5" x14ac:dyDescent="0.25">
      <c r="D365" s="15"/>
      <c r="E365" s="15"/>
    </row>
    <row r="366" spans="4:5" x14ac:dyDescent="0.25">
      <c r="D366" s="6"/>
      <c r="E366" s="15"/>
    </row>
    <row r="367" spans="4:5" x14ac:dyDescent="0.25">
      <c r="D367" s="7"/>
      <c r="E367" s="15"/>
    </row>
    <row r="368" spans="4:5" x14ac:dyDescent="0.25">
      <c r="D368" s="8"/>
      <c r="E368" s="15"/>
    </row>
    <row r="369" spans="4:5" x14ac:dyDescent="0.25">
      <c r="D369" s="5"/>
      <c r="E369" s="15"/>
    </row>
    <row r="370" spans="4:5" x14ac:dyDescent="0.25">
      <c r="D370" s="13"/>
      <c r="E370" s="15"/>
    </row>
    <row r="371" spans="4:5" x14ac:dyDescent="0.25">
      <c r="D371" s="5"/>
      <c r="E371" s="15"/>
    </row>
    <row r="372" spans="4:5" x14ac:dyDescent="0.25">
      <c r="D372" s="16"/>
      <c r="E372" s="15"/>
    </row>
    <row r="373" spans="4:5" x14ac:dyDescent="0.25">
      <c r="D373" s="16"/>
      <c r="E373" s="15"/>
    </row>
    <row r="374" spans="4:5" x14ac:dyDescent="0.25">
      <c r="D374" s="16"/>
      <c r="E374" s="15"/>
    </row>
    <row r="375" spans="4:5" x14ac:dyDescent="0.25">
      <c r="D375" s="16"/>
      <c r="E375" s="15"/>
    </row>
    <row r="376" spans="4:5" x14ac:dyDescent="0.25">
      <c r="D376" s="16"/>
      <c r="E376" s="15"/>
    </row>
    <row r="377" spans="4:5" x14ac:dyDescent="0.25">
      <c r="D377" s="16"/>
      <c r="E377" s="15"/>
    </row>
    <row r="378" spans="4:5" x14ac:dyDescent="0.25">
      <c r="D378" s="15"/>
      <c r="E378" s="15"/>
    </row>
    <row r="379" spans="4:5" x14ac:dyDescent="0.25">
      <c r="D379" s="1"/>
      <c r="E379" s="1"/>
    </row>
    <row r="380" spans="4:5" x14ac:dyDescent="0.25">
      <c r="D380" s="1"/>
      <c r="E380" s="1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3"/>
  <sheetViews>
    <sheetView workbookViewId="0">
      <selection activeCell="A2" sqref="A2"/>
    </sheetView>
  </sheetViews>
  <sheetFormatPr baseColWidth="10" defaultRowHeight="15" x14ac:dyDescent="0.25"/>
  <cols>
    <col min="1" max="1" width="96.28515625" customWidth="1"/>
    <col min="2" max="2" width="18.28515625" customWidth="1"/>
  </cols>
  <sheetData>
    <row r="1" spans="1:2" ht="50.25" customHeight="1" x14ac:dyDescent="0.25">
      <c r="A1" s="42" t="s">
        <v>361</v>
      </c>
      <c r="B1" s="61" t="s">
        <v>362</v>
      </c>
    </row>
    <row r="2" spans="1:2" x14ac:dyDescent="0.25">
      <c r="A2" s="62" t="s">
        <v>358</v>
      </c>
      <c r="B2" s="26">
        <f>SUM(B3:B63)</f>
        <v>452871523.94999999</v>
      </c>
    </row>
    <row r="3" spans="1:2" x14ac:dyDescent="0.25">
      <c r="A3" s="17" t="s">
        <v>72</v>
      </c>
      <c r="B3" s="27">
        <v>1908532.08</v>
      </c>
    </row>
    <row r="4" spans="1:2" x14ac:dyDescent="0.25">
      <c r="A4" s="17" t="s">
        <v>73</v>
      </c>
      <c r="B4" s="27">
        <v>1423942.24</v>
      </c>
    </row>
    <row r="5" spans="1:2" x14ac:dyDescent="0.25">
      <c r="A5" s="17" t="s">
        <v>74</v>
      </c>
      <c r="B5" s="27">
        <v>11267308.4</v>
      </c>
    </row>
    <row r="6" spans="1:2" x14ac:dyDescent="0.25">
      <c r="A6" s="17" t="s">
        <v>75</v>
      </c>
      <c r="B6" s="27">
        <v>2932164</v>
      </c>
    </row>
    <row r="7" spans="1:2" x14ac:dyDescent="0.25">
      <c r="A7" s="17" t="s">
        <v>76</v>
      </c>
      <c r="B7" s="27">
        <v>12045196</v>
      </c>
    </row>
    <row r="8" spans="1:2" x14ac:dyDescent="0.25">
      <c r="A8" s="17" t="s">
        <v>77</v>
      </c>
      <c r="B8" s="27">
        <v>3900204</v>
      </c>
    </row>
    <row r="9" spans="1:2" x14ac:dyDescent="0.25">
      <c r="A9" s="17" t="s">
        <v>78</v>
      </c>
      <c r="B9" s="27">
        <v>1514189</v>
      </c>
    </row>
    <row r="10" spans="1:2" x14ac:dyDescent="0.25">
      <c r="A10" s="17" t="s">
        <v>79</v>
      </c>
      <c r="B10" s="27">
        <v>3578176</v>
      </c>
    </row>
    <row r="11" spans="1:2" x14ac:dyDescent="0.25">
      <c r="A11" s="17" t="s">
        <v>80</v>
      </c>
      <c r="B11" s="27">
        <v>2244117</v>
      </c>
    </row>
    <row r="12" spans="1:2" x14ac:dyDescent="0.25">
      <c r="A12" s="17" t="s">
        <v>81</v>
      </c>
      <c r="B12" s="27">
        <v>104706</v>
      </c>
    </row>
    <row r="13" spans="1:2" x14ac:dyDescent="0.25">
      <c r="A13" s="17" t="s">
        <v>82</v>
      </c>
      <c r="B13" s="27">
        <v>434451</v>
      </c>
    </row>
    <row r="14" spans="1:2" x14ac:dyDescent="0.25">
      <c r="A14" s="17" t="s">
        <v>83</v>
      </c>
      <c r="B14" s="27">
        <v>435019</v>
      </c>
    </row>
    <row r="15" spans="1:2" x14ac:dyDescent="0.25">
      <c r="A15" s="17" t="s">
        <v>84</v>
      </c>
      <c r="B15" s="27">
        <v>251386</v>
      </c>
    </row>
    <row r="16" spans="1:2" x14ac:dyDescent="0.25">
      <c r="A16" s="17" t="s">
        <v>85</v>
      </c>
      <c r="B16" s="27">
        <v>53034868.030000001</v>
      </c>
    </row>
    <row r="17" spans="1:2" x14ac:dyDescent="0.25">
      <c r="A17" s="17" t="s">
        <v>86</v>
      </c>
      <c r="B17" s="27">
        <v>4182227.99</v>
      </c>
    </row>
    <row r="18" spans="1:2" x14ac:dyDescent="0.25">
      <c r="A18" s="17" t="s">
        <v>87</v>
      </c>
      <c r="B18" s="27">
        <v>1257611</v>
      </c>
    </row>
    <row r="19" spans="1:2" x14ac:dyDescent="0.25">
      <c r="A19" s="17" t="s">
        <v>88</v>
      </c>
      <c r="B19" s="27">
        <v>614866</v>
      </c>
    </row>
    <row r="20" spans="1:2" x14ac:dyDescent="0.25">
      <c r="A20" s="17" t="s">
        <v>89</v>
      </c>
      <c r="B20" s="27">
        <v>1035571</v>
      </c>
    </row>
    <row r="21" spans="1:2" x14ac:dyDescent="0.25">
      <c r="A21" s="17" t="s">
        <v>90</v>
      </c>
      <c r="B21" s="27">
        <v>856263</v>
      </c>
    </row>
    <row r="22" spans="1:2" x14ac:dyDescent="0.25">
      <c r="A22" s="17" t="s">
        <v>91</v>
      </c>
      <c r="B22" s="27">
        <v>674472</v>
      </c>
    </row>
    <row r="23" spans="1:2" x14ac:dyDescent="0.25">
      <c r="A23" s="17" t="s">
        <v>92</v>
      </c>
      <c r="B23" s="27">
        <v>632171</v>
      </c>
    </row>
    <row r="24" spans="1:2" x14ac:dyDescent="0.25">
      <c r="A24" s="17" t="s">
        <v>93</v>
      </c>
      <c r="B24" s="27">
        <v>404864</v>
      </c>
    </row>
    <row r="25" spans="1:2" x14ac:dyDescent="0.25">
      <c r="A25" s="17" t="s">
        <v>94</v>
      </c>
      <c r="B25" s="27">
        <v>1282322</v>
      </c>
    </row>
    <row r="26" spans="1:2" x14ac:dyDescent="0.25">
      <c r="A26" s="17" t="s">
        <v>95</v>
      </c>
      <c r="B26" s="27">
        <v>635508</v>
      </c>
    </row>
    <row r="27" spans="1:2" x14ac:dyDescent="0.25">
      <c r="A27" s="17" t="s">
        <v>96</v>
      </c>
      <c r="B27" s="27">
        <f>173455965.65+618000</f>
        <v>174073965.65000001</v>
      </c>
    </row>
    <row r="28" spans="1:2" x14ac:dyDescent="0.25">
      <c r="A28" s="17" t="s">
        <v>97</v>
      </c>
      <c r="B28" s="27">
        <v>5528661</v>
      </c>
    </row>
    <row r="29" spans="1:2" x14ac:dyDescent="0.25">
      <c r="A29" s="17" t="s">
        <v>98</v>
      </c>
      <c r="B29" s="27">
        <v>1849922</v>
      </c>
    </row>
    <row r="30" spans="1:2" x14ac:dyDescent="0.25">
      <c r="A30" s="17" t="s">
        <v>99</v>
      </c>
      <c r="B30" s="27">
        <v>1052507</v>
      </c>
    </row>
    <row r="31" spans="1:2" x14ac:dyDescent="0.25">
      <c r="A31" s="17" t="s">
        <v>100</v>
      </c>
      <c r="B31" s="27">
        <v>7222123</v>
      </c>
    </row>
    <row r="32" spans="1:2" x14ac:dyDescent="0.25">
      <c r="A32" s="17" t="s">
        <v>101</v>
      </c>
      <c r="B32" s="27">
        <v>7514788</v>
      </c>
    </row>
    <row r="33" spans="1:2" x14ac:dyDescent="0.25">
      <c r="A33" s="17" t="s">
        <v>102</v>
      </c>
      <c r="B33" s="27">
        <v>3607430</v>
      </c>
    </row>
    <row r="34" spans="1:2" x14ac:dyDescent="0.25">
      <c r="A34" s="17" t="s">
        <v>103</v>
      </c>
      <c r="B34" s="27">
        <v>3243931</v>
      </c>
    </row>
    <row r="35" spans="1:2" x14ac:dyDescent="0.25">
      <c r="A35" s="17" t="s">
        <v>104</v>
      </c>
      <c r="B35" s="27">
        <v>2403107.4</v>
      </c>
    </row>
    <row r="36" spans="1:2" x14ac:dyDescent="0.25">
      <c r="A36" s="17" t="s">
        <v>105</v>
      </c>
      <c r="B36" s="27">
        <v>1762898</v>
      </c>
    </row>
    <row r="37" spans="1:2" x14ac:dyDescent="0.25">
      <c r="A37" s="17" t="s">
        <v>106</v>
      </c>
      <c r="B37" s="27">
        <v>21828566.73</v>
      </c>
    </row>
    <row r="38" spans="1:2" x14ac:dyDescent="0.25">
      <c r="A38" s="17" t="s">
        <v>107</v>
      </c>
      <c r="B38" s="27">
        <v>2956925</v>
      </c>
    </row>
    <row r="39" spans="1:2" x14ac:dyDescent="0.25">
      <c r="A39" s="17" t="s">
        <v>108</v>
      </c>
      <c r="B39" s="27">
        <v>357117</v>
      </c>
    </row>
    <row r="40" spans="1:2" x14ac:dyDescent="0.25">
      <c r="A40" s="17" t="s">
        <v>109</v>
      </c>
      <c r="B40" s="27">
        <v>978194</v>
      </c>
    </row>
    <row r="41" spans="1:2" x14ac:dyDescent="0.25">
      <c r="A41" s="17" t="s">
        <v>110</v>
      </c>
      <c r="B41" s="27">
        <v>902497</v>
      </c>
    </row>
    <row r="42" spans="1:2" x14ac:dyDescent="0.25">
      <c r="A42" s="17" t="s">
        <v>112</v>
      </c>
      <c r="B42" s="27">
        <v>1013197</v>
      </c>
    </row>
    <row r="43" spans="1:2" x14ac:dyDescent="0.25">
      <c r="A43" s="17" t="s">
        <v>113</v>
      </c>
      <c r="B43" s="27">
        <v>252927</v>
      </c>
    </row>
    <row r="44" spans="1:2" x14ac:dyDescent="0.25">
      <c r="A44" s="17" t="s">
        <v>114</v>
      </c>
      <c r="B44" s="27">
        <v>2544896</v>
      </c>
    </row>
    <row r="45" spans="1:2" x14ac:dyDescent="0.25">
      <c r="A45" s="17" t="s">
        <v>115</v>
      </c>
      <c r="B45" s="27">
        <v>3381951</v>
      </c>
    </row>
    <row r="46" spans="1:2" x14ac:dyDescent="0.25">
      <c r="A46" s="17" t="s">
        <v>116</v>
      </c>
      <c r="B46" s="27">
        <v>506590</v>
      </c>
    </row>
    <row r="47" spans="1:2" x14ac:dyDescent="0.25">
      <c r="A47" s="17" t="s">
        <v>117</v>
      </c>
      <c r="B47" s="27">
        <v>246816</v>
      </c>
    </row>
    <row r="48" spans="1:2" x14ac:dyDescent="0.25">
      <c r="A48" s="17" t="s">
        <v>118</v>
      </c>
      <c r="B48" s="27">
        <v>23385253.309999999</v>
      </c>
    </row>
    <row r="49" spans="1:2" x14ac:dyDescent="0.25">
      <c r="A49" s="17" t="s">
        <v>119</v>
      </c>
      <c r="B49" s="27">
        <v>1143526</v>
      </c>
    </row>
    <row r="50" spans="1:2" x14ac:dyDescent="0.25">
      <c r="A50" s="17" t="s">
        <v>120</v>
      </c>
      <c r="B50" s="27">
        <v>18058985</v>
      </c>
    </row>
    <row r="51" spans="1:2" x14ac:dyDescent="0.25">
      <c r="A51" s="17" t="s">
        <v>121</v>
      </c>
      <c r="B51" s="27">
        <v>1315776</v>
      </c>
    </row>
    <row r="52" spans="1:2" x14ac:dyDescent="0.25">
      <c r="A52" s="17" t="s">
        <v>122</v>
      </c>
      <c r="B52" s="27">
        <v>2556836</v>
      </c>
    </row>
    <row r="53" spans="1:2" x14ac:dyDescent="0.25">
      <c r="A53" s="17" t="s">
        <v>123</v>
      </c>
      <c r="B53" s="27">
        <v>642444</v>
      </c>
    </row>
    <row r="54" spans="1:2" x14ac:dyDescent="0.25">
      <c r="A54" s="17" t="s">
        <v>124</v>
      </c>
      <c r="B54" s="27">
        <v>98051</v>
      </c>
    </row>
    <row r="55" spans="1:2" x14ac:dyDescent="0.25">
      <c r="A55" s="17" t="s">
        <v>125</v>
      </c>
      <c r="B55" s="27">
        <v>771311</v>
      </c>
    </row>
    <row r="56" spans="1:2" x14ac:dyDescent="0.25">
      <c r="A56" s="17" t="s">
        <v>126</v>
      </c>
      <c r="B56" s="27">
        <v>1300831</v>
      </c>
    </row>
    <row r="57" spans="1:2" x14ac:dyDescent="0.25">
      <c r="A57" s="17" t="s">
        <v>127</v>
      </c>
      <c r="B57" s="27">
        <v>95000</v>
      </c>
    </row>
    <row r="58" spans="1:2" x14ac:dyDescent="0.25">
      <c r="A58" s="17" t="s">
        <v>128</v>
      </c>
      <c r="B58" s="27">
        <v>1038734</v>
      </c>
    </row>
    <row r="59" spans="1:2" x14ac:dyDescent="0.25">
      <c r="A59" s="17" t="s">
        <v>129</v>
      </c>
      <c r="B59" s="27">
        <v>41577757.119999997</v>
      </c>
    </row>
    <row r="60" spans="1:2" x14ac:dyDescent="0.25">
      <c r="A60" s="17" t="s">
        <v>130</v>
      </c>
      <c r="B60" s="27">
        <v>2058927</v>
      </c>
    </row>
    <row r="61" spans="1:2" x14ac:dyDescent="0.25">
      <c r="A61" s="17" t="s">
        <v>131</v>
      </c>
      <c r="B61" s="27">
        <v>7439764</v>
      </c>
    </row>
    <row r="62" spans="1:2" x14ac:dyDescent="0.25">
      <c r="A62" s="17" t="s">
        <v>111</v>
      </c>
      <c r="B62" s="27">
        <v>394266</v>
      </c>
    </row>
    <row r="63" spans="1:2" x14ac:dyDescent="0.25">
      <c r="A63" s="18" t="s">
        <v>132</v>
      </c>
      <c r="B63" s="27">
        <v>1114918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8"/>
  <sheetViews>
    <sheetView workbookViewId="0">
      <selection activeCell="C1" sqref="C1"/>
    </sheetView>
  </sheetViews>
  <sheetFormatPr baseColWidth="10" defaultRowHeight="15" x14ac:dyDescent="0.25"/>
  <cols>
    <col min="1" max="1" width="97.140625" style="43" customWidth="1"/>
    <col min="2" max="2" width="18.5703125" style="43" customWidth="1"/>
    <col min="3" max="16384" width="11.42578125" style="43"/>
  </cols>
  <sheetData>
    <row r="1" spans="1:2" ht="71.25" customHeight="1" x14ac:dyDescent="0.25">
      <c r="A1" s="42" t="s">
        <v>364</v>
      </c>
      <c r="B1" s="64" t="s">
        <v>359</v>
      </c>
    </row>
    <row r="2" spans="1:2" x14ac:dyDescent="0.25">
      <c r="A2" s="63" t="s">
        <v>358</v>
      </c>
      <c r="B2" s="44">
        <f>B3+B12+B20+B30</f>
        <v>452253523.94999999</v>
      </c>
    </row>
    <row r="3" spans="1:2" x14ac:dyDescent="0.25">
      <c r="A3" s="45" t="s">
        <v>133</v>
      </c>
      <c r="B3" s="46">
        <v>188429784.13</v>
      </c>
    </row>
    <row r="4" spans="1:2" x14ac:dyDescent="0.25">
      <c r="A4" s="47" t="s">
        <v>134</v>
      </c>
      <c r="B4" s="46">
        <v>13997893.640000001</v>
      </c>
    </row>
    <row r="5" spans="1:2" x14ac:dyDescent="0.25">
      <c r="A5" s="47" t="s">
        <v>135</v>
      </c>
      <c r="B5" s="46">
        <v>435019</v>
      </c>
    </row>
    <row r="6" spans="1:2" x14ac:dyDescent="0.25">
      <c r="A6" s="47" t="s">
        <v>136</v>
      </c>
      <c r="B6" s="46">
        <v>48683146.43</v>
      </c>
    </row>
    <row r="7" spans="1:2" x14ac:dyDescent="0.25">
      <c r="A7" s="47" t="s">
        <v>137</v>
      </c>
      <c r="B7" s="46">
        <v>0</v>
      </c>
    </row>
    <row r="8" spans="1:2" x14ac:dyDescent="0.25">
      <c r="A8" s="47" t="s">
        <v>138</v>
      </c>
      <c r="B8" s="46">
        <v>54696295.939999998</v>
      </c>
    </row>
    <row r="9" spans="1:2" x14ac:dyDescent="0.25">
      <c r="A9" s="47" t="s">
        <v>139</v>
      </c>
      <c r="B9" s="46">
        <v>0</v>
      </c>
    </row>
    <row r="10" spans="1:2" x14ac:dyDescent="0.25">
      <c r="A10" s="47" t="s">
        <v>140</v>
      </c>
      <c r="B10" s="46">
        <v>52585632.119999997</v>
      </c>
    </row>
    <row r="11" spans="1:2" x14ac:dyDescent="0.25">
      <c r="A11" s="47" t="s">
        <v>141</v>
      </c>
      <c r="B11" s="46">
        <v>18031797</v>
      </c>
    </row>
    <row r="12" spans="1:2" x14ac:dyDescent="0.25">
      <c r="A12" s="45" t="s">
        <v>142</v>
      </c>
      <c r="B12" s="46">
        <v>247592628.18000001</v>
      </c>
    </row>
    <row r="13" spans="1:2" x14ac:dyDescent="0.25">
      <c r="A13" s="47" t="s">
        <v>143</v>
      </c>
      <c r="B13" s="46">
        <v>33417384.199999999</v>
      </c>
    </row>
    <row r="14" spans="1:2" x14ac:dyDescent="0.25">
      <c r="A14" s="47" t="s">
        <v>144</v>
      </c>
      <c r="B14" s="46">
        <v>177999095.12</v>
      </c>
    </row>
    <row r="15" spans="1:2" x14ac:dyDescent="0.25">
      <c r="A15" s="47" t="s">
        <v>145</v>
      </c>
      <c r="B15" s="46">
        <v>357117</v>
      </c>
    </row>
    <row r="16" spans="1:2" x14ac:dyDescent="0.25">
      <c r="A16" s="47" t="s">
        <v>146</v>
      </c>
      <c r="B16" s="46">
        <v>26454064.899999999</v>
      </c>
    </row>
    <row r="17" spans="1:2" x14ac:dyDescent="0.25">
      <c r="A17" s="47" t="s">
        <v>147</v>
      </c>
      <c r="B17" s="46">
        <f>3381951+618000</f>
        <v>3999951</v>
      </c>
    </row>
    <row r="18" spans="1:2" x14ac:dyDescent="0.25">
      <c r="A18" s="47" t="s">
        <v>148</v>
      </c>
      <c r="B18" s="46">
        <v>5783015.96</v>
      </c>
    </row>
    <row r="19" spans="1:2" x14ac:dyDescent="0.25">
      <c r="A19" s="47" t="s">
        <v>149</v>
      </c>
      <c r="B19" s="46">
        <v>200000</v>
      </c>
    </row>
    <row r="20" spans="1:2" x14ac:dyDescent="0.25">
      <c r="A20" s="45" t="s">
        <v>150</v>
      </c>
      <c r="B20" s="46">
        <v>10184671</v>
      </c>
    </row>
    <row r="21" spans="1:2" x14ac:dyDescent="0.25">
      <c r="A21" s="47" t="s">
        <v>151</v>
      </c>
      <c r="B21" s="46">
        <v>4844300</v>
      </c>
    </row>
    <row r="22" spans="1:2" x14ac:dyDescent="0.25">
      <c r="A22" s="47" t="s">
        <v>152</v>
      </c>
      <c r="B22" s="46">
        <v>4569060</v>
      </c>
    </row>
    <row r="23" spans="1:2" x14ac:dyDescent="0.25">
      <c r="A23" s="47" t="s">
        <v>153</v>
      </c>
      <c r="B23" s="46">
        <v>0</v>
      </c>
    </row>
    <row r="24" spans="1:2" x14ac:dyDescent="0.25">
      <c r="A24" s="47" t="s">
        <v>154</v>
      </c>
      <c r="B24" s="46">
        <v>0</v>
      </c>
    </row>
    <row r="25" spans="1:2" x14ac:dyDescent="0.25">
      <c r="A25" s="47" t="s">
        <v>155</v>
      </c>
      <c r="B25" s="46">
        <v>0</v>
      </c>
    </row>
    <row r="26" spans="1:2" x14ac:dyDescent="0.25">
      <c r="A26" s="47" t="s">
        <v>156</v>
      </c>
      <c r="B26" s="46">
        <v>0</v>
      </c>
    </row>
    <row r="27" spans="1:2" x14ac:dyDescent="0.25">
      <c r="A27" s="47" t="s">
        <v>157</v>
      </c>
      <c r="B27" s="46">
        <v>771311</v>
      </c>
    </row>
    <row r="28" spans="1:2" x14ac:dyDescent="0.25">
      <c r="A28" s="47" t="s">
        <v>158</v>
      </c>
      <c r="B28" s="46">
        <v>0</v>
      </c>
    </row>
    <row r="29" spans="1:2" x14ac:dyDescent="0.25">
      <c r="A29" s="47" t="s">
        <v>159</v>
      </c>
      <c r="B29" s="46">
        <v>0</v>
      </c>
    </row>
    <row r="30" spans="1:2" x14ac:dyDescent="0.25">
      <c r="A30" s="45" t="s">
        <v>160</v>
      </c>
      <c r="B30" s="46">
        <v>6046440.6399999997</v>
      </c>
    </row>
    <row r="31" spans="1:2" x14ac:dyDescent="0.25">
      <c r="A31" s="47" t="s">
        <v>161</v>
      </c>
      <c r="B31" s="46">
        <v>6046440.6399999997</v>
      </c>
    </row>
    <row r="32" spans="1:2" x14ac:dyDescent="0.25">
      <c r="A32" s="47" t="s">
        <v>162</v>
      </c>
      <c r="B32" s="46">
        <v>0</v>
      </c>
    </row>
    <row r="33" spans="1:2" x14ac:dyDescent="0.25">
      <c r="A33" s="47" t="s">
        <v>163</v>
      </c>
      <c r="B33" s="46">
        <v>0</v>
      </c>
    </row>
    <row r="34" spans="1:2" x14ac:dyDescent="0.25">
      <c r="A34" s="48" t="s">
        <v>164</v>
      </c>
      <c r="B34" s="49">
        <v>0</v>
      </c>
    </row>
    <row r="35" spans="1:2" x14ac:dyDescent="0.25">
      <c r="A35" s="47" t="s">
        <v>161</v>
      </c>
      <c r="B35" s="46">
        <v>10050185.550000001</v>
      </c>
    </row>
    <row r="36" spans="1:2" x14ac:dyDescent="0.25">
      <c r="A36" s="47" t="s">
        <v>162</v>
      </c>
      <c r="B36" s="46">
        <v>0</v>
      </c>
    </row>
    <row r="37" spans="1:2" x14ac:dyDescent="0.25">
      <c r="A37" s="47" t="s">
        <v>163</v>
      </c>
      <c r="B37" s="46">
        <v>0</v>
      </c>
    </row>
    <row r="38" spans="1:2" x14ac:dyDescent="0.25">
      <c r="A38" s="50" t="s">
        <v>164</v>
      </c>
      <c r="B38" s="51">
        <v>0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workbookViewId="0">
      <selection activeCell="B1" sqref="B1"/>
    </sheetView>
  </sheetViews>
  <sheetFormatPr baseColWidth="10" defaultRowHeight="15" x14ac:dyDescent="0.25"/>
  <cols>
    <col min="1" max="1" width="99.85546875" customWidth="1"/>
    <col min="2" max="2" width="13.7109375" bestFit="1" customWidth="1"/>
  </cols>
  <sheetData>
    <row r="1" spans="1:2" ht="67.5" customHeight="1" x14ac:dyDescent="0.25">
      <c r="A1" s="42" t="s">
        <v>365</v>
      </c>
      <c r="B1" s="65" t="s">
        <v>359</v>
      </c>
    </row>
    <row r="2" spans="1:2" x14ac:dyDescent="0.25">
      <c r="A2" s="63" t="s">
        <v>358</v>
      </c>
      <c r="B2" s="34">
        <f>SUM(B3:B7)</f>
        <v>452871523.94999999</v>
      </c>
    </row>
    <row r="3" spans="1:2" x14ac:dyDescent="0.25">
      <c r="A3" s="11" t="s">
        <v>165</v>
      </c>
      <c r="B3" s="35">
        <v>258829284.30000001</v>
      </c>
    </row>
    <row r="4" spans="1:2" x14ac:dyDescent="0.25">
      <c r="A4" s="11" t="s">
        <v>166</v>
      </c>
      <c r="B4" s="35">
        <v>185350400.56999999</v>
      </c>
    </row>
    <row r="5" spans="1:2" x14ac:dyDescent="0.25">
      <c r="A5" s="11" t="s">
        <v>167</v>
      </c>
      <c r="B5" s="35">
        <v>2423411.08</v>
      </c>
    </row>
    <row r="6" spans="1:2" x14ac:dyDescent="0.25">
      <c r="A6" s="11" t="s">
        <v>168</v>
      </c>
      <c r="B6" s="35">
        <v>6268428</v>
      </c>
    </row>
    <row r="7" spans="1:2" x14ac:dyDescent="0.25">
      <c r="A7" s="12" t="s">
        <v>61</v>
      </c>
      <c r="B7" s="36">
        <v>0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A10" sqref="A10"/>
    </sheetView>
  </sheetViews>
  <sheetFormatPr baseColWidth="10" defaultRowHeight="15" x14ac:dyDescent="0.25"/>
  <cols>
    <col min="1" max="1" width="102.5703125" customWidth="1"/>
  </cols>
  <sheetData>
    <row r="1" spans="1:2" ht="67.5" customHeight="1" x14ac:dyDescent="0.25">
      <c r="A1" s="55" t="s">
        <v>367</v>
      </c>
      <c r="B1" s="56"/>
    </row>
    <row r="2" spans="1:2" s="1" customFormat="1" ht="15.75" customHeight="1" x14ac:dyDescent="0.25">
      <c r="A2" s="66" t="s">
        <v>366</v>
      </c>
      <c r="B2" s="67"/>
    </row>
    <row r="3" spans="1:2" x14ac:dyDescent="0.25">
      <c r="A3" s="52" t="s">
        <v>169</v>
      </c>
      <c r="B3" s="53">
        <v>0</v>
      </c>
    </row>
    <row r="4" spans="1:2" x14ac:dyDescent="0.25">
      <c r="A4" s="54" t="s">
        <v>170</v>
      </c>
      <c r="B4" s="53">
        <v>0</v>
      </c>
    </row>
    <row r="5" spans="1:2" ht="33.75" x14ac:dyDescent="0.25">
      <c r="A5" s="52" t="s">
        <v>171</v>
      </c>
      <c r="B5" s="53">
        <v>0</v>
      </c>
    </row>
    <row r="6" spans="1:2" ht="22.5" x14ac:dyDescent="0.25">
      <c r="A6" s="52" t="s">
        <v>172</v>
      </c>
      <c r="B6" s="53">
        <v>0</v>
      </c>
    </row>
  </sheetData>
  <mergeCells count="2">
    <mergeCell ref="A1:B1"/>
    <mergeCell ref="A2:B2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6"/>
  <sheetViews>
    <sheetView workbookViewId="0">
      <selection sqref="A1:B1"/>
    </sheetView>
  </sheetViews>
  <sheetFormatPr baseColWidth="10" defaultRowHeight="15" x14ac:dyDescent="0.25"/>
  <cols>
    <col min="1" max="1" width="96.5703125" customWidth="1"/>
    <col min="2" max="2" width="18" customWidth="1"/>
  </cols>
  <sheetData>
    <row r="1" spans="1:2" ht="75" customHeight="1" x14ac:dyDescent="0.25">
      <c r="A1" s="55" t="s">
        <v>280</v>
      </c>
      <c r="B1" s="56"/>
    </row>
    <row r="2" spans="1:2" ht="17.25" customHeight="1" x14ac:dyDescent="0.25">
      <c r="A2" s="68" t="s">
        <v>363</v>
      </c>
      <c r="B2" s="32">
        <f>SUM(B3:B126)</f>
        <v>452871523.94999993</v>
      </c>
    </row>
    <row r="3" spans="1:2" x14ac:dyDescent="0.25">
      <c r="A3" s="21" t="s">
        <v>173</v>
      </c>
      <c r="B3" s="33">
        <v>3923411.08</v>
      </c>
    </row>
    <row r="4" spans="1:2" x14ac:dyDescent="0.25">
      <c r="A4" s="21" t="s">
        <v>174</v>
      </c>
      <c r="B4" s="33">
        <v>1908532.08</v>
      </c>
    </row>
    <row r="5" spans="1:2" x14ac:dyDescent="0.25">
      <c r="A5" s="21" t="s">
        <v>175</v>
      </c>
      <c r="B5" s="33">
        <v>1423942.24</v>
      </c>
    </row>
    <row r="6" spans="1:2" x14ac:dyDescent="0.25">
      <c r="A6" s="21" t="s">
        <v>176</v>
      </c>
      <c r="B6" s="33">
        <v>206000</v>
      </c>
    </row>
    <row r="7" spans="1:2" x14ac:dyDescent="0.25">
      <c r="A7" s="21" t="s">
        <v>177</v>
      </c>
      <c r="B7" s="33">
        <v>206000</v>
      </c>
    </row>
    <row r="8" spans="1:2" x14ac:dyDescent="0.25">
      <c r="A8" s="21" t="s">
        <v>178</v>
      </c>
      <c r="B8" s="33">
        <v>206000</v>
      </c>
    </row>
    <row r="9" spans="1:2" x14ac:dyDescent="0.25">
      <c r="A9" s="21" t="s">
        <v>179</v>
      </c>
      <c r="B9" s="33">
        <v>206000</v>
      </c>
    </row>
    <row r="10" spans="1:2" x14ac:dyDescent="0.25">
      <c r="A10" s="21" t="s">
        <v>180</v>
      </c>
      <c r="B10" s="33">
        <v>206000</v>
      </c>
    </row>
    <row r="11" spans="1:2" x14ac:dyDescent="0.25">
      <c r="A11" s="21" t="s">
        <v>181</v>
      </c>
      <c r="B11" s="33">
        <v>206000</v>
      </c>
    </row>
    <row r="12" spans="1:2" x14ac:dyDescent="0.25">
      <c r="A12" s="21" t="s">
        <v>182</v>
      </c>
      <c r="B12" s="33">
        <v>206000</v>
      </c>
    </row>
    <row r="13" spans="1:2" x14ac:dyDescent="0.25">
      <c r="A13" s="21" t="s">
        <v>183</v>
      </c>
      <c r="B13" s="33">
        <v>206000</v>
      </c>
    </row>
    <row r="14" spans="1:2" x14ac:dyDescent="0.25">
      <c r="A14" s="21" t="s">
        <v>184</v>
      </c>
      <c r="B14" s="33">
        <v>206000</v>
      </c>
    </row>
    <row r="15" spans="1:2" x14ac:dyDescent="0.25">
      <c r="A15" s="21" t="s">
        <v>185</v>
      </c>
      <c r="B15" s="33">
        <v>206000</v>
      </c>
    </row>
    <row r="16" spans="1:2" x14ac:dyDescent="0.25">
      <c r="A16" s="21" t="s">
        <v>186</v>
      </c>
      <c r="B16" s="33">
        <v>9207308.4000000004</v>
      </c>
    </row>
    <row r="17" spans="1:2" x14ac:dyDescent="0.25">
      <c r="A17" s="21" t="s">
        <v>187</v>
      </c>
      <c r="B17" s="33">
        <v>2932164</v>
      </c>
    </row>
    <row r="18" spans="1:2" x14ac:dyDescent="0.25">
      <c r="A18" s="21" t="s">
        <v>188</v>
      </c>
      <c r="B18" s="33">
        <v>4783150</v>
      </c>
    </row>
    <row r="19" spans="1:2" x14ac:dyDescent="0.25">
      <c r="A19" s="21" t="s">
        <v>189</v>
      </c>
      <c r="B19" s="33">
        <v>2262046</v>
      </c>
    </row>
    <row r="20" spans="1:2" x14ac:dyDescent="0.25">
      <c r="A20" s="21" t="s">
        <v>190</v>
      </c>
      <c r="B20" s="33">
        <v>3900204</v>
      </c>
    </row>
    <row r="21" spans="1:2" x14ac:dyDescent="0.25">
      <c r="A21" s="21" t="s">
        <v>191</v>
      </c>
      <c r="B21" s="33">
        <v>1514189</v>
      </c>
    </row>
    <row r="22" spans="1:2" x14ac:dyDescent="0.25">
      <c r="A22" s="21" t="s">
        <v>192</v>
      </c>
      <c r="B22" s="33">
        <v>2244117</v>
      </c>
    </row>
    <row r="23" spans="1:2" x14ac:dyDescent="0.25">
      <c r="A23" s="21" t="s">
        <v>193</v>
      </c>
      <c r="B23" s="33">
        <v>104706</v>
      </c>
    </row>
    <row r="24" spans="1:2" x14ac:dyDescent="0.25">
      <c r="A24" s="21" t="s">
        <v>194</v>
      </c>
      <c r="B24" s="33">
        <v>434451</v>
      </c>
    </row>
    <row r="25" spans="1:2" x14ac:dyDescent="0.25">
      <c r="A25" s="21" t="s">
        <v>195</v>
      </c>
      <c r="B25" s="33">
        <v>435019</v>
      </c>
    </row>
    <row r="26" spans="1:2" x14ac:dyDescent="0.25">
      <c r="A26" s="21" t="s">
        <v>196</v>
      </c>
      <c r="B26" s="33">
        <v>251386</v>
      </c>
    </row>
    <row r="27" spans="1:2" x14ac:dyDescent="0.25">
      <c r="A27" s="21" t="s">
        <v>197</v>
      </c>
      <c r="B27" s="33">
        <v>36965425.409999996</v>
      </c>
    </row>
    <row r="28" spans="1:2" x14ac:dyDescent="0.25">
      <c r="A28" s="21" t="s">
        <v>198</v>
      </c>
      <c r="B28" s="33">
        <v>4182227.99</v>
      </c>
    </row>
    <row r="29" spans="1:2" x14ac:dyDescent="0.25">
      <c r="A29" s="21" t="s">
        <v>199</v>
      </c>
      <c r="B29" s="33">
        <v>1257611</v>
      </c>
    </row>
    <row r="30" spans="1:2" x14ac:dyDescent="0.25">
      <c r="A30" s="21" t="s">
        <v>200</v>
      </c>
      <c r="B30" s="33">
        <v>614866</v>
      </c>
    </row>
    <row r="31" spans="1:2" x14ac:dyDescent="0.25">
      <c r="A31" s="21" t="s">
        <v>201</v>
      </c>
      <c r="B31" s="33">
        <v>1282322</v>
      </c>
    </row>
    <row r="32" spans="1:2" x14ac:dyDescent="0.25">
      <c r="A32" s="21" t="s">
        <v>202</v>
      </c>
      <c r="B32" s="33">
        <v>635508</v>
      </c>
    </row>
    <row r="33" spans="1:2" x14ac:dyDescent="0.25">
      <c r="A33" s="21" t="s">
        <v>203</v>
      </c>
      <c r="B33" s="33">
        <v>1070942</v>
      </c>
    </row>
    <row r="34" spans="1:2" x14ac:dyDescent="0.25">
      <c r="A34" s="21" t="s">
        <v>98</v>
      </c>
      <c r="B34" s="33">
        <v>1849922</v>
      </c>
    </row>
    <row r="35" spans="1:2" x14ac:dyDescent="0.25">
      <c r="A35" s="21" t="s">
        <v>204</v>
      </c>
      <c r="B35" s="33">
        <v>1052507</v>
      </c>
    </row>
    <row r="36" spans="1:2" x14ac:dyDescent="0.25">
      <c r="A36" s="21" t="s">
        <v>205</v>
      </c>
      <c r="B36" s="33">
        <v>7514788</v>
      </c>
    </row>
    <row r="37" spans="1:2" x14ac:dyDescent="0.25">
      <c r="A37" s="21" t="s">
        <v>206</v>
      </c>
      <c r="B37" s="33">
        <v>3607430</v>
      </c>
    </row>
    <row r="38" spans="1:2" x14ac:dyDescent="0.25">
      <c r="A38" s="21" t="s">
        <v>207</v>
      </c>
      <c r="B38" s="33">
        <v>3243931</v>
      </c>
    </row>
    <row r="39" spans="1:2" x14ac:dyDescent="0.25">
      <c r="A39" s="21" t="s">
        <v>208</v>
      </c>
      <c r="B39" s="33">
        <v>2403107.4</v>
      </c>
    </row>
    <row r="40" spans="1:2" x14ac:dyDescent="0.25">
      <c r="A40" s="21" t="s">
        <v>209</v>
      </c>
      <c r="B40" s="33">
        <v>1762898</v>
      </c>
    </row>
    <row r="41" spans="1:2" x14ac:dyDescent="0.25">
      <c r="A41" s="21" t="s">
        <v>210</v>
      </c>
      <c r="B41" s="33">
        <v>4757887.7699999996</v>
      </c>
    </row>
    <row r="42" spans="1:2" x14ac:dyDescent="0.25">
      <c r="A42" s="21" t="s">
        <v>211</v>
      </c>
      <c r="B42" s="33">
        <v>2956925</v>
      </c>
    </row>
    <row r="43" spans="1:2" x14ac:dyDescent="0.25">
      <c r="A43" s="21" t="s">
        <v>212</v>
      </c>
      <c r="B43" s="33">
        <v>357117</v>
      </c>
    </row>
    <row r="44" spans="1:2" x14ac:dyDescent="0.25">
      <c r="A44" s="21" t="s">
        <v>213</v>
      </c>
      <c r="B44" s="33">
        <v>978194</v>
      </c>
    </row>
    <row r="45" spans="1:2" x14ac:dyDescent="0.25">
      <c r="A45" s="21" t="s">
        <v>212</v>
      </c>
      <c r="B45" s="33">
        <v>702497</v>
      </c>
    </row>
    <row r="46" spans="1:2" x14ac:dyDescent="0.25">
      <c r="A46" s="21" t="s">
        <v>212</v>
      </c>
      <c r="B46" s="33">
        <v>1013197</v>
      </c>
    </row>
    <row r="47" spans="1:2" x14ac:dyDescent="0.25">
      <c r="A47" s="21" t="s">
        <v>212</v>
      </c>
      <c r="B47" s="33">
        <v>252927</v>
      </c>
    </row>
    <row r="48" spans="1:2" x14ac:dyDescent="0.25">
      <c r="A48" s="21" t="s">
        <v>212</v>
      </c>
      <c r="B48" s="33">
        <v>471311</v>
      </c>
    </row>
    <row r="49" spans="1:2" x14ac:dyDescent="0.25">
      <c r="A49" s="21" t="s">
        <v>214</v>
      </c>
      <c r="B49" s="33">
        <v>2519896</v>
      </c>
    </row>
    <row r="50" spans="1:2" x14ac:dyDescent="0.25">
      <c r="A50" s="21" t="s">
        <v>215</v>
      </c>
      <c r="B50" s="33">
        <v>1300831</v>
      </c>
    </row>
    <row r="51" spans="1:2" x14ac:dyDescent="0.25">
      <c r="A51" s="21" t="s">
        <v>216</v>
      </c>
      <c r="B51" s="33">
        <v>3381951</v>
      </c>
    </row>
    <row r="52" spans="1:2" x14ac:dyDescent="0.25">
      <c r="A52" s="21" t="s">
        <v>217</v>
      </c>
      <c r="B52" s="33">
        <v>1315776</v>
      </c>
    </row>
    <row r="53" spans="1:2" x14ac:dyDescent="0.25">
      <c r="A53" s="21" t="s">
        <v>218</v>
      </c>
      <c r="B53" s="33">
        <v>193051</v>
      </c>
    </row>
    <row r="54" spans="1:2" x14ac:dyDescent="0.25">
      <c r="A54" s="21" t="s">
        <v>219</v>
      </c>
      <c r="B54" s="33">
        <v>506590</v>
      </c>
    </row>
    <row r="55" spans="1:2" x14ac:dyDescent="0.25">
      <c r="A55" s="21" t="s">
        <v>220</v>
      </c>
      <c r="B55" s="33">
        <v>2556836</v>
      </c>
    </row>
    <row r="56" spans="1:2" x14ac:dyDescent="0.25">
      <c r="A56" s="21" t="s">
        <v>221</v>
      </c>
      <c r="B56" s="33">
        <v>642444</v>
      </c>
    </row>
    <row r="57" spans="1:2" x14ac:dyDescent="0.25">
      <c r="A57" s="21" t="s">
        <v>222</v>
      </c>
      <c r="B57" s="33">
        <v>246816</v>
      </c>
    </row>
    <row r="58" spans="1:2" x14ac:dyDescent="0.25">
      <c r="A58" s="21" t="s">
        <v>223</v>
      </c>
      <c r="B58" s="33">
        <v>9262325</v>
      </c>
    </row>
    <row r="59" spans="1:2" x14ac:dyDescent="0.25">
      <c r="A59" s="21" t="s">
        <v>224</v>
      </c>
      <c r="B59" s="33">
        <v>1035571</v>
      </c>
    </row>
    <row r="60" spans="1:2" x14ac:dyDescent="0.25">
      <c r="A60" s="21" t="s">
        <v>225</v>
      </c>
      <c r="B60" s="33">
        <v>1143526</v>
      </c>
    </row>
    <row r="61" spans="1:2" x14ac:dyDescent="0.25">
      <c r="A61" s="21" t="s">
        <v>226</v>
      </c>
      <c r="B61" s="33">
        <v>3987490</v>
      </c>
    </row>
    <row r="62" spans="1:2" x14ac:dyDescent="0.25">
      <c r="A62" s="21" t="s">
        <v>227</v>
      </c>
      <c r="B62" s="33">
        <v>5528661</v>
      </c>
    </row>
    <row r="63" spans="1:2" x14ac:dyDescent="0.25">
      <c r="A63" s="21" t="s">
        <v>228</v>
      </c>
      <c r="B63" s="33">
        <v>2100000</v>
      </c>
    </row>
    <row r="64" spans="1:2" x14ac:dyDescent="0.25">
      <c r="A64" s="21" t="s">
        <v>229</v>
      </c>
      <c r="B64" s="33">
        <v>4678750</v>
      </c>
    </row>
    <row r="65" spans="1:2" x14ac:dyDescent="0.25">
      <c r="A65" s="21" t="s">
        <v>230</v>
      </c>
      <c r="B65" s="33">
        <v>3578176</v>
      </c>
    </row>
    <row r="66" spans="1:2" x14ac:dyDescent="0.25">
      <c r="A66" s="21" t="s">
        <v>231</v>
      </c>
      <c r="B66" s="33">
        <v>12022928.310000001</v>
      </c>
    </row>
    <row r="67" spans="1:2" x14ac:dyDescent="0.25">
      <c r="A67" s="21" t="s">
        <v>231</v>
      </c>
      <c r="B67" s="33">
        <v>728000</v>
      </c>
    </row>
    <row r="68" spans="1:2" x14ac:dyDescent="0.25">
      <c r="A68" s="21" t="s">
        <v>232</v>
      </c>
      <c r="B68" s="33">
        <v>9278122.2899999991</v>
      </c>
    </row>
    <row r="69" spans="1:2" x14ac:dyDescent="0.25">
      <c r="A69" s="21" t="s">
        <v>233</v>
      </c>
      <c r="B69" s="33">
        <v>10000</v>
      </c>
    </row>
    <row r="70" spans="1:2" x14ac:dyDescent="0.25">
      <c r="A70" s="21" t="s">
        <v>234</v>
      </c>
      <c r="B70" s="33">
        <v>2790000</v>
      </c>
    </row>
    <row r="71" spans="1:2" x14ac:dyDescent="0.25">
      <c r="A71" s="21" t="s">
        <v>235</v>
      </c>
      <c r="B71" s="33">
        <v>2123029.56</v>
      </c>
    </row>
    <row r="72" spans="1:2" x14ac:dyDescent="0.25">
      <c r="A72" s="21" t="s">
        <v>236</v>
      </c>
      <c r="B72" s="33">
        <v>1415353.04</v>
      </c>
    </row>
    <row r="73" spans="1:2" x14ac:dyDescent="0.25">
      <c r="A73" s="21" t="s">
        <v>237</v>
      </c>
      <c r="B73" s="33">
        <v>11253031.539999999</v>
      </c>
    </row>
    <row r="74" spans="1:2" x14ac:dyDescent="0.25">
      <c r="A74" s="21" t="s">
        <v>238</v>
      </c>
      <c r="B74" s="33">
        <v>40827757.119999997</v>
      </c>
    </row>
    <row r="75" spans="1:2" x14ac:dyDescent="0.25">
      <c r="A75" s="21" t="s">
        <v>239</v>
      </c>
      <c r="B75" s="33">
        <v>2058927</v>
      </c>
    </row>
    <row r="76" spans="1:2" x14ac:dyDescent="0.25">
      <c r="A76" s="21" t="s">
        <v>240</v>
      </c>
      <c r="B76" s="33">
        <v>7439764</v>
      </c>
    </row>
    <row r="77" spans="1:2" x14ac:dyDescent="0.25">
      <c r="A77" s="21" t="s">
        <v>241</v>
      </c>
      <c r="B77" s="33">
        <v>1114918</v>
      </c>
    </row>
    <row r="78" spans="1:2" x14ac:dyDescent="0.25">
      <c r="A78" s="21" t="s">
        <v>281</v>
      </c>
      <c r="B78" s="33">
        <v>394266</v>
      </c>
    </row>
    <row r="79" spans="1:2" x14ac:dyDescent="0.25">
      <c r="A79" s="21" t="s">
        <v>242</v>
      </c>
      <c r="B79" s="33">
        <v>7361072.46</v>
      </c>
    </row>
    <row r="80" spans="1:2" x14ac:dyDescent="0.25">
      <c r="A80" s="21" t="s">
        <v>243</v>
      </c>
      <c r="B80" s="33">
        <v>4757896.32</v>
      </c>
    </row>
    <row r="81" spans="1:2" x14ac:dyDescent="0.25">
      <c r="A81" s="21" t="s">
        <v>244</v>
      </c>
      <c r="B81" s="33">
        <v>3296199.15</v>
      </c>
    </row>
    <row r="82" spans="1:2" x14ac:dyDescent="0.25">
      <c r="A82" s="21" t="s">
        <v>245</v>
      </c>
      <c r="B82" s="33">
        <v>7222123</v>
      </c>
    </row>
    <row r="83" spans="1:2" x14ac:dyDescent="0.25">
      <c r="A83" s="21" t="s">
        <v>246</v>
      </c>
      <c r="B83" s="33">
        <v>5000000</v>
      </c>
    </row>
    <row r="84" spans="1:2" x14ac:dyDescent="0.25">
      <c r="A84" s="21" t="s">
        <v>247</v>
      </c>
      <c r="B84" s="33">
        <v>6268428</v>
      </c>
    </row>
    <row r="85" spans="1:2" x14ac:dyDescent="0.25">
      <c r="A85" s="21" t="s">
        <v>248</v>
      </c>
      <c r="B85" s="33">
        <v>31091201</v>
      </c>
    </row>
    <row r="86" spans="1:2" x14ac:dyDescent="0.25">
      <c r="A86" s="21" t="s">
        <v>249</v>
      </c>
      <c r="B86" s="33">
        <v>750000</v>
      </c>
    </row>
    <row r="87" spans="1:2" x14ac:dyDescent="0.25">
      <c r="A87" s="21" t="s">
        <v>250</v>
      </c>
      <c r="B87" s="33">
        <v>7503067</v>
      </c>
    </row>
    <row r="88" spans="1:2" x14ac:dyDescent="0.25">
      <c r="A88" s="21" t="s">
        <v>251</v>
      </c>
      <c r="B88" s="33">
        <v>856263</v>
      </c>
    </row>
    <row r="89" spans="1:2" x14ac:dyDescent="0.25">
      <c r="A89" s="21" t="s">
        <v>251</v>
      </c>
      <c r="B89" s="33">
        <v>674472</v>
      </c>
    </row>
    <row r="90" spans="1:2" x14ac:dyDescent="0.25">
      <c r="A90" s="21" t="s">
        <v>251</v>
      </c>
      <c r="B90" s="33">
        <v>632171</v>
      </c>
    </row>
    <row r="91" spans="1:2" x14ac:dyDescent="0.25">
      <c r="A91" s="21" t="s">
        <v>251</v>
      </c>
      <c r="B91" s="33">
        <v>404864</v>
      </c>
    </row>
    <row r="92" spans="1:2" x14ac:dyDescent="0.25">
      <c r="A92" s="21" t="s">
        <v>252</v>
      </c>
      <c r="B92" s="33">
        <v>488734</v>
      </c>
    </row>
    <row r="93" spans="1:2" x14ac:dyDescent="0.25">
      <c r="A93" s="21" t="s">
        <v>253</v>
      </c>
      <c r="B93" s="33">
        <v>5000</v>
      </c>
    </row>
    <row r="94" spans="1:2" x14ac:dyDescent="0.25">
      <c r="A94" s="21" t="s">
        <v>254</v>
      </c>
      <c r="B94" s="33">
        <v>450000</v>
      </c>
    </row>
    <row r="95" spans="1:2" x14ac:dyDescent="0.25">
      <c r="A95" s="21" t="s">
        <v>292</v>
      </c>
      <c r="B95" s="33">
        <v>5975011.9500000002</v>
      </c>
    </row>
    <row r="96" spans="1:2" x14ac:dyDescent="0.25">
      <c r="A96" s="21" t="s">
        <v>255</v>
      </c>
      <c r="B96" s="33">
        <v>7748629.8799999999</v>
      </c>
    </row>
    <row r="97" spans="1:2" x14ac:dyDescent="0.25">
      <c r="A97" s="21" t="s">
        <v>256</v>
      </c>
      <c r="B97" s="33">
        <v>3800000</v>
      </c>
    </row>
    <row r="98" spans="1:2" x14ac:dyDescent="0.25">
      <c r="A98" s="21" t="s">
        <v>257</v>
      </c>
      <c r="B98" s="33">
        <v>2000000</v>
      </c>
    </row>
    <row r="99" spans="1:2" x14ac:dyDescent="0.25">
      <c r="A99" s="21" t="s">
        <v>258</v>
      </c>
      <c r="B99" s="33">
        <v>1363461.18</v>
      </c>
    </row>
    <row r="100" spans="1:2" x14ac:dyDescent="0.25">
      <c r="A100" s="21" t="s">
        <v>259</v>
      </c>
      <c r="B100" s="33">
        <v>300000</v>
      </c>
    </row>
    <row r="101" spans="1:2" x14ac:dyDescent="0.25">
      <c r="A101" s="21" t="s">
        <v>260</v>
      </c>
      <c r="B101" s="33">
        <v>0</v>
      </c>
    </row>
    <row r="102" spans="1:2" x14ac:dyDescent="0.25">
      <c r="A102" s="21" t="s">
        <v>261</v>
      </c>
      <c r="B102" s="33">
        <v>200000</v>
      </c>
    </row>
    <row r="103" spans="1:2" x14ac:dyDescent="0.25">
      <c r="A103" s="21" t="s">
        <v>262</v>
      </c>
      <c r="B103" s="33">
        <v>21331723.23</v>
      </c>
    </row>
    <row r="104" spans="1:2" x14ac:dyDescent="0.25">
      <c r="A104" s="21" t="s">
        <v>263</v>
      </c>
      <c r="B104" s="33">
        <v>0</v>
      </c>
    </row>
    <row r="105" spans="1:2" x14ac:dyDescent="0.25">
      <c r="A105" s="21" t="s">
        <v>264</v>
      </c>
      <c r="B105" s="33">
        <v>0</v>
      </c>
    </row>
    <row r="106" spans="1:2" x14ac:dyDescent="0.25">
      <c r="A106" s="21" t="s">
        <v>265</v>
      </c>
      <c r="B106" s="33">
        <v>1000000</v>
      </c>
    </row>
    <row r="107" spans="1:2" x14ac:dyDescent="0.25">
      <c r="A107" s="21" t="s">
        <v>266</v>
      </c>
      <c r="B107" s="33">
        <v>297368.96000000002</v>
      </c>
    </row>
    <row r="108" spans="1:2" x14ac:dyDescent="0.25">
      <c r="A108" s="21" t="s">
        <v>267</v>
      </c>
      <c r="B108" s="33">
        <v>4608500</v>
      </c>
    </row>
    <row r="109" spans="1:2" x14ac:dyDescent="0.25">
      <c r="A109" s="21" t="s">
        <v>268</v>
      </c>
      <c r="B109" s="33">
        <v>269060</v>
      </c>
    </row>
    <row r="110" spans="1:2" x14ac:dyDescent="0.25">
      <c r="A110" s="21" t="s">
        <v>269</v>
      </c>
      <c r="B110" s="33">
        <v>1368000</v>
      </c>
    </row>
    <row r="111" spans="1:2" x14ac:dyDescent="0.25">
      <c r="A111" s="21" t="s">
        <v>270</v>
      </c>
      <c r="B111" s="33">
        <v>90000</v>
      </c>
    </row>
    <row r="112" spans="1:2" x14ac:dyDescent="0.25">
      <c r="A112" s="21" t="s">
        <v>271</v>
      </c>
      <c r="B112" s="33">
        <v>2802000</v>
      </c>
    </row>
    <row r="113" spans="1:2" x14ac:dyDescent="0.25">
      <c r="A113" s="21" t="s">
        <v>272</v>
      </c>
      <c r="B113" s="33">
        <v>0</v>
      </c>
    </row>
    <row r="114" spans="1:2" x14ac:dyDescent="0.25">
      <c r="A114" s="21" t="s">
        <v>273</v>
      </c>
      <c r="B114" s="33">
        <v>3850000</v>
      </c>
    </row>
    <row r="115" spans="1:2" x14ac:dyDescent="0.25">
      <c r="A115" s="21" t="s">
        <v>274</v>
      </c>
      <c r="B115" s="33">
        <v>17000000</v>
      </c>
    </row>
    <row r="116" spans="1:2" x14ac:dyDescent="0.25">
      <c r="A116" s="21" t="s">
        <v>275</v>
      </c>
      <c r="B116" s="33">
        <v>300000</v>
      </c>
    </row>
    <row r="117" spans="1:2" x14ac:dyDescent="0.25">
      <c r="A117" s="21" t="s">
        <v>282</v>
      </c>
      <c r="B117" s="33">
        <v>9847670.7799999993</v>
      </c>
    </row>
    <row r="118" spans="1:2" x14ac:dyDescent="0.25">
      <c r="A118" s="21" t="s">
        <v>283</v>
      </c>
      <c r="B118" s="33">
        <v>4283466</v>
      </c>
    </row>
    <row r="119" spans="1:2" x14ac:dyDescent="0.25">
      <c r="A119" s="21" t="s">
        <v>284</v>
      </c>
      <c r="B119" s="33">
        <v>4170000</v>
      </c>
    </row>
    <row r="120" spans="1:2" x14ac:dyDescent="0.25">
      <c r="A120" s="21" t="s">
        <v>285</v>
      </c>
      <c r="B120" s="33">
        <v>5229436</v>
      </c>
    </row>
    <row r="121" spans="1:2" x14ac:dyDescent="0.25">
      <c r="A121" s="21" t="s">
        <v>286</v>
      </c>
      <c r="B121" s="33">
        <v>618000</v>
      </c>
    </row>
    <row r="122" spans="1:2" x14ac:dyDescent="0.25">
      <c r="A122" s="21" t="s">
        <v>287</v>
      </c>
      <c r="B122" s="33">
        <v>2315000</v>
      </c>
    </row>
    <row r="123" spans="1:2" x14ac:dyDescent="0.25">
      <c r="A123" s="21" t="s">
        <v>288</v>
      </c>
      <c r="B123" s="33">
        <v>1181153.95</v>
      </c>
    </row>
    <row r="124" spans="1:2" x14ac:dyDescent="0.25">
      <c r="A124" s="21" t="s">
        <v>289</v>
      </c>
      <c r="B124" s="33">
        <v>5000000</v>
      </c>
    </row>
    <row r="125" spans="1:2" x14ac:dyDescent="0.25">
      <c r="A125" s="21" t="s">
        <v>290</v>
      </c>
      <c r="B125" s="33">
        <v>1408596.86</v>
      </c>
    </row>
    <row r="126" spans="1:2" x14ac:dyDescent="0.25">
      <c r="A126" s="21" t="s">
        <v>291</v>
      </c>
      <c r="B126" s="33">
        <v>16000000</v>
      </c>
    </row>
  </sheetData>
  <mergeCells count="1">
    <mergeCell ref="A1:B1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7"/>
  <sheetViews>
    <sheetView workbookViewId="0">
      <selection activeCell="A12" sqref="A12"/>
    </sheetView>
  </sheetViews>
  <sheetFormatPr baseColWidth="10" defaultRowHeight="15" x14ac:dyDescent="0.25"/>
  <cols>
    <col min="1" max="1" width="66.28515625" customWidth="1"/>
    <col min="2" max="2" width="17.140625" customWidth="1"/>
    <col min="3" max="3" width="11.28515625" customWidth="1"/>
    <col min="4" max="4" width="10.7109375" customWidth="1"/>
  </cols>
  <sheetData>
    <row r="1" spans="1:4" ht="66" customHeight="1" x14ac:dyDescent="0.25">
      <c r="A1" s="57" t="s">
        <v>368</v>
      </c>
      <c r="B1" s="58"/>
      <c r="C1" s="58"/>
      <c r="D1" s="58"/>
    </row>
    <row r="2" spans="1:4" x14ac:dyDescent="0.25">
      <c r="A2" s="71" t="s">
        <v>277</v>
      </c>
      <c r="B2" s="69" t="s">
        <v>278</v>
      </c>
      <c r="C2" s="59" t="s">
        <v>276</v>
      </c>
      <c r="D2" s="59"/>
    </row>
    <row r="3" spans="1:4" x14ac:dyDescent="0.25">
      <c r="A3" s="72"/>
      <c r="B3" s="70"/>
      <c r="C3" s="73" t="s">
        <v>279</v>
      </c>
      <c r="D3" s="74" t="s">
        <v>357</v>
      </c>
    </row>
    <row r="4" spans="1:4" x14ac:dyDescent="0.25">
      <c r="A4" s="22" t="s">
        <v>293</v>
      </c>
      <c r="B4" s="30">
        <v>1</v>
      </c>
      <c r="C4" s="23">
        <f>84769-1500</f>
        <v>83269</v>
      </c>
      <c r="D4" s="23">
        <f>84769-1500</f>
        <v>83269</v>
      </c>
    </row>
    <row r="5" spans="1:4" x14ac:dyDescent="0.25">
      <c r="A5" s="22" t="s">
        <v>294</v>
      </c>
      <c r="B5" s="31">
        <v>1</v>
      </c>
      <c r="C5" s="24">
        <f>43957-1500</f>
        <v>42457</v>
      </c>
      <c r="D5" s="24">
        <f>43957-1500</f>
        <v>42457</v>
      </c>
    </row>
    <row r="6" spans="1:4" x14ac:dyDescent="0.25">
      <c r="A6" s="22" t="s">
        <v>295</v>
      </c>
      <c r="B6" s="31">
        <v>10</v>
      </c>
      <c r="C6" s="24">
        <f>39561-1500</f>
        <v>38061</v>
      </c>
      <c r="D6" s="24">
        <f>39561-1500</f>
        <v>38061</v>
      </c>
    </row>
    <row r="7" spans="1:4" x14ac:dyDescent="0.25">
      <c r="A7" s="22" t="s">
        <v>296</v>
      </c>
      <c r="B7" s="30">
        <v>1</v>
      </c>
      <c r="C7" s="23">
        <v>50987.770000000004</v>
      </c>
      <c r="D7" s="23">
        <v>50987.770000000004</v>
      </c>
    </row>
    <row r="8" spans="1:4" x14ac:dyDescent="0.25">
      <c r="A8" s="22" t="s">
        <v>297</v>
      </c>
      <c r="B8" s="30">
        <v>1</v>
      </c>
      <c r="C8" s="23">
        <v>50987.770000000004</v>
      </c>
      <c r="D8" s="23">
        <v>50987.770000000004</v>
      </c>
    </row>
    <row r="9" spans="1:4" x14ac:dyDescent="0.25">
      <c r="A9" s="22" t="s">
        <v>298</v>
      </c>
      <c r="B9" s="30">
        <v>1</v>
      </c>
      <c r="C9" s="23">
        <v>37597.770000000004</v>
      </c>
      <c r="D9" s="23">
        <v>37597.770000000004</v>
      </c>
    </row>
    <row r="10" spans="1:4" x14ac:dyDescent="0.25">
      <c r="A10" s="22" t="s">
        <v>299</v>
      </c>
      <c r="B10" s="30">
        <v>1</v>
      </c>
      <c r="C10" s="23">
        <v>37478.29</v>
      </c>
      <c r="D10" s="23">
        <v>37478.29</v>
      </c>
    </row>
    <row r="11" spans="1:4" x14ac:dyDescent="0.25">
      <c r="A11" s="22" t="s">
        <v>300</v>
      </c>
      <c r="B11" s="30">
        <v>5</v>
      </c>
      <c r="C11" s="23">
        <v>28460.639999999999</v>
      </c>
      <c r="D11" s="23">
        <v>28460.639999999999</v>
      </c>
    </row>
    <row r="12" spans="1:4" x14ac:dyDescent="0.25">
      <c r="A12" s="22" t="s">
        <v>301</v>
      </c>
      <c r="B12" s="30">
        <v>1</v>
      </c>
      <c r="C12" s="23">
        <v>23557.84</v>
      </c>
      <c r="D12" s="23">
        <v>23557.84</v>
      </c>
    </row>
    <row r="13" spans="1:4" x14ac:dyDescent="0.25">
      <c r="A13" s="22" t="s">
        <v>302</v>
      </c>
      <c r="B13" s="30">
        <v>3</v>
      </c>
      <c r="C13" s="23">
        <v>23557.84</v>
      </c>
      <c r="D13" s="23">
        <v>23557.84</v>
      </c>
    </row>
    <row r="14" spans="1:4" x14ac:dyDescent="0.25">
      <c r="A14" s="22" t="s">
        <v>303</v>
      </c>
      <c r="B14" s="30">
        <v>6</v>
      </c>
      <c r="C14" s="23">
        <v>21379.39</v>
      </c>
      <c r="D14" s="23">
        <v>21379.39</v>
      </c>
    </row>
    <row r="15" spans="1:4" x14ac:dyDescent="0.25">
      <c r="A15" s="22" t="s">
        <v>304</v>
      </c>
      <c r="B15" s="30">
        <v>8</v>
      </c>
      <c r="C15" s="23">
        <v>17566.330000000002</v>
      </c>
      <c r="D15" s="23">
        <v>17566.330000000002</v>
      </c>
    </row>
    <row r="16" spans="1:4" x14ac:dyDescent="0.25">
      <c r="A16" s="22" t="s">
        <v>305</v>
      </c>
      <c r="B16" s="30">
        <v>4</v>
      </c>
      <c r="C16" s="23">
        <v>16629.03</v>
      </c>
      <c r="D16" s="23">
        <v>16629.03</v>
      </c>
    </row>
    <row r="17" spans="1:4" x14ac:dyDescent="0.25">
      <c r="A17" s="22" t="s">
        <v>306</v>
      </c>
      <c r="B17" s="30">
        <v>17</v>
      </c>
      <c r="C17" s="23">
        <v>15931.720000000001</v>
      </c>
      <c r="D17" s="23">
        <v>15931.720000000001</v>
      </c>
    </row>
    <row r="18" spans="1:4" x14ac:dyDescent="0.25">
      <c r="A18" s="22" t="s">
        <v>307</v>
      </c>
      <c r="B18" s="30">
        <v>23</v>
      </c>
      <c r="C18" s="23">
        <v>13083.54</v>
      </c>
      <c r="D18" s="23">
        <v>13083.54</v>
      </c>
    </row>
    <row r="19" spans="1:4" x14ac:dyDescent="0.25">
      <c r="A19" s="22" t="s">
        <v>308</v>
      </c>
      <c r="B19" s="30">
        <v>18</v>
      </c>
      <c r="C19" s="23">
        <v>12003.38</v>
      </c>
      <c r="D19" s="23">
        <v>12003.38</v>
      </c>
    </row>
    <row r="20" spans="1:4" x14ac:dyDescent="0.25">
      <c r="A20" s="22" t="s">
        <v>309</v>
      </c>
      <c r="B20" s="30">
        <v>6</v>
      </c>
      <c r="C20" s="23">
        <v>11400</v>
      </c>
      <c r="D20" s="23">
        <v>11400</v>
      </c>
    </row>
    <row r="21" spans="1:4" x14ac:dyDescent="0.25">
      <c r="A21" s="22" t="s">
        <v>310</v>
      </c>
      <c r="B21" s="30">
        <v>3</v>
      </c>
      <c r="C21" s="23">
        <v>10678</v>
      </c>
      <c r="D21" s="23">
        <v>10678</v>
      </c>
    </row>
    <row r="22" spans="1:4" x14ac:dyDescent="0.25">
      <c r="A22" s="22" t="s">
        <v>311</v>
      </c>
      <c r="B22" s="30">
        <v>12</v>
      </c>
      <c r="C22" s="23">
        <v>10011.280000000001</v>
      </c>
      <c r="D22" s="23">
        <v>10011.280000000001</v>
      </c>
    </row>
    <row r="23" spans="1:4" x14ac:dyDescent="0.25">
      <c r="A23" s="22" t="s">
        <v>312</v>
      </c>
      <c r="B23" s="30">
        <v>26</v>
      </c>
      <c r="C23" s="23">
        <v>10011.280000000001</v>
      </c>
      <c r="D23" s="23">
        <v>10011.280000000001</v>
      </c>
    </row>
    <row r="24" spans="1:4" x14ac:dyDescent="0.25">
      <c r="A24" s="22" t="s">
        <v>313</v>
      </c>
      <c r="B24" s="30">
        <v>7</v>
      </c>
      <c r="C24" s="23">
        <v>9412.85</v>
      </c>
      <c r="D24" s="23">
        <v>9412.85</v>
      </c>
    </row>
    <row r="25" spans="1:4" x14ac:dyDescent="0.25">
      <c r="A25" s="22" t="s">
        <v>314</v>
      </c>
      <c r="B25" s="30">
        <v>32</v>
      </c>
      <c r="C25" s="23">
        <v>8850.4700000000012</v>
      </c>
      <c r="D25" s="23">
        <v>8850.4700000000012</v>
      </c>
    </row>
    <row r="26" spans="1:4" x14ac:dyDescent="0.25">
      <c r="A26" s="22" t="s">
        <v>315</v>
      </c>
      <c r="B26" s="30">
        <v>14</v>
      </c>
      <c r="C26" s="23">
        <v>8527.0500000000011</v>
      </c>
      <c r="D26" s="23">
        <v>8527.0500000000011</v>
      </c>
    </row>
    <row r="27" spans="1:4" x14ac:dyDescent="0.25">
      <c r="A27" s="22" t="s">
        <v>316</v>
      </c>
      <c r="B27" s="30">
        <v>12</v>
      </c>
      <c r="C27" s="23">
        <v>7926.5599999999995</v>
      </c>
      <c r="D27" s="23">
        <v>7926.5599999999995</v>
      </c>
    </row>
    <row r="28" spans="1:4" x14ac:dyDescent="0.25">
      <c r="A28" s="22" t="s">
        <v>317</v>
      </c>
      <c r="B28" s="30">
        <v>15</v>
      </c>
      <c r="C28" s="23">
        <v>7533.1</v>
      </c>
      <c r="D28" s="23">
        <v>7533.1</v>
      </c>
    </row>
    <row r="29" spans="1:4" x14ac:dyDescent="0.25">
      <c r="A29" s="22" t="s">
        <v>318</v>
      </c>
      <c r="B29" s="30">
        <v>27</v>
      </c>
      <c r="C29" s="23">
        <v>6920.49</v>
      </c>
      <c r="D29" s="23">
        <v>6920.49</v>
      </c>
    </row>
    <row r="30" spans="1:4" x14ac:dyDescent="0.25">
      <c r="A30" s="22" t="s">
        <v>319</v>
      </c>
      <c r="B30" s="30">
        <v>23</v>
      </c>
      <c r="C30" s="23">
        <v>6590.6500000000005</v>
      </c>
      <c r="D30" s="23">
        <v>6590.6500000000005</v>
      </c>
    </row>
    <row r="31" spans="1:4" x14ac:dyDescent="0.25">
      <c r="A31" s="22" t="s">
        <v>320</v>
      </c>
      <c r="B31" s="30">
        <v>10</v>
      </c>
      <c r="C31" s="23">
        <v>6270.3200000000006</v>
      </c>
      <c r="D31" s="23">
        <v>6270.3200000000006</v>
      </c>
    </row>
    <row r="32" spans="1:4" x14ac:dyDescent="0.25">
      <c r="A32" s="22" t="s">
        <v>321</v>
      </c>
      <c r="B32" s="30">
        <v>57</v>
      </c>
      <c r="C32" s="23">
        <v>5933.51</v>
      </c>
      <c r="D32" s="23">
        <v>5933.51</v>
      </c>
    </row>
    <row r="33" spans="1:4" x14ac:dyDescent="0.25">
      <c r="A33" s="22" t="s">
        <v>322</v>
      </c>
      <c r="B33" s="30">
        <v>22</v>
      </c>
      <c r="C33" s="23">
        <v>5570.95</v>
      </c>
      <c r="D33" s="23">
        <v>5570.95</v>
      </c>
    </row>
    <row r="34" spans="1:4" x14ac:dyDescent="0.25">
      <c r="A34" s="22" t="s">
        <v>323</v>
      </c>
      <c r="B34" s="30">
        <v>21</v>
      </c>
      <c r="C34" s="23">
        <v>5125.8500000000004</v>
      </c>
      <c r="D34" s="23">
        <v>5125.8500000000004</v>
      </c>
    </row>
    <row r="35" spans="1:4" x14ac:dyDescent="0.25">
      <c r="A35" s="22" t="s">
        <v>324</v>
      </c>
      <c r="B35" s="30">
        <v>25</v>
      </c>
      <c r="C35" s="23">
        <v>4665.1400000000003</v>
      </c>
      <c r="D35" s="23">
        <v>4665.1400000000003</v>
      </c>
    </row>
    <row r="36" spans="1:4" x14ac:dyDescent="0.25">
      <c r="A36" s="22" t="s">
        <v>325</v>
      </c>
      <c r="B36" s="30">
        <v>66</v>
      </c>
      <c r="C36" s="23">
        <v>4110</v>
      </c>
      <c r="D36" s="23">
        <v>4110</v>
      </c>
    </row>
    <row r="37" spans="1:4" x14ac:dyDescent="0.25">
      <c r="A37" s="22" t="s">
        <v>326</v>
      </c>
      <c r="B37" s="30">
        <v>97</v>
      </c>
      <c r="C37" s="23">
        <v>3810</v>
      </c>
      <c r="D37" s="23">
        <v>3810</v>
      </c>
    </row>
    <row r="38" spans="1:4" x14ac:dyDescent="0.25">
      <c r="A38" s="22" t="s">
        <v>327</v>
      </c>
      <c r="B38" s="30">
        <v>1</v>
      </c>
      <c r="C38" s="23">
        <v>3709</v>
      </c>
      <c r="D38" s="23">
        <v>3709</v>
      </c>
    </row>
    <row r="39" spans="1:4" x14ac:dyDescent="0.25">
      <c r="A39" s="22" t="s">
        <v>328</v>
      </c>
      <c r="B39" s="30">
        <v>2</v>
      </c>
      <c r="C39" s="23">
        <v>3148.3900000000003</v>
      </c>
      <c r="D39" s="23">
        <v>3148.3900000000003</v>
      </c>
    </row>
    <row r="40" spans="1:4" x14ac:dyDescent="0.25">
      <c r="A40" s="22" t="s">
        <v>329</v>
      </c>
      <c r="B40" s="30">
        <v>1</v>
      </c>
      <c r="C40" s="23">
        <v>37597.770000000004</v>
      </c>
      <c r="D40" s="23">
        <v>37597.770000000004</v>
      </c>
    </row>
    <row r="41" spans="1:4" x14ac:dyDescent="0.25">
      <c r="A41" s="22" t="s">
        <v>330</v>
      </c>
      <c r="B41" s="31">
        <v>1</v>
      </c>
      <c r="C41" s="24">
        <v>21174.420000000002</v>
      </c>
      <c r="D41" s="24">
        <v>21174.420000000002</v>
      </c>
    </row>
    <row r="42" spans="1:4" x14ac:dyDescent="0.25">
      <c r="A42" s="22" t="s">
        <v>331</v>
      </c>
      <c r="B42" s="31">
        <v>1</v>
      </c>
      <c r="C42" s="24">
        <v>21174.420000000002</v>
      </c>
      <c r="D42" s="24">
        <v>21174.420000000002</v>
      </c>
    </row>
    <row r="43" spans="1:4" x14ac:dyDescent="0.25">
      <c r="A43" s="22" t="s">
        <v>332</v>
      </c>
      <c r="B43" s="30">
        <v>1</v>
      </c>
      <c r="C43" s="23">
        <v>17566.330000000002</v>
      </c>
      <c r="D43" s="23">
        <v>17566.330000000002</v>
      </c>
    </row>
    <row r="44" spans="1:4" x14ac:dyDescent="0.25">
      <c r="A44" s="22" t="s">
        <v>333</v>
      </c>
      <c r="B44" s="30">
        <v>1</v>
      </c>
      <c r="C44" s="23">
        <v>15677.369999999999</v>
      </c>
      <c r="D44" s="23">
        <v>15677.369999999999</v>
      </c>
    </row>
    <row r="45" spans="1:4" x14ac:dyDescent="0.25">
      <c r="A45" s="22" t="s">
        <v>334</v>
      </c>
      <c r="B45" s="30">
        <v>4</v>
      </c>
      <c r="C45" s="23">
        <v>15013.990000000002</v>
      </c>
      <c r="D45" s="23">
        <v>15013.990000000002</v>
      </c>
    </row>
    <row r="46" spans="1:4" x14ac:dyDescent="0.25">
      <c r="A46" s="22" t="s">
        <v>335</v>
      </c>
      <c r="B46" s="30">
        <v>3</v>
      </c>
      <c r="C46" s="23">
        <v>12999</v>
      </c>
      <c r="D46" s="23">
        <v>12999</v>
      </c>
    </row>
    <row r="47" spans="1:4" x14ac:dyDescent="0.25">
      <c r="A47" s="22" t="s">
        <v>336</v>
      </c>
      <c r="B47" s="30">
        <v>2</v>
      </c>
      <c r="C47" s="23">
        <v>12505.34</v>
      </c>
      <c r="D47" s="23">
        <v>12505.34</v>
      </c>
    </row>
    <row r="48" spans="1:4" x14ac:dyDescent="0.25">
      <c r="A48" s="22" t="s">
        <v>337</v>
      </c>
      <c r="B48" s="30">
        <v>15</v>
      </c>
      <c r="C48" s="23">
        <v>12261.83</v>
      </c>
      <c r="D48" s="23">
        <v>12261.83</v>
      </c>
    </row>
    <row r="49" spans="1:4" x14ac:dyDescent="0.25">
      <c r="A49" s="22" t="s">
        <v>338</v>
      </c>
      <c r="B49" s="30">
        <v>3</v>
      </c>
      <c r="C49" s="23">
        <v>11398.56</v>
      </c>
      <c r="D49" s="23">
        <v>11398.56</v>
      </c>
    </row>
    <row r="50" spans="1:4" x14ac:dyDescent="0.25">
      <c r="A50" s="22" t="s">
        <v>339</v>
      </c>
      <c r="B50" s="30">
        <v>2</v>
      </c>
      <c r="C50" s="23">
        <v>10820.34</v>
      </c>
      <c r="D50" s="23">
        <v>10820.34</v>
      </c>
    </row>
    <row r="51" spans="1:4" x14ac:dyDescent="0.25">
      <c r="A51" s="22" t="s">
        <v>340</v>
      </c>
      <c r="B51" s="30">
        <v>41</v>
      </c>
      <c r="C51" s="23">
        <v>9968.02</v>
      </c>
      <c r="D51" s="23">
        <v>9968.02</v>
      </c>
    </row>
    <row r="52" spans="1:4" x14ac:dyDescent="0.25">
      <c r="A52" s="22" t="s">
        <v>341</v>
      </c>
      <c r="B52" s="30">
        <v>18</v>
      </c>
      <c r="C52" s="23">
        <v>9968.02</v>
      </c>
      <c r="D52" s="23">
        <v>9968.02</v>
      </c>
    </row>
    <row r="53" spans="1:4" x14ac:dyDescent="0.25">
      <c r="A53" s="22" t="s">
        <v>342</v>
      </c>
      <c r="B53" s="30">
        <v>3</v>
      </c>
      <c r="C53" s="23">
        <v>9546.25</v>
      </c>
      <c r="D53" s="23">
        <v>9546.25</v>
      </c>
    </row>
    <row r="54" spans="1:4" x14ac:dyDescent="0.25">
      <c r="A54" s="22" t="s">
        <v>343</v>
      </c>
      <c r="B54" s="30">
        <v>3</v>
      </c>
      <c r="C54" s="23">
        <v>9493.19</v>
      </c>
      <c r="D54" s="23">
        <v>9493.19</v>
      </c>
    </row>
    <row r="55" spans="1:4" x14ac:dyDescent="0.25">
      <c r="A55" s="22" t="s">
        <v>344</v>
      </c>
      <c r="B55" s="30">
        <v>3</v>
      </c>
      <c r="C55" s="23">
        <v>9493.19</v>
      </c>
      <c r="D55" s="23">
        <v>9493.19</v>
      </c>
    </row>
    <row r="56" spans="1:4" x14ac:dyDescent="0.25">
      <c r="A56" s="22" t="s">
        <v>345</v>
      </c>
      <c r="B56" s="30">
        <v>9</v>
      </c>
      <c r="C56" s="23">
        <v>9036.9</v>
      </c>
      <c r="D56" s="23">
        <v>9036.9</v>
      </c>
    </row>
    <row r="57" spans="1:4" x14ac:dyDescent="0.25">
      <c r="A57" s="22" t="s">
        <v>346</v>
      </c>
      <c r="B57" s="30">
        <v>5</v>
      </c>
      <c r="C57" s="23">
        <v>8534.26</v>
      </c>
      <c r="D57" s="23">
        <v>8534.26</v>
      </c>
    </row>
    <row r="58" spans="1:4" x14ac:dyDescent="0.25">
      <c r="A58" s="22" t="s">
        <v>347</v>
      </c>
      <c r="B58" s="30">
        <v>2</v>
      </c>
      <c r="C58" s="23">
        <v>8336.5</v>
      </c>
      <c r="D58" s="23">
        <v>8336.5</v>
      </c>
    </row>
    <row r="59" spans="1:4" x14ac:dyDescent="0.25">
      <c r="A59" s="22" t="s">
        <v>348</v>
      </c>
      <c r="B59" s="30">
        <v>117</v>
      </c>
      <c r="C59" s="23">
        <v>8057.3700000000008</v>
      </c>
      <c r="D59" s="23">
        <v>8057.3700000000008</v>
      </c>
    </row>
    <row r="60" spans="1:4" x14ac:dyDescent="0.25">
      <c r="A60" s="22" t="s">
        <v>349</v>
      </c>
      <c r="B60" s="30">
        <v>24</v>
      </c>
      <c r="C60" s="23">
        <v>8057.3700000000008</v>
      </c>
      <c r="D60" s="23">
        <v>8057.3700000000008</v>
      </c>
    </row>
    <row r="61" spans="1:4" x14ac:dyDescent="0.25">
      <c r="A61" s="22" t="s">
        <v>350</v>
      </c>
      <c r="B61" s="30">
        <v>4</v>
      </c>
      <c r="C61" s="23">
        <v>7596</v>
      </c>
      <c r="D61" s="23">
        <v>7596</v>
      </c>
    </row>
    <row r="62" spans="1:4" x14ac:dyDescent="0.25">
      <c r="A62" s="22" t="s">
        <v>351</v>
      </c>
      <c r="B62" s="30">
        <v>6</v>
      </c>
      <c r="C62" s="23">
        <v>6698.8000000000011</v>
      </c>
      <c r="D62" s="23">
        <v>6698.8000000000011</v>
      </c>
    </row>
    <row r="63" spans="1:4" x14ac:dyDescent="0.25">
      <c r="A63" s="22" t="s">
        <v>352</v>
      </c>
      <c r="B63" s="30">
        <v>1</v>
      </c>
      <c r="C63" s="23">
        <v>6159.08</v>
      </c>
      <c r="D63" s="23">
        <v>6159.08</v>
      </c>
    </row>
    <row r="64" spans="1:4" x14ac:dyDescent="0.25">
      <c r="A64" s="22" t="s">
        <v>353</v>
      </c>
      <c r="B64" s="30">
        <v>5</v>
      </c>
      <c r="C64" s="23">
        <v>5035.3500000000004</v>
      </c>
      <c r="D64" s="23">
        <v>5035.3500000000004</v>
      </c>
    </row>
    <row r="65" spans="1:4" x14ac:dyDescent="0.25">
      <c r="A65" s="22" t="s">
        <v>354</v>
      </c>
      <c r="B65" s="30">
        <v>2</v>
      </c>
      <c r="C65" s="23">
        <v>4637.41</v>
      </c>
      <c r="D65" s="23">
        <v>4637.41</v>
      </c>
    </row>
    <row r="66" spans="1:4" x14ac:dyDescent="0.25">
      <c r="A66" s="22" t="s">
        <v>355</v>
      </c>
      <c r="B66" s="30">
        <v>1</v>
      </c>
      <c r="C66" s="23">
        <v>4376.0600000000004</v>
      </c>
      <c r="D66" s="23">
        <v>4376.0600000000004</v>
      </c>
    </row>
    <row r="67" spans="1:4" x14ac:dyDescent="0.25">
      <c r="A67" s="22" t="s">
        <v>356</v>
      </c>
      <c r="B67" s="30">
        <v>1</v>
      </c>
      <c r="C67" s="23">
        <v>2829.09</v>
      </c>
      <c r="D67" s="23">
        <v>2829.09</v>
      </c>
    </row>
  </sheetData>
  <mergeCells count="4">
    <mergeCell ref="A1:D1"/>
    <mergeCell ref="C2:D2"/>
    <mergeCell ref="B2:B3"/>
    <mergeCell ref="A2:A3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COG</vt:lpstr>
      <vt:lpstr>CA</vt:lpstr>
      <vt:lpstr>CFG</vt:lpstr>
      <vt:lpstr>CE</vt:lpstr>
      <vt:lpstr>PG</vt:lpstr>
      <vt:lpstr>PP</vt:lpstr>
      <vt:lpstr>AP</vt:lpstr>
    </vt:vector>
  </TitlesOfParts>
  <Company>Toshiba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Lucero</dc:creator>
  <cp:lastModifiedBy>Lucero</cp:lastModifiedBy>
  <dcterms:created xsi:type="dcterms:W3CDTF">2018-03-16T16:00:22Z</dcterms:created>
  <dcterms:modified xsi:type="dcterms:W3CDTF">2018-05-22T16:48:24Z</dcterms:modified>
</cp:coreProperties>
</file>