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F" sheetId="1" r:id="rId1"/>
  </sheets>
  <calcPr calcId="152511"/>
</workbook>
</file>

<file path=xl/calcChain.xml><?xml version="1.0" encoding="utf-8"?>
<calcChain xmlns="http://schemas.openxmlformats.org/spreadsheetml/2006/main">
  <c r="E40" i="1" l="1"/>
  <c r="H40" i="1" s="1"/>
  <c r="E39" i="1"/>
  <c r="H39" i="1" s="1"/>
  <c r="E38" i="1"/>
  <c r="E36" i="1" s="1"/>
  <c r="E37" i="1"/>
  <c r="H37" i="1" s="1"/>
  <c r="G36" i="1"/>
  <c r="F36" i="1"/>
  <c r="D36" i="1"/>
  <c r="C36" i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E25" i="1" s="1"/>
  <c r="E26" i="1"/>
  <c r="H26" i="1" s="1"/>
  <c r="G25" i="1"/>
  <c r="F25" i="1"/>
  <c r="D25" i="1"/>
  <c r="C25" i="1"/>
  <c r="E23" i="1"/>
  <c r="H23" i="1" s="1"/>
  <c r="E22" i="1"/>
  <c r="H22" i="1" s="1"/>
  <c r="E21" i="1"/>
  <c r="H21" i="1" s="1"/>
  <c r="E20" i="1"/>
  <c r="H20" i="1" s="1"/>
  <c r="E19" i="1"/>
  <c r="H19" i="1" s="1"/>
  <c r="G18" i="1"/>
  <c r="G16" i="1" s="1"/>
  <c r="F18" i="1"/>
  <c r="E18" i="1"/>
  <c r="H18" i="1" s="1"/>
  <c r="E17" i="1"/>
  <c r="E16" i="1" s="1"/>
  <c r="F16" i="1"/>
  <c r="D16" i="1"/>
  <c r="C16" i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E6" i="1" s="1"/>
  <c r="E42" i="1" s="1"/>
  <c r="E7" i="1"/>
  <c r="H7" i="1" s="1"/>
  <c r="G6" i="1"/>
  <c r="G42" i="1" s="1"/>
  <c r="F6" i="1"/>
  <c r="F42" i="1" s="1"/>
  <c r="D6" i="1"/>
  <c r="D42" i="1" s="1"/>
  <c r="C6" i="1"/>
  <c r="C42" i="1" s="1"/>
  <c r="H8" i="1" l="1"/>
  <c r="H6" i="1" s="1"/>
  <c r="H17" i="1"/>
  <c r="H16" i="1" s="1"/>
  <c r="H27" i="1"/>
  <c r="H25" i="1" s="1"/>
  <c r="H38" i="1"/>
  <c r="H36" i="1" s="1"/>
  <c r="H42" i="1" l="1"/>
</calcChain>
</file>

<file path=xl/sharedStrings.xml><?xml version="1.0" encoding="utf-8"?>
<sst xmlns="http://schemas.openxmlformats.org/spreadsheetml/2006/main" count="45" uniqueCount="45">
  <si>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</si>
  <si>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</si>
  <si>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</si>
  <si>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</si>
  <si>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</si>
  <si>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</si>
  <si>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</si>
  <si>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</si>
  <si>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</si>
  <si>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</si>
  <si>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</si>
  <si>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</si>
  <si>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</si>
  <si>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</si>
  <si>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</si>
  <si>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</si>
  <si>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</si>
  <si>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</si>
  <si>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</si>
  <si>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</si>
  <si>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</si>
  <si>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</si>
  <si>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</si>
  <si>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</si>
  <si>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</si>
  <si>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</si>
  <si>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</si>
  <si>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</si>
  <si>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</si>
  <si>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</si>
  <si>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</si>
  <si>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</si>
  <si>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MUNICIPIO DE VALLE DE SANTIAGO, GTO.
ESTADO ANALÍTICO DEL EJERCICIO DEL PRESUPUESTO DE EGRESOS
CLASIFICACIÓN FUNCIONAL (FINALIDAD Y FUNCIÓN)
Del 01 DE ENERO  al 31 DE MARZO DEL 2018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</si>
  <si>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</si>
  <si>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</si>
  <si>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</si>
  <si>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</si>
  <si>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</si>
  <si>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</si>
  <si>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</si>
  <si>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</si>
  <si>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</si>
  <si>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</si>
  <si>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</si>
  <si>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“Bajo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</si>
</sst>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44">
    <xf numFmtId="0" fontId="0" fillId="0" borderId="0" xfId="0"/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6" fillId="2" borderId="2" xfId="1" applyFont="1" applyFill="1" applyBorder="1" applyAlignment="1" applyProtection="1">
      <alignment horizontal="center" vertical="center" wrapText="1"/>
      <protection locked="0"/>
    </xf>
    <xf numFmtId="0" fontId="6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4" fontId="6" fillId="2" borderId="9" xfId="1" applyNumberFormat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4" fontId="6" fillId="2" borderId="4" xfId="1" applyNumberFormat="1" applyFont="1" applyFill="1" applyBorder="1" applyAlignment="1">
      <alignment horizontal="center" vertical="center" wrapText="1"/>
    </xf>
    <xf numFmtId="4" fontId="6" fillId="2" borderId="6" xfId="1" applyNumberFormat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4" xfId="1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wrapText="1"/>
    </xf>
    <xf numFmtId="4" fontId="5" fillId="0" borderId="9" xfId="0" applyNumberFormat="1" applyFont="1" applyFill="1" applyBorder="1" applyProtection="1">
      <protection locked="0"/>
    </xf>
    <xf numFmtId="4" fontId="5" fillId="0" borderId="8" xfId="0" applyNumberFormat="1" applyFont="1" applyFill="1" applyBorder="1" applyProtection="1">
      <protection locked="0"/>
    </xf>
    <xf numFmtId="0" fontId="6" fillId="0" borderId="1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wrapText="1"/>
    </xf>
    <xf numFmtId="4" fontId="3" fillId="0" borderId="5" xfId="0" applyNumberFormat="1" applyFont="1" applyBorder="1" applyProtection="1">
      <protection locked="0"/>
    </xf>
    <xf numFmtId="4" fontId="3" fillId="0" borderId="0" xfId="0" applyNumberFormat="1" applyFont="1" applyBorder="1" applyProtection="1">
      <protection locked="0"/>
    </xf>
    <xf numFmtId="0" fontId="6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4" fontId="0" fillId="0" borderId="5" xfId="0" applyNumberFormat="1" applyFont="1" applyBorder="1" applyProtection="1">
      <protection locked="0"/>
    </xf>
    <xf numFmtId="4" fontId="0" fillId="0" borderId="0" xfId="0" applyNumberFormat="1" applyFont="1" applyBorder="1" applyProtection="1">
      <protection locked="0"/>
    </xf>
    <xf numFmtId="0" fontId="5" fillId="0" borderId="10" xfId="0" applyFont="1" applyFill="1" applyBorder="1" applyAlignment="1">
      <alignment horizontal="center" vertical="center"/>
    </xf>
    <xf numFmtId="4" fontId="5" fillId="0" borderId="5" xfId="0" applyNumberFormat="1" applyFont="1" applyFill="1" applyBorder="1" applyProtection="1">
      <protection locked="0"/>
    </xf>
    <xf numFmtId="4" fontId="5" fillId="0" borderId="11" xfId="0" applyNumberFormat="1" applyFont="1" applyFill="1" applyBorder="1" applyProtection="1">
      <protection locked="0"/>
    </xf>
    <xf numFmtId="0" fontId="6" fillId="0" borderId="0" xfId="0" applyFont="1" applyFill="1" applyBorder="1" applyAlignment="1">
      <alignment horizontal="left" wrapText="1"/>
    </xf>
    <xf numFmtId="4" fontId="5" fillId="0" borderId="0" xfId="0" applyNumberFormat="1" applyFont="1" applyFill="1" applyBorder="1" applyProtection="1">
      <protection locked="0"/>
    </xf>
    <xf numFmtId="4" fontId="5" fillId="0" borderId="6" xfId="0" applyNumberFormat="1" applyFon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6" fillId="0" borderId="2" xfId="0" applyFont="1" applyFill="1" applyBorder="1" applyAlignment="1" applyProtection="1">
      <alignment horizontal="left"/>
      <protection locked="0"/>
    </xf>
    <xf numFmtId="4" fontId="6" fillId="0" borderId="4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5" fillId="0" borderId="0" xfId="2" applyFont="1" applyAlignment="1" applyProtection="1">
      <alignment vertical="top"/>
      <protection locked="0"/>
    </xf>
    <xf numFmtId="0" fontId="5" fillId="0" borderId="0" xfId="2" applyFont="1" applyAlignment="1" applyProtection="1">
      <alignment vertical="top" wrapText="1"/>
      <protection locked="0"/>
    </xf>
    <xf numFmtId="0" fontId="4" fillId="0" borderId="0" xfId="3"/>
    <xf numFmtId="0" fontId="5" fillId="0" borderId="0" xfId="2" applyFont="1" applyAlignment="1" applyProtection="1">
      <alignment horizontal="left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vertical="top" wrapText="1"/>
      <protection locked="0"/>
    </xf>
    <xf numFmtId="0" fontId="5" fillId="0" borderId="0" xfId="2" applyFont="1" applyBorder="1" applyAlignment="1" applyProtection="1">
      <alignment horizontal="left" vertical="top" wrapText="1" indent="2"/>
      <protection locked="0"/>
    </xf>
  </cellXfs>
  <cellStyles count="4">
    <cellStyle name="Normal" xfId="0" builtinId="0"/>
    <cellStyle name="Normal 2 2" xfId="2"/>
    <cellStyle name="Normal 3" xfId="1"/>
    <cellStyle name="Normal 7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19050</xdr:rowOff>
    </xdr:from>
    <xdr:to>
      <xdr:col>1</xdr:col>
      <xdr:colOff>1457325</xdr:colOff>
      <xdr:row>0</xdr:row>
      <xdr:rowOff>676275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1" y="19050"/>
          <a:ext cx="1733549" cy="6572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sqref="A1:H1"/>
    </sheetView>
  </sheetViews>
  <sheetFormatPr baseColWidth="10" defaultRowHeight="15" x14ac:dyDescent="0.25"/>
  <cols>
    <col min="1" max="1" width="4.140625" style="4" customWidth="1"/>
    <col min="2" max="2" width="56.42578125" style="4" customWidth="1"/>
    <col min="3" max="8" width="15.7109375" style="4" customWidth="1"/>
    <col min="9" max="16384" width="11.42578125" style="4"/>
  </cols>
  <sheetData>
    <row r="1" spans="1:8" ht="55.5" customHeight="1" x14ac:dyDescent="0.25">
      <c r="A1" s="1" t="s">
        <v>32</v>
      </c>
      <c r="B1" s="2"/>
      <c r="C1" s="2"/>
      <c r="D1" s="2"/>
      <c r="E1" s="2"/>
      <c r="F1" s="2"/>
      <c r="G1" s="2"/>
      <c r="H1" s="3"/>
    </row>
    <row r="2" spans="1:8" x14ac:dyDescent="0.25">
      <c r="A2" s="5" t="s">
        <v>33</v>
      </c>
      <c r="B2" s="6"/>
      <c r="C2" s="1" t="s">
        <v>34</v>
      </c>
      <c r="D2" s="2"/>
      <c r="E2" s="2"/>
      <c r="F2" s="2"/>
      <c r="G2" s="3"/>
      <c r="H2" s="7" t="s">
        <v>35</v>
      </c>
    </row>
    <row r="3" spans="1:8" ht="24.95" customHeight="1" x14ac:dyDescent="0.25">
      <c r="A3" s="8"/>
      <c r="B3" s="9"/>
      <c r="C3" s="10" t="s">
        <v>36</v>
      </c>
      <c r="D3" s="10" t="s">
        <v>37</v>
      </c>
      <c r="E3" s="10" t="s">
        <v>38</v>
      </c>
      <c r="F3" s="10" t="s">
        <v>39</v>
      </c>
      <c r="G3" s="10" t="s">
        <v>40</v>
      </c>
      <c r="H3" s="11"/>
    </row>
    <row r="4" spans="1:8" x14ac:dyDescent="0.25">
      <c r="A4" s="12"/>
      <c r="B4" s="13"/>
      <c r="C4" s="14">
        <v>1</v>
      </c>
      <c r="D4" s="14">
        <v>2</v>
      </c>
      <c r="E4" s="14" t="s">
        <v>41</v>
      </c>
      <c r="F4" s="14">
        <v>4</v>
      </c>
      <c r="G4" s="14">
        <v>5</v>
      </c>
      <c r="H4" s="14" t="s">
        <v>42</v>
      </c>
    </row>
    <row r="5" spans="1:8" x14ac:dyDescent="0.25">
      <c r="A5" s="15"/>
      <c r="B5" s="16"/>
      <c r="C5" s="17"/>
      <c r="D5" s="18"/>
      <c r="E5" s="17"/>
      <c r="F5" s="18"/>
      <c r="G5" s="17"/>
      <c r="H5" s="17"/>
    </row>
    <row r="6" spans="1:8" x14ac:dyDescent="0.25">
      <c r="A6" s="19" t="s">
        <v>0</v>
      </c>
      <c r="B6" s="20"/>
      <c r="C6" s="21">
        <f t="shared" ref="C6:H6" si="0">SUM(C7:C14)</f>
        <v>188429784.13</v>
      </c>
      <c r="D6" s="22">
        <f t="shared" si="0"/>
        <v>12164234</v>
      </c>
      <c r="E6" s="21">
        <f t="shared" si="0"/>
        <v>200594018.13</v>
      </c>
      <c r="F6" s="22">
        <f t="shared" si="0"/>
        <v>33675155.719999999</v>
      </c>
      <c r="G6" s="21">
        <f t="shared" si="0"/>
        <v>31478388.300000001</v>
      </c>
      <c r="H6" s="21">
        <f t="shared" si="0"/>
        <v>166918862.41</v>
      </c>
    </row>
    <row r="7" spans="1:8" x14ac:dyDescent="0.25">
      <c r="A7" s="23"/>
      <c r="B7" s="24" t="s">
        <v>1</v>
      </c>
      <c r="C7" s="25">
        <v>13997893.640000001</v>
      </c>
      <c r="D7" s="26">
        <v>99303.08</v>
      </c>
      <c r="E7" s="25">
        <f>C7+D7</f>
        <v>14097196.720000001</v>
      </c>
      <c r="F7" s="26">
        <v>2945629.41</v>
      </c>
      <c r="G7" s="25">
        <v>2840478.11</v>
      </c>
      <c r="H7" s="25">
        <f>E7-F7</f>
        <v>11151567.310000001</v>
      </c>
    </row>
    <row r="8" spans="1:8" x14ac:dyDescent="0.25">
      <c r="A8" s="23"/>
      <c r="B8" s="24" t="s">
        <v>2</v>
      </c>
      <c r="C8" s="25">
        <v>435019</v>
      </c>
      <c r="D8" s="26">
        <v>0</v>
      </c>
      <c r="E8" s="25">
        <f t="shared" ref="E8:E14" si="1">C8+D8</f>
        <v>435019</v>
      </c>
      <c r="F8" s="26">
        <v>96973.97</v>
      </c>
      <c r="G8" s="25">
        <v>96973.97</v>
      </c>
      <c r="H8" s="25">
        <f t="shared" ref="H8:H14" si="2">E8-F8</f>
        <v>338045.03</v>
      </c>
    </row>
    <row r="9" spans="1:8" x14ac:dyDescent="0.25">
      <c r="A9" s="23"/>
      <c r="B9" s="24" t="s">
        <v>3</v>
      </c>
      <c r="C9" s="25">
        <v>48683146.43</v>
      </c>
      <c r="D9" s="26">
        <v>1419307.16</v>
      </c>
      <c r="E9" s="25">
        <f t="shared" si="1"/>
        <v>50102453.589999996</v>
      </c>
      <c r="F9" s="26">
        <v>9233589.8699999992</v>
      </c>
      <c r="G9" s="25">
        <v>8142079.0800000001</v>
      </c>
      <c r="H9" s="25">
        <f t="shared" si="2"/>
        <v>40868863.719999999</v>
      </c>
    </row>
    <row r="10" spans="1:8" x14ac:dyDescent="0.25">
      <c r="A10" s="23"/>
      <c r="B10" s="24" t="s">
        <v>4</v>
      </c>
      <c r="C10" s="25">
        <v>0</v>
      </c>
      <c r="D10" s="26">
        <v>0</v>
      </c>
      <c r="E10" s="25">
        <f t="shared" si="1"/>
        <v>0</v>
      </c>
      <c r="F10" s="26">
        <v>0</v>
      </c>
      <c r="G10" s="25">
        <v>0</v>
      </c>
      <c r="H10" s="25">
        <f t="shared" si="2"/>
        <v>0</v>
      </c>
    </row>
    <row r="11" spans="1:8" x14ac:dyDescent="0.25">
      <c r="A11" s="23"/>
      <c r="B11" s="24" t="s">
        <v>5</v>
      </c>
      <c r="C11" s="25">
        <v>54696295.939999998</v>
      </c>
      <c r="D11" s="26">
        <v>745815.76</v>
      </c>
      <c r="E11" s="25">
        <f t="shared" si="1"/>
        <v>55442111.699999996</v>
      </c>
      <c r="F11" s="26">
        <v>9122077.5399999991</v>
      </c>
      <c r="G11" s="25">
        <v>8854451.2200000007</v>
      </c>
      <c r="H11" s="25">
        <f t="shared" si="2"/>
        <v>46320034.159999996</v>
      </c>
    </row>
    <row r="12" spans="1:8" x14ac:dyDescent="0.25">
      <c r="A12" s="23"/>
      <c r="B12" s="24" t="s">
        <v>6</v>
      </c>
      <c r="C12" s="25">
        <v>0</v>
      </c>
      <c r="D12" s="26">
        <v>0</v>
      </c>
      <c r="E12" s="25">
        <f t="shared" si="1"/>
        <v>0</v>
      </c>
      <c r="F12" s="26">
        <v>0</v>
      </c>
      <c r="G12" s="25">
        <v>0</v>
      </c>
      <c r="H12" s="25">
        <f t="shared" si="2"/>
        <v>0</v>
      </c>
    </row>
    <row r="13" spans="1:8" x14ac:dyDescent="0.25">
      <c r="A13" s="23"/>
      <c r="B13" s="24" t="s">
        <v>7</v>
      </c>
      <c r="C13" s="25">
        <v>52585632.119999997</v>
      </c>
      <c r="D13" s="26">
        <v>10007000</v>
      </c>
      <c r="E13" s="25">
        <f t="shared" si="1"/>
        <v>62592632.119999997</v>
      </c>
      <c r="F13" s="26">
        <v>9180622.5800000001</v>
      </c>
      <c r="G13" s="25">
        <v>8613412.0199999996</v>
      </c>
      <c r="H13" s="25">
        <f t="shared" si="2"/>
        <v>53412009.539999999</v>
      </c>
    </row>
    <row r="14" spans="1:8" x14ac:dyDescent="0.25">
      <c r="A14" s="23"/>
      <c r="B14" s="24" t="s">
        <v>8</v>
      </c>
      <c r="C14" s="25">
        <v>18031797</v>
      </c>
      <c r="D14" s="26">
        <v>-107192</v>
      </c>
      <c r="E14" s="25">
        <f t="shared" si="1"/>
        <v>17924605</v>
      </c>
      <c r="F14" s="26">
        <v>3096262.35</v>
      </c>
      <c r="G14" s="25">
        <v>2930993.9</v>
      </c>
      <c r="H14" s="25">
        <f t="shared" si="2"/>
        <v>14828342.65</v>
      </c>
    </row>
    <row r="15" spans="1:8" x14ac:dyDescent="0.25">
      <c r="A15" s="27"/>
      <c r="B15" s="24"/>
      <c r="C15" s="28"/>
      <c r="D15" s="29"/>
      <c r="E15" s="28"/>
      <c r="F15" s="29"/>
      <c r="G15" s="28"/>
      <c r="H15" s="28"/>
    </row>
    <row r="16" spans="1:8" x14ac:dyDescent="0.25">
      <c r="A16" s="19" t="s">
        <v>9</v>
      </c>
      <c r="B16" s="30"/>
      <c r="C16" s="21">
        <f t="shared" ref="C16:H16" si="3">SUM(C17:C23)</f>
        <v>248210628.18000001</v>
      </c>
      <c r="D16" s="22">
        <f t="shared" si="3"/>
        <v>154599954.26999998</v>
      </c>
      <c r="E16" s="21">
        <f t="shared" si="3"/>
        <v>402810582.44999993</v>
      </c>
      <c r="F16" s="22">
        <f t="shared" si="3"/>
        <v>103269746.37000002</v>
      </c>
      <c r="G16" s="21">
        <f t="shared" si="3"/>
        <v>80989170.350000009</v>
      </c>
      <c r="H16" s="21">
        <f t="shared" si="3"/>
        <v>299540836.07999986</v>
      </c>
    </row>
    <row r="17" spans="1:8" x14ac:dyDescent="0.25">
      <c r="A17" s="23"/>
      <c r="B17" s="24" t="s">
        <v>10</v>
      </c>
      <c r="C17" s="25">
        <v>33417384.199999999</v>
      </c>
      <c r="D17" s="26">
        <v>27586469.449999999</v>
      </c>
      <c r="E17" s="25">
        <f>+C17+D17</f>
        <v>61003853.649999999</v>
      </c>
      <c r="F17" s="26">
        <v>23454430.850000001</v>
      </c>
      <c r="G17" s="25">
        <v>21105795.670000002</v>
      </c>
      <c r="H17" s="25">
        <f t="shared" ref="H17:H23" si="4">E17-F17</f>
        <v>37549422.799999997</v>
      </c>
    </row>
    <row r="18" spans="1:8" x14ac:dyDescent="0.25">
      <c r="A18" s="23"/>
      <c r="B18" s="24" t="s">
        <v>11</v>
      </c>
      <c r="C18" s="25">
        <v>177999095.12</v>
      </c>
      <c r="D18" s="26">
        <v>128269969.66</v>
      </c>
      <c r="E18" s="25">
        <f t="shared" ref="E18:E23" si="5">+C18+D18</f>
        <v>306269064.77999997</v>
      </c>
      <c r="F18" s="26">
        <f>68827728.06-784904.71</f>
        <v>68042823.350000009</v>
      </c>
      <c r="G18" s="25">
        <f>51056551.54-784904.71</f>
        <v>50271646.829999998</v>
      </c>
      <c r="H18" s="25">
        <f t="shared" si="4"/>
        <v>238226241.42999995</v>
      </c>
    </row>
    <row r="19" spans="1:8" x14ac:dyDescent="0.25">
      <c r="A19" s="23"/>
      <c r="B19" s="24" t="s">
        <v>12</v>
      </c>
      <c r="C19" s="25">
        <v>357117</v>
      </c>
      <c r="D19" s="26">
        <v>0</v>
      </c>
      <c r="E19" s="25">
        <f t="shared" si="5"/>
        <v>357117</v>
      </c>
      <c r="F19" s="26">
        <v>65088.6</v>
      </c>
      <c r="G19" s="25">
        <v>62811</v>
      </c>
      <c r="H19" s="25">
        <f t="shared" si="4"/>
        <v>292028.40000000002</v>
      </c>
    </row>
    <row r="20" spans="1:8" x14ac:dyDescent="0.25">
      <c r="A20" s="23"/>
      <c r="B20" s="24" t="s">
        <v>13</v>
      </c>
      <c r="C20" s="25">
        <v>26454064.899999999</v>
      </c>
      <c r="D20" s="26">
        <v>-1377901.97</v>
      </c>
      <c r="E20" s="25">
        <f t="shared" si="5"/>
        <v>25076162.93</v>
      </c>
      <c r="F20" s="26">
        <v>6765188.9100000001</v>
      </c>
      <c r="G20" s="25">
        <v>5149579.2</v>
      </c>
      <c r="H20" s="25">
        <f t="shared" si="4"/>
        <v>18310974.02</v>
      </c>
    </row>
    <row r="21" spans="1:8" x14ac:dyDescent="0.25">
      <c r="A21" s="23"/>
      <c r="B21" s="24" t="s">
        <v>14</v>
      </c>
      <c r="C21" s="25">
        <v>3999951</v>
      </c>
      <c r="D21" s="26">
        <v>121417.13</v>
      </c>
      <c r="E21" s="25">
        <f t="shared" si="5"/>
        <v>4121368.13</v>
      </c>
      <c r="F21" s="26">
        <v>2192036.48</v>
      </c>
      <c r="G21" s="25">
        <v>2156252.2799999998</v>
      </c>
      <c r="H21" s="25">
        <f t="shared" si="4"/>
        <v>1929331.65</v>
      </c>
    </row>
    <row r="22" spans="1:8" x14ac:dyDescent="0.25">
      <c r="A22" s="23"/>
      <c r="B22" s="24" t="s">
        <v>15</v>
      </c>
      <c r="C22" s="25">
        <v>5783015.96</v>
      </c>
      <c r="D22" s="26">
        <v>0</v>
      </c>
      <c r="E22" s="25">
        <f t="shared" si="5"/>
        <v>5783015.96</v>
      </c>
      <c r="F22" s="26">
        <v>2750178.18</v>
      </c>
      <c r="G22" s="25">
        <v>2243085.37</v>
      </c>
      <c r="H22" s="25">
        <f t="shared" si="4"/>
        <v>3032837.78</v>
      </c>
    </row>
    <row r="23" spans="1:8" x14ac:dyDescent="0.25">
      <c r="A23" s="23"/>
      <c r="B23" s="24" t="s">
        <v>16</v>
      </c>
      <c r="C23" s="25">
        <v>200000</v>
      </c>
      <c r="D23" s="26">
        <v>0</v>
      </c>
      <c r="E23" s="25">
        <f t="shared" si="5"/>
        <v>200000</v>
      </c>
      <c r="F23" s="26">
        <v>0</v>
      </c>
      <c r="G23" s="25">
        <v>0</v>
      </c>
      <c r="H23" s="25">
        <f t="shared" si="4"/>
        <v>200000</v>
      </c>
    </row>
    <row r="24" spans="1:8" x14ac:dyDescent="0.25">
      <c r="A24" s="27"/>
      <c r="B24" s="24"/>
      <c r="C24" s="28"/>
      <c r="D24" s="29"/>
      <c r="E24" s="28"/>
      <c r="F24" s="29"/>
      <c r="G24" s="28"/>
      <c r="H24" s="28"/>
    </row>
    <row r="25" spans="1:8" x14ac:dyDescent="0.25">
      <c r="A25" s="19" t="s">
        <v>17</v>
      </c>
      <c r="B25" s="30"/>
      <c r="C25" s="21">
        <f t="shared" ref="C25:H25" si="6">SUM(C26:C34)</f>
        <v>10184671</v>
      </c>
      <c r="D25" s="22">
        <f t="shared" si="6"/>
        <v>17138900</v>
      </c>
      <c r="E25" s="21">
        <f t="shared" si="6"/>
        <v>27323571</v>
      </c>
      <c r="F25" s="22">
        <f t="shared" si="6"/>
        <v>1071320.03</v>
      </c>
      <c r="G25" s="21">
        <f t="shared" si="6"/>
        <v>1057693.99</v>
      </c>
      <c r="H25" s="21">
        <f t="shared" si="6"/>
        <v>26252250.969999999</v>
      </c>
    </row>
    <row r="26" spans="1:8" x14ac:dyDescent="0.25">
      <c r="A26" s="23"/>
      <c r="B26" s="24" t="s">
        <v>18</v>
      </c>
      <c r="C26" s="25">
        <v>4844300</v>
      </c>
      <c r="D26" s="26">
        <v>0</v>
      </c>
      <c r="E26" s="25">
        <f>+C26+D26</f>
        <v>4844300</v>
      </c>
      <c r="F26" s="26">
        <v>978787.24</v>
      </c>
      <c r="G26" s="25">
        <v>965161.2</v>
      </c>
      <c r="H26" s="25">
        <f t="shared" ref="H26:H34" si="7">E26-F26</f>
        <v>3865512.76</v>
      </c>
    </row>
    <row r="27" spans="1:8" x14ac:dyDescent="0.25">
      <c r="A27" s="23"/>
      <c r="B27" s="24" t="s">
        <v>19</v>
      </c>
      <c r="C27" s="25">
        <v>4569060</v>
      </c>
      <c r="D27" s="26">
        <v>7138900</v>
      </c>
      <c r="E27" s="25">
        <f t="shared" ref="E27:E34" si="8">+C27+D27</f>
        <v>11707960</v>
      </c>
      <c r="F27" s="26">
        <v>0</v>
      </c>
      <c r="G27" s="25">
        <v>0</v>
      </c>
      <c r="H27" s="25">
        <f t="shared" si="7"/>
        <v>11707960</v>
      </c>
    </row>
    <row r="28" spans="1:8" x14ac:dyDescent="0.25">
      <c r="A28" s="23"/>
      <c r="B28" s="24" t="s">
        <v>20</v>
      </c>
      <c r="C28" s="25">
        <v>0</v>
      </c>
      <c r="D28" s="26">
        <v>0</v>
      </c>
      <c r="E28" s="25">
        <f t="shared" si="8"/>
        <v>0</v>
      </c>
      <c r="F28" s="26">
        <v>0</v>
      </c>
      <c r="G28" s="25">
        <v>0</v>
      </c>
      <c r="H28" s="25">
        <f t="shared" si="7"/>
        <v>0</v>
      </c>
    </row>
    <row r="29" spans="1:8" x14ac:dyDescent="0.25">
      <c r="A29" s="23"/>
      <c r="B29" s="24" t="s">
        <v>21</v>
      </c>
      <c r="C29" s="25">
        <v>0</v>
      </c>
      <c r="D29" s="26">
        <v>0</v>
      </c>
      <c r="E29" s="25">
        <f t="shared" si="8"/>
        <v>0</v>
      </c>
      <c r="F29" s="26">
        <v>0</v>
      </c>
      <c r="G29" s="25">
        <v>0</v>
      </c>
      <c r="H29" s="25">
        <f t="shared" si="7"/>
        <v>0</v>
      </c>
    </row>
    <row r="30" spans="1:8" x14ac:dyDescent="0.25">
      <c r="A30" s="23"/>
      <c r="B30" s="24" t="s">
        <v>22</v>
      </c>
      <c r="C30" s="25">
        <v>0</v>
      </c>
      <c r="D30" s="26">
        <v>10000000</v>
      </c>
      <c r="E30" s="25">
        <f t="shared" si="8"/>
        <v>10000000</v>
      </c>
      <c r="F30" s="26">
        <v>0</v>
      </c>
      <c r="G30" s="25">
        <v>0</v>
      </c>
      <c r="H30" s="25">
        <f t="shared" si="7"/>
        <v>10000000</v>
      </c>
    </row>
    <row r="31" spans="1:8" x14ac:dyDescent="0.25">
      <c r="A31" s="23"/>
      <c r="B31" s="24" t="s">
        <v>23</v>
      </c>
      <c r="C31" s="25">
        <v>0</v>
      </c>
      <c r="D31" s="26">
        <v>0</v>
      </c>
      <c r="E31" s="25">
        <f t="shared" si="8"/>
        <v>0</v>
      </c>
      <c r="F31" s="26">
        <v>0</v>
      </c>
      <c r="G31" s="25">
        <v>0</v>
      </c>
      <c r="H31" s="25">
        <f t="shared" si="7"/>
        <v>0</v>
      </c>
    </row>
    <row r="32" spans="1:8" x14ac:dyDescent="0.25">
      <c r="A32" s="23"/>
      <c r="B32" s="24" t="s">
        <v>24</v>
      </c>
      <c r="C32" s="25">
        <v>771311</v>
      </c>
      <c r="D32" s="26">
        <v>0</v>
      </c>
      <c r="E32" s="25">
        <f t="shared" si="8"/>
        <v>771311</v>
      </c>
      <c r="F32" s="26">
        <v>92532.79</v>
      </c>
      <c r="G32" s="25">
        <v>92532.79</v>
      </c>
      <c r="H32" s="25">
        <f t="shared" si="7"/>
        <v>678778.21</v>
      </c>
    </row>
    <row r="33" spans="1:8" x14ac:dyDescent="0.25">
      <c r="A33" s="23"/>
      <c r="B33" s="24" t="s">
        <v>25</v>
      </c>
      <c r="C33" s="25">
        <v>0</v>
      </c>
      <c r="D33" s="26">
        <v>0</v>
      </c>
      <c r="E33" s="25">
        <f t="shared" si="8"/>
        <v>0</v>
      </c>
      <c r="F33" s="26">
        <v>0</v>
      </c>
      <c r="G33" s="25">
        <v>0</v>
      </c>
      <c r="H33" s="25">
        <f t="shared" si="7"/>
        <v>0</v>
      </c>
    </row>
    <row r="34" spans="1:8" x14ac:dyDescent="0.25">
      <c r="A34" s="23"/>
      <c r="B34" s="24" t="s">
        <v>26</v>
      </c>
      <c r="C34" s="25">
        <v>0</v>
      </c>
      <c r="D34" s="26">
        <v>0</v>
      </c>
      <c r="E34" s="25">
        <f t="shared" si="8"/>
        <v>0</v>
      </c>
      <c r="F34" s="26">
        <v>0</v>
      </c>
      <c r="G34" s="25">
        <v>0</v>
      </c>
      <c r="H34" s="25">
        <f t="shared" si="7"/>
        <v>0</v>
      </c>
    </row>
    <row r="35" spans="1:8" x14ac:dyDescent="0.25">
      <c r="A35" s="27"/>
      <c r="B35" s="24"/>
      <c r="C35" s="28"/>
      <c r="D35" s="29"/>
      <c r="E35" s="28"/>
      <c r="F35" s="29"/>
      <c r="G35" s="28"/>
      <c r="H35" s="28"/>
    </row>
    <row r="36" spans="1:8" x14ac:dyDescent="0.25">
      <c r="A36" s="19" t="s">
        <v>27</v>
      </c>
      <c r="B36" s="30"/>
      <c r="C36" s="21">
        <f t="shared" ref="C36:H36" si="9">SUM(C37:C40)</f>
        <v>6046440.6399999997</v>
      </c>
      <c r="D36" s="22">
        <f t="shared" si="9"/>
        <v>1173627.8799999999</v>
      </c>
      <c r="E36" s="21">
        <f t="shared" si="9"/>
        <v>7220068.5199999996</v>
      </c>
      <c r="F36" s="22">
        <f t="shared" si="9"/>
        <v>1791190.42</v>
      </c>
      <c r="G36" s="21">
        <f t="shared" si="9"/>
        <v>1791190.42</v>
      </c>
      <c r="H36" s="21">
        <f t="shared" si="9"/>
        <v>5428878.0999999996</v>
      </c>
    </row>
    <row r="37" spans="1:8" x14ac:dyDescent="0.25">
      <c r="A37" s="23"/>
      <c r="B37" s="24" t="s">
        <v>28</v>
      </c>
      <c r="C37" s="25">
        <v>6046440.6399999997</v>
      </c>
      <c r="D37" s="26">
        <v>1173627.8799999999</v>
      </c>
      <c r="E37" s="25">
        <f>+C37+D37</f>
        <v>7220068.5199999996</v>
      </c>
      <c r="F37" s="26">
        <v>1791190.42</v>
      </c>
      <c r="G37" s="25">
        <v>1791190.42</v>
      </c>
      <c r="H37" s="25">
        <f t="shared" ref="H37:H40" si="10">E37-F37</f>
        <v>5428878.0999999996</v>
      </c>
    </row>
    <row r="38" spans="1:8" ht="23.25" x14ac:dyDescent="0.25">
      <c r="A38" s="23"/>
      <c r="B38" s="24" t="s">
        <v>29</v>
      </c>
      <c r="C38" s="25">
        <v>0</v>
      </c>
      <c r="D38" s="26">
        <v>0</v>
      </c>
      <c r="E38" s="25">
        <f>+C38+D38</f>
        <v>0</v>
      </c>
      <c r="F38" s="26">
        <v>0</v>
      </c>
      <c r="G38" s="25">
        <v>0</v>
      </c>
      <c r="H38" s="25">
        <f t="shared" si="10"/>
        <v>0</v>
      </c>
    </row>
    <row r="39" spans="1:8" x14ac:dyDescent="0.25">
      <c r="A39" s="23"/>
      <c r="B39" s="24" t="s">
        <v>30</v>
      </c>
      <c r="C39" s="25">
        <v>0</v>
      </c>
      <c r="D39" s="26">
        <v>0</v>
      </c>
      <c r="E39" s="25">
        <f>+C39+D39</f>
        <v>0</v>
      </c>
      <c r="F39" s="26">
        <v>0</v>
      </c>
      <c r="G39" s="25">
        <v>0</v>
      </c>
      <c r="H39" s="25">
        <f t="shared" si="10"/>
        <v>0</v>
      </c>
    </row>
    <row r="40" spans="1:8" x14ac:dyDescent="0.25">
      <c r="A40" s="23"/>
      <c r="B40" s="24" t="s">
        <v>31</v>
      </c>
      <c r="C40" s="25">
        <v>0</v>
      </c>
      <c r="D40" s="26">
        <v>0</v>
      </c>
      <c r="E40" s="25">
        <f>+C40+D40</f>
        <v>0</v>
      </c>
      <c r="F40" s="26">
        <v>0</v>
      </c>
      <c r="G40" s="25">
        <v>0</v>
      </c>
      <c r="H40" s="25">
        <f t="shared" si="10"/>
        <v>0</v>
      </c>
    </row>
    <row r="41" spans="1:8" x14ac:dyDescent="0.25">
      <c r="A41" s="27"/>
      <c r="B41" s="24"/>
      <c r="C41" s="28"/>
      <c r="D41" s="31"/>
      <c r="E41" s="28"/>
      <c r="F41" s="31"/>
      <c r="G41" s="28"/>
      <c r="H41" s="32"/>
    </row>
    <row r="42" spans="1:8" x14ac:dyDescent="0.25">
      <c r="A42" s="33"/>
      <c r="B42" s="34" t="s">
        <v>43</v>
      </c>
      <c r="C42" s="35">
        <f>C6+C16+C25+C36</f>
        <v>452871523.94999999</v>
      </c>
      <c r="D42" s="35">
        <f t="shared" ref="D42:H42" si="11">D6+D16+D25+D36</f>
        <v>185076716.14999998</v>
      </c>
      <c r="E42" s="35">
        <f t="shared" si="11"/>
        <v>637948240.0999999</v>
      </c>
      <c r="F42" s="35">
        <f t="shared" si="11"/>
        <v>139807412.54000002</v>
      </c>
      <c r="G42" s="35">
        <f t="shared" si="11"/>
        <v>115316443.06</v>
      </c>
      <c r="H42" s="35">
        <f t="shared" si="11"/>
        <v>498140827.55999994</v>
      </c>
    </row>
    <row r="43" spans="1:8" x14ac:dyDescent="0.25">
      <c r="A43" s="36"/>
      <c r="B43" s="36"/>
      <c r="C43" s="36"/>
      <c r="D43" s="36"/>
      <c r="E43" s="36"/>
      <c r="F43" s="36"/>
      <c r="G43" s="36"/>
      <c r="H43" s="36"/>
    </row>
    <row r="44" spans="1:8" x14ac:dyDescent="0.25">
      <c r="A44" t="s">
        <v>44</v>
      </c>
      <c r="B44" s="36"/>
      <c r="C44" s="36"/>
      <c r="D44" s="36"/>
      <c r="E44" s="36"/>
      <c r="F44" s="36"/>
      <c r="G44" s="36"/>
      <c r="H44" s="36"/>
    </row>
    <row r="45" spans="1:8" x14ac:dyDescent="0.25">
      <c r="A45"/>
      <c r="B45" s="36"/>
      <c r="C45" s="36"/>
      <c r="D45" s="36"/>
      <c r="E45" s="36"/>
      <c r="F45" s="36"/>
      <c r="G45" s="36"/>
      <c r="H45" s="36"/>
    </row>
    <row r="46" spans="1:8" x14ac:dyDescent="0.25">
      <c r="A46"/>
      <c r="B46" s="36"/>
      <c r="C46" s="36"/>
      <c r="D46" s="36"/>
      <c r="E46" s="36"/>
      <c r="F46" s="36"/>
      <c r="G46" s="36"/>
      <c r="H46" s="36"/>
    </row>
    <row r="47" spans="1:8" x14ac:dyDescent="0.25">
      <c r="A47"/>
      <c r="B47" s="36"/>
      <c r="C47" s="36"/>
      <c r="D47" s="36"/>
      <c r="E47" s="36"/>
      <c r="F47" s="36"/>
      <c r="G47" s="36"/>
      <c r="H47" s="36"/>
    </row>
    <row r="48" spans="1:8" x14ac:dyDescent="0.25">
      <c r="A48"/>
      <c r="B48" s="36"/>
      <c r="C48" s="36"/>
      <c r="D48" s="36"/>
      <c r="E48" s="36"/>
      <c r="F48" s="36"/>
      <c r="G48" s="36"/>
      <c r="H48" s="36"/>
    </row>
    <row r="49" spans="1:8" x14ac:dyDescent="0.25">
      <c r="A49" s="36"/>
      <c r="B49" s="36"/>
      <c r="C49" s="36"/>
      <c r="D49" s="36"/>
      <c r="E49" s="36"/>
      <c r="F49" s="36"/>
      <c r="G49" s="36"/>
      <c r="H49" s="36"/>
    </row>
    <row r="50" spans="1:8" x14ac:dyDescent="0.25">
      <c r="A50" s="37"/>
      <c r="B50" s="38"/>
      <c r="C50" s="38"/>
      <c r="D50" s="38"/>
      <c r="E50" s="39"/>
    </row>
    <row r="51" spans="1:8" x14ac:dyDescent="0.25">
      <c r="A51" s="37"/>
      <c r="B51" s="40"/>
      <c r="C51" s="37"/>
      <c r="D51" s="37"/>
      <c r="E51" s="39"/>
    </row>
    <row r="52" spans="1:8" x14ac:dyDescent="0.25">
      <c r="A52" s="37"/>
      <c r="B52" s="41"/>
      <c r="C52" s="42"/>
      <c r="D52" s="43"/>
      <c r="E52" s="39"/>
    </row>
    <row r="53" spans="1:8" x14ac:dyDescent="0.25">
      <c r="A53" s="37"/>
      <c r="B53" s="41"/>
      <c r="C53" s="42"/>
      <c r="D53" s="43"/>
      <c r="E53" s="39"/>
    </row>
  </sheetData>
  <protectedRanges>
    <protectedRange sqref="B35:G35" name="Rango1_2_1_1"/>
  </protectedRanges>
  <mergeCells count="4">
    <mergeCell ref="A1:H1"/>
    <mergeCell ref="A2:B4"/>
    <mergeCell ref="C2:G2"/>
    <mergeCell ref="H2:H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2018-05-02T15:48:01Z</dcterms:modified>
</cp:coreProperties>
</file>