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Escritorio\conac\"/>
    </mc:Choice>
  </mc:AlternateContent>
  <bookViews>
    <workbookView xWindow="0" yWindow="0" windowWidth="28800" windowHeight="12045" firstSheet="1" activeTab="1"/>
  </bookViews>
  <sheets>
    <sheet name="Hoja1" sheetId="5" state="hidden" r:id="rId1"/>
    <sheet name="Hoja 1" sheetId="3" r:id="rId2"/>
  </sheets>
  <definedNames>
    <definedName name="_xlnm._FilterDatabase" localSheetId="1" hidden="1">'Hoja 1'!$B$3:$H$79</definedName>
    <definedName name="ENTE_PUBLICO_A">#REF!</definedName>
    <definedName name="TRIMEST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3" l="1"/>
  <c r="F71" i="3"/>
  <c r="E71" i="3"/>
  <c r="D71" i="3"/>
  <c r="C71" i="3"/>
  <c r="B71" i="3"/>
  <c r="G61" i="3"/>
  <c r="F61" i="3"/>
  <c r="E61" i="3"/>
  <c r="D61" i="3"/>
  <c r="C61" i="3"/>
  <c r="B61" i="3"/>
  <c r="F55" i="3"/>
  <c r="F53" i="3" s="1"/>
  <c r="E55" i="3"/>
  <c r="G55" i="3" s="1"/>
  <c r="G53" i="3" s="1"/>
  <c r="D53" i="3"/>
  <c r="D43" i="3" s="1"/>
  <c r="C53" i="3"/>
  <c r="B53" i="3"/>
  <c r="G44" i="3"/>
  <c r="F44" i="3"/>
  <c r="E44" i="3"/>
  <c r="D44" i="3"/>
  <c r="C44" i="3"/>
  <c r="B44" i="3"/>
  <c r="B43" i="3" s="1"/>
  <c r="G37" i="3"/>
  <c r="F37" i="3"/>
  <c r="E37" i="3"/>
  <c r="D37" i="3"/>
  <c r="C37" i="3"/>
  <c r="B37" i="3"/>
  <c r="G27" i="3"/>
  <c r="G9" i="3" s="1"/>
  <c r="F27" i="3"/>
  <c r="E27" i="3"/>
  <c r="D27" i="3"/>
  <c r="C27" i="3"/>
  <c r="B27" i="3"/>
  <c r="G19" i="3"/>
  <c r="F19" i="3"/>
  <c r="E19" i="3"/>
  <c r="E9" i="3" s="1"/>
  <c r="D19" i="3"/>
  <c r="C19" i="3"/>
  <c r="B19" i="3"/>
  <c r="G10" i="3"/>
  <c r="F10" i="3"/>
  <c r="E10" i="3"/>
  <c r="D10" i="3"/>
  <c r="D9" i="3" s="1"/>
  <c r="C10" i="3"/>
  <c r="C9" i="3" s="1"/>
  <c r="B10" i="3"/>
  <c r="B9" i="3" s="1"/>
  <c r="F9" i="3"/>
  <c r="G43" i="3" l="1"/>
  <c r="G77" i="3" s="1"/>
  <c r="F43" i="3"/>
  <c r="F77" i="3" s="1"/>
  <c r="B77" i="3"/>
  <c r="C43" i="3"/>
  <c r="C77" i="3" s="1"/>
  <c r="D77" i="3"/>
  <c r="E53" i="3"/>
  <c r="E43" i="3" s="1"/>
  <c r="E77" i="3" s="1"/>
</calcChain>
</file>

<file path=xl/sharedStrings.xml><?xml version="1.0" encoding="utf-8"?>
<sst xmlns="http://schemas.openxmlformats.org/spreadsheetml/2006/main" count="82" uniqueCount="52">
  <si>
    <t>Egresos</t>
  </si>
  <si>
    <t>Concepto (c)</t>
  </si>
  <si>
    <t>Aprobado (d)</t>
  </si>
  <si>
    <t xml:space="preserve">Modificado </t>
  </si>
  <si>
    <t>Devengado</t>
  </si>
  <si>
    <t>III. Total de Egresos (III = I + II)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</si>
  <si>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</si>
  <si>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</si>
  <si>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</si>
  <si>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</si>
  <si>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</si>
  <si>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</si>
  <si>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</si>
  <si>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</si>
  <si>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</si>
  <si>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</si>
  <si>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</si>
  <si>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</si>
  <si>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b2) Vivienda y Servicios a la Comunidad</t>
  </si>
  <si>
    <t>b3) Salud</t>
  </si>
  <si>
    <t>b4) Recreación, Cultura y Otras Manifestaciones Sociales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</si>
  <si>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</si>
  <si>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</si>
  <si>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</si>
  <si>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</si>
  <si>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</si>
  <si>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</si>
  <si>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</si>
  <si>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</si>
  <si>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</si>
  <si>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</si>
  <si>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</si>
  <si>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</si>
  <si>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d3) Saneamiento del Sistema Financiero</t>
  </si>
  <si>
    <t>d4) Adeudos de Ejercicios Fiscales Anteriores</t>
  </si>
  <si>
    <t>@se6#16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</si>
  <si>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</si>
  <si>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</si>
  <si>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</si>
  <si>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</si>
  <si>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Subejercicio  (e)</t>
  </si>
  <si>
    <t>Ampliaciones / (Reducciones)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</si>
  <si>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</si>
  <si>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</si>
  <si>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</si>
  <si>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</si>
  <si>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</si>
  <si>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</si>
  <si>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</si>
  <si>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</si>
  <si>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>Del 1 de enero al 30 de marzo de 2018 (b)</t>
  </si>
  <si>
    <t>Municipio de Valle de Santiago,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</si>
</sst>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indent="3"/>
    </xf>
    <xf numFmtId="4" fontId="5" fillId="0" borderId="8" xfId="0" applyNumberFormat="1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3"/>
    </xf>
    <xf numFmtId="4" fontId="5" fillId="0" borderId="6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7" fillId="0" borderId="0" xfId="0" applyFont="1"/>
    <xf numFmtId="0" fontId="7" fillId="0" borderId="5" xfId="0" applyFont="1" applyFill="1" applyBorder="1" applyAlignment="1">
      <alignment horizontal="left" vertical="center" indent="6"/>
    </xf>
    <xf numFmtId="4" fontId="7" fillId="0" borderId="6" xfId="0" applyNumberFormat="1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left" vertical="center" indent="9"/>
    </xf>
    <xf numFmtId="4" fontId="8" fillId="0" borderId="5" xfId="3" applyNumberFormat="1" applyFont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left" vertical="center" wrapText="1" indent="9"/>
    </xf>
    <xf numFmtId="0" fontId="7" fillId="0" borderId="5" xfId="0" applyFont="1" applyFill="1" applyBorder="1" applyAlignment="1">
      <alignment horizontal="left" vertical="center" wrapText="1" indent="6"/>
    </xf>
    <xf numFmtId="0" fontId="7" fillId="0" borderId="6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left" wrapText="1" indent="9"/>
    </xf>
    <xf numFmtId="4" fontId="7" fillId="0" borderId="6" xfId="0" applyNumberFormat="1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7" xfId="0" applyFont="1" applyFill="1" applyBorder="1"/>
    <xf numFmtId="0" fontId="7" fillId="0" borderId="0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3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76200</xdr:rowOff>
    </xdr:from>
    <xdr:to>
      <xdr:col>0</xdr:col>
      <xdr:colOff>1943100</xdr:colOff>
      <xdr:row>5</xdr:row>
      <xdr:rowOff>123824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95250" y="809625"/>
          <a:ext cx="1847850" cy="80962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35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8"/>
  <sheetViews>
    <sheetView tabSelected="1" workbookViewId="0">
      <selection activeCell="A2" sqref="A2:G2"/>
    </sheetView>
  </sheetViews>
  <sheetFormatPr baseColWidth="10" defaultColWidth="0" defaultRowHeight="15" customHeight="1" zeroHeight="1" x14ac:dyDescent="0.2"/>
  <cols>
    <col min="1" max="1" width="87" style="12" customWidth="1"/>
    <col min="2" max="6" width="24.1640625" style="12" customWidth="1"/>
    <col min="7" max="7" width="20.1640625" style="12" customWidth="1"/>
    <col min="8" max="8" width="0" style="12" hidden="1" customWidth="1"/>
    <col min="9" max="16383" width="12.6640625" style="12" hidden="1"/>
    <col min="16384" max="16384" width="2.6640625" style="12" hidden="1" customWidth="1"/>
  </cols>
  <sheetData>
    <row r="1" spans="1:7" ht="57.75" customHeight="1" x14ac:dyDescent="0.2">
      <c r="A1" s="33" t="s">
        <v>36</v>
      </c>
      <c r="B1" s="34"/>
      <c r="C1" s="34"/>
      <c r="D1" s="34"/>
      <c r="E1" s="34"/>
      <c r="F1" s="34"/>
      <c r="G1" s="34"/>
    </row>
    <row r="2" spans="1:7" x14ac:dyDescent="0.2">
      <c r="A2" s="35" t="s">
        <v>51</v>
      </c>
      <c r="B2" s="36"/>
      <c r="C2" s="36"/>
      <c r="D2" s="36"/>
      <c r="E2" s="36"/>
      <c r="F2" s="36"/>
      <c r="G2" s="37"/>
    </row>
    <row r="3" spans="1:7" x14ac:dyDescent="0.2">
      <c r="A3" s="38" t="s">
        <v>37</v>
      </c>
      <c r="B3" s="30"/>
      <c r="C3" s="30"/>
      <c r="D3" s="30"/>
      <c r="E3" s="30"/>
      <c r="F3" s="30"/>
      <c r="G3" s="39"/>
    </row>
    <row r="4" spans="1:7" x14ac:dyDescent="0.2">
      <c r="A4" s="38" t="s">
        <v>38</v>
      </c>
      <c r="B4" s="30"/>
      <c r="C4" s="30"/>
      <c r="D4" s="30"/>
      <c r="E4" s="30"/>
      <c r="F4" s="30"/>
      <c r="G4" s="39"/>
    </row>
    <row r="5" spans="1:7" x14ac:dyDescent="0.2">
      <c r="A5" s="40" t="s">
        <v>50</v>
      </c>
      <c r="B5" s="41"/>
      <c r="C5" s="41"/>
      <c r="D5" s="41"/>
      <c r="E5" s="41"/>
      <c r="F5" s="41"/>
      <c r="G5" s="42"/>
    </row>
    <row r="6" spans="1:7" x14ac:dyDescent="0.2">
      <c r="A6" s="27" t="s">
        <v>39</v>
      </c>
      <c r="B6" s="28"/>
      <c r="C6" s="28"/>
      <c r="D6" s="28"/>
      <c r="E6" s="28"/>
      <c r="F6" s="28"/>
      <c r="G6" s="29"/>
    </row>
    <row r="7" spans="1:7" x14ac:dyDescent="0.2">
      <c r="A7" s="30" t="s">
        <v>1</v>
      </c>
      <c r="B7" s="27" t="s">
        <v>0</v>
      </c>
      <c r="C7" s="28"/>
      <c r="D7" s="28"/>
      <c r="E7" s="28"/>
      <c r="F7" s="29"/>
      <c r="G7" s="31" t="s">
        <v>40</v>
      </c>
    </row>
    <row r="8" spans="1:7" ht="30.75" customHeight="1" x14ac:dyDescent="0.2">
      <c r="A8" s="30"/>
      <c r="B8" s="4" t="s">
        <v>2</v>
      </c>
      <c r="C8" s="6" t="s">
        <v>41</v>
      </c>
      <c r="D8" s="4" t="s">
        <v>3</v>
      </c>
      <c r="E8" s="4" t="s">
        <v>4</v>
      </c>
      <c r="F8" s="5" t="s">
        <v>6</v>
      </c>
      <c r="G8" s="32"/>
    </row>
    <row r="9" spans="1:7" x14ac:dyDescent="0.2">
      <c r="A9" s="7" t="s">
        <v>7</v>
      </c>
      <c r="B9" s="8">
        <f t="shared" ref="B9:G9" si="0">SUM(B10,B19,B27,B37)</f>
        <v>210120006.29000002</v>
      </c>
      <c r="C9" s="8">
        <f t="shared" si="0"/>
        <v>32304742.900000002</v>
      </c>
      <c r="D9" s="8">
        <f t="shared" si="0"/>
        <v>242424749.19</v>
      </c>
      <c r="E9" s="8">
        <f t="shared" si="0"/>
        <v>42737563.200000003</v>
      </c>
      <c r="F9" s="8">
        <f t="shared" si="0"/>
        <v>38637756.390000001</v>
      </c>
      <c r="G9" s="8">
        <f t="shared" si="0"/>
        <v>199687185.99000004</v>
      </c>
    </row>
    <row r="10" spans="1:7" ht="12.75" x14ac:dyDescent="0.2">
      <c r="A10" s="13" t="s">
        <v>8</v>
      </c>
      <c r="B10" s="14">
        <f t="shared" ref="B10:G10" si="1">SUM(B11:B18)</f>
        <v>110409839.12</v>
      </c>
      <c r="C10" s="14">
        <f t="shared" si="1"/>
        <v>1460553.03</v>
      </c>
      <c r="D10" s="14">
        <f t="shared" si="1"/>
        <v>111870392.15000001</v>
      </c>
      <c r="E10" s="14">
        <f t="shared" si="1"/>
        <v>18955135.510000002</v>
      </c>
      <c r="F10" s="14">
        <f t="shared" si="1"/>
        <v>18203027.219999999</v>
      </c>
      <c r="G10" s="14">
        <f t="shared" si="1"/>
        <v>92915256.640000015</v>
      </c>
    </row>
    <row r="11" spans="1:7" ht="12.75" x14ac:dyDescent="0.2">
      <c r="A11" s="15" t="s">
        <v>9</v>
      </c>
      <c r="B11" s="16">
        <v>13997893.640000001</v>
      </c>
      <c r="C11" s="16">
        <v>99303.08</v>
      </c>
      <c r="D11" s="16">
        <v>14097196.720000001</v>
      </c>
      <c r="E11" s="16">
        <v>2945629.41</v>
      </c>
      <c r="F11" s="16">
        <v>2840478.11</v>
      </c>
      <c r="G11" s="16">
        <v>11151567.310000001</v>
      </c>
    </row>
    <row r="12" spans="1:7" ht="12.75" x14ac:dyDescent="0.2">
      <c r="A12" s="15" t="s">
        <v>10</v>
      </c>
      <c r="B12" s="16">
        <v>435019</v>
      </c>
      <c r="C12" s="16">
        <v>0</v>
      </c>
      <c r="D12" s="16">
        <v>435019</v>
      </c>
      <c r="E12" s="16">
        <v>96973.97</v>
      </c>
      <c r="F12" s="16">
        <v>96973.97</v>
      </c>
      <c r="G12" s="16">
        <v>338045.03</v>
      </c>
    </row>
    <row r="13" spans="1:7" ht="12.75" x14ac:dyDescent="0.2">
      <c r="A13" s="15" t="s">
        <v>11</v>
      </c>
      <c r="B13" s="16">
        <v>35239865.079999998</v>
      </c>
      <c r="C13" s="16">
        <v>-29678.799999999999</v>
      </c>
      <c r="D13" s="16">
        <v>35210186.280000001</v>
      </c>
      <c r="E13" s="16">
        <v>5581681.5800000001</v>
      </c>
      <c r="F13" s="16">
        <v>5338634.34</v>
      </c>
      <c r="G13" s="16">
        <v>29628504.700000003</v>
      </c>
    </row>
    <row r="14" spans="1:7" ht="12.75" x14ac:dyDescent="0.2">
      <c r="A14" s="15" t="s">
        <v>12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12.75" x14ac:dyDescent="0.2">
      <c r="A15" s="15" t="s">
        <v>13</v>
      </c>
      <c r="B15" s="16">
        <v>42705264.399999999</v>
      </c>
      <c r="C15" s="16">
        <v>1498120.75</v>
      </c>
      <c r="D15" s="16">
        <v>44203385.149999999</v>
      </c>
      <c r="E15" s="16">
        <v>7234588.2000000002</v>
      </c>
      <c r="F15" s="16">
        <v>6995946.9000000004</v>
      </c>
      <c r="G15" s="16">
        <v>36968796.949999996</v>
      </c>
    </row>
    <row r="16" spans="1:7" ht="12.75" x14ac:dyDescent="0.2">
      <c r="A16" s="15" t="s">
        <v>14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ht="12.75" x14ac:dyDescent="0.2">
      <c r="A17" s="15" t="s">
        <v>15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ht="12.75" x14ac:dyDescent="0.2">
      <c r="A18" s="15" t="s">
        <v>16</v>
      </c>
      <c r="B18" s="16">
        <v>18031797</v>
      </c>
      <c r="C18" s="16">
        <v>-107192</v>
      </c>
      <c r="D18" s="16">
        <v>17924605</v>
      </c>
      <c r="E18" s="16">
        <v>3096262.35</v>
      </c>
      <c r="F18" s="16">
        <v>2930993.9</v>
      </c>
      <c r="G18" s="16">
        <v>14828342.65</v>
      </c>
    </row>
    <row r="19" spans="1:7" ht="12.75" x14ac:dyDescent="0.2">
      <c r="A19" s="13" t="s">
        <v>17</v>
      </c>
      <c r="B19" s="14">
        <f t="shared" ref="B19:G19" si="2">SUM(B20:B26)</f>
        <v>92638996.170000002</v>
      </c>
      <c r="C19" s="14">
        <f t="shared" si="2"/>
        <v>28644039.870000001</v>
      </c>
      <c r="D19" s="14">
        <f t="shared" si="2"/>
        <v>121283036.03999999</v>
      </c>
      <c r="E19" s="14">
        <f t="shared" si="2"/>
        <v>22711107.659999996</v>
      </c>
      <c r="F19" s="14">
        <f t="shared" si="2"/>
        <v>19377035.18</v>
      </c>
      <c r="G19" s="14">
        <f t="shared" si="2"/>
        <v>98571928.38000001</v>
      </c>
    </row>
    <row r="20" spans="1:7" ht="12.75" x14ac:dyDescent="0.2">
      <c r="A20" s="15" t="s">
        <v>42</v>
      </c>
      <c r="B20" s="16">
        <v>9429919</v>
      </c>
      <c r="C20" s="16">
        <v>2918590.57</v>
      </c>
      <c r="D20" s="16">
        <v>12348509.57</v>
      </c>
      <c r="E20" s="16">
        <v>2413780.0299999998</v>
      </c>
      <c r="F20" s="16">
        <v>1860360.45</v>
      </c>
      <c r="G20" s="16">
        <v>9934729.540000001</v>
      </c>
    </row>
    <row r="21" spans="1:7" ht="12.75" x14ac:dyDescent="0.2">
      <c r="A21" s="15" t="s">
        <v>18</v>
      </c>
      <c r="B21" s="16">
        <v>65013963.170000002</v>
      </c>
      <c r="C21" s="16">
        <v>21752339.300000001</v>
      </c>
      <c r="D21" s="16">
        <v>86766302.469999999</v>
      </c>
      <c r="E21" s="16">
        <v>13397503.869999999</v>
      </c>
      <c r="F21" s="16">
        <v>11197713.23</v>
      </c>
      <c r="G21" s="16">
        <v>73368798.599999994</v>
      </c>
    </row>
    <row r="22" spans="1:7" ht="12.75" x14ac:dyDescent="0.2">
      <c r="A22" s="15" t="s">
        <v>19</v>
      </c>
      <c r="B22" s="16">
        <v>357117</v>
      </c>
      <c r="C22" s="16">
        <v>0</v>
      </c>
      <c r="D22" s="16">
        <v>357117</v>
      </c>
      <c r="E22" s="16">
        <v>65088.6</v>
      </c>
      <c r="F22" s="16">
        <v>62811</v>
      </c>
      <c r="G22" s="16">
        <v>292028.40000000002</v>
      </c>
    </row>
    <row r="23" spans="1:7" ht="12.75" x14ac:dyDescent="0.2">
      <c r="A23" s="15" t="s">
        <v>20</v>
      </c>
      <c r="B23" s="16">
        <v>8970399</v>
      </c>
      <c r="C23" s="16">
        <v>3923880</v>
      </c>
      <c r="D23" s="16">
        <v>12894279</v>
      </c>
      <c r="E23" s="16">
        <v>1942755.1</v>
      </c>
      <c r="F23" s="16">
        <v>1907047.45</v>
      </c>
      <c r="G23" s="16">
        <v>10951523.9</v>
      </c>
    </row>
    <row r="24" spans="1:7" ht="12.75" x14ac:dyDescent="0.2">
      <c r="A24" s="15" t="s">
        <v>43</v>
      </c>
      <c r="B24" s="16">
        <v>3381951</v>
      </c>
      <c r="C24" s="16">
        <v>49230</v>
      </c>
      <c r="D24" s="16">
        <v>3431181</v>
      </c>
      <c r="E24" s="16">
        <v>2141801.88</v>
      </c>
      <c r="F24" s="16">
        <v>2106017.6800000002</v>
      </c>
      <c r="G24" s="16">
        <v>1289379.1200000001</v>
      </c>
    </row>
    <row r="25" spans="1:7" ht="12.75" x14ac:dyDescent="0.2">
      <c r="A25" s="15" t="s">
        <v>21</v>
      </c>
      <c r="B25" s="16">
        <v>5485647</v>
      </c>
      <c r="C25" s="16">
        <v>0</v>
      </c>
      <c r="D25" s="16">
        <v>5485647</v>
      </c>
      <c r="E25" s="16">
        <v>2750178.18</v>
      </c>
      <c r="F25" s="16">
        <v>2243085.37</v>
      </c>
      <c r="G25" s="16">
        <v>2735468.82</v>
      </c>
    </row>
    <row r="26" spans="1:7" ht="12.75" x14ac:dyDescent="0.2">
      <c r="A26" s="15" t="s">
        <v>22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ht="12.75" x14ac:dyDescent="0.2">
      <c r="A27" s="13" t="s">
        <v>23</v>
      </c>
      <c r="B27" s="14">
        <f t="shared" ref="B27:G27" si="3">SUM(B28:B36)</f>
        <v>7071171</v>
      </c>
      <c r="C27" s="14">
        <f t="shared" si="3"/>
        <v>2200150</v>
      </c>
      <c r="D27" s="14">
        <f t="shared" si="3"/>
        <v>9271321</v>
      </c>
      <c r="E27" s="14">
        <f t="shared" si="3"/>
        <v>1071320.03</v>
      </c>
      <c r="F27" s="14">
        <f t="shared" si="3"/>
        <v>1057693.99</v>
      </c>
      <c r="G27" s="14">
        <f t="shared" si="3"/>
        <v>8200000.9699999997</v>
      </c>
    </row>
    <row r="28" spans="1:7" ht="12.75" x14ac:dyDescent="0.2">
      <c r="A28" s="17" t="s">
        <v>24</v>
      </c>
      <c r="B28" s="16">
        <v>4844300</v>
      </c>
      <c r="C28" s="16">
        <v>0</v>
      </c>
      <c r="D28" s="16">
        <v>4844300</v>
      </c>
      <c r="E28" s="16">
        <v>978787.24</v>
      </c>
      <c r="F28" s="16">
        <v>965161.2</v>
      </c>
      <c r="G28" s="16">
        <v>3865512.76</v>
      </c>
    </row>
    <row r="29" spans="1:7" ht="12.75" x14ac:dyDescent="0.2">
      <c r="A29" s="15" t="s">
        <v>25</v>
      </c>
      <c r="B29" s="16">
        <v>1605560</v>
      </c>
      <c r="C29" s="16">
        <v>2200150</v>
      </c>
      <c r="D29" s="16">
        <v>3805710</v>
      </c>
      <c r="E29" s="16">
        <v>0</v>
      </c>
      <c r="F29" s="16">
        <v>0</v>
      </c>
      <c r="G29" s="16">
        <v>3805710</v>
      </c>
    </row>
    <row r="30" spans="1:7" ht="12.75" x14ac:dyDescent="0.2">
      <c r="A30" s="15" t="s">
        <v>44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ht="12.75" x14ac:dyDescent="0.2">
      <c r="A31" s="15" t="s">
        <v>26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ht="12.75" x14ac:dyDescent="0.2">
      <c r="A32" s="15" t="s">
        <v>27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ht="12.75" x14ac:dyDescent="0.2">
      <c r="A33" s="15" t="s">
        <v>28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12.75" x14ac:dyDescent="0.2">
      <c r="A34" s="15" t="s">
        <v>29</v>
      </c>
      <c r="B34" s="16">
        <v>621311</v>
      </c>
      <c r="C34" s="16">
        <v>0</v>
      </c>
      <c r="D34" s="16">
        <v>621311</v>
      </c>
      <c r="E34" s="16">
        <v>92532.79</v>
      </c>
      <c r="F34" s="16">
        <v>92532.79</v>
      </c>
      <c r="G34" s="16">
        <v>528778.21</v>
      </c>
    </row>
    <row r="35" spans="1:7" ht="12.75" x14ac:dyDescent="0.2">
      <c r="A35" s="15" t="s">
        <v>30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12.75" x14ac:dyDescent="0.2">
      <c r="A36" s="15" t="s">
        <v>31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25.5" x14ac:dyDescent="0.2">
      <c r="A37" s="18" t="s">
        <v>45</v>
      </c>
      <c r="B37" s="14">
        <f t="shared" ref="B37:G37" si="4">SUM(B38:B41)</f>
        <v>0</v>
      </c>
      <c r="C37" s="14">
        <f t="shared" si="4"/>
        <v>0</v>
      </c>
      <c r="D37" s="14">
        <f t="shared" si="4"/>
        <v>0</v>
      </c>
      <c r="E37" s="14">
        <f t="shared" si="4"/>
        <v>0</v>
      </c>
      <c r="F37" s="14">
        <f t="shared" si="4"/>
        <v>0</v>
      </c>
      <c r="G37" s="14">
        <f t="shared" si="4"/>
        <v>0</v>
      </c>
    </row>
    <row r="38" spans="1:7" ht="12.75" x14ac:dyDescent="0.2">
      <c r="A38" s="17" t="s">
        <v>46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ht="25.5" x14ac:dyDescent="0.2">
      <c r="A39" s="17" t="s">
        <v>47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ht="12.75" x14ac:dyDescent="0.2">
      <c r="A40" s="17" t="s">
        <v>33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ht="12.75" x14ac:dyDescent="0.2">
      <c r="A41" s="17" t="s">
        <v>34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ht="12.75" x14ac:dyDescent="0.2">
      <c r="A42" s="17"/>
      <c r="B42" s="19"/>
      <c r="C42" s="19"/>
      <c r="D42" s="19"/>
      <c r="E42" s="19"/>
      <c r="F42" s="19"/>
      <c r="G42" s="19"/>
    </row>
    <row r="43" spans="1:7" x14ac:dyDescent="0.2">
      <c r="A43" s="9" t="s">
        <v>48</v>
      </c>
      <c r="B43" s="10">
        <f>SUM(B44,B53,B61,B71)</f>
        <v>242751517.66</v>
      </c>
      <c r="C43" s="10">
        <f>SUM(C44,C53,C61,C71)</f>
        <v>152771973.25</v>
      </c>
      <c r="D43" s="11">
        <f t="shared" ref="D43" si="5">SUM(D44,D53,D61,D71)</f>
        <v>395523490.90999997</v>
      </c>
      <c r="E43" s="10">
        <f>SUM(E44,E53,E61,E71)</f>
        <v>97069849.339999989</v>
      </c>
      <c r="F43" s="10">
        <f>SUM(F44,F53,F61,F71)</f>
        <v>76678686.670000002</v>
      </c>
      <c r="G43" s="10">
        <f>SUM(G44,G53,G61,G71)</f>
        <v>298453641.57000005</v>
      </c>
    </row>
    <row r="44" spans="1:7" ht="12.75" x14ac:dyDescent="0.2">
      <c r="A44" s="13" t="s">
        <v>49</v>
      </c>
      <c r="B44" s="14">
        <f t="shared" ref="B44:G44" si="6">SUM(B45:B52)</f>
        <v>78019945.00999999</v>
      </c>
      <c r="C44" s="14">
        <f t="shared" si="6"/>
        <v>10703680.970000001</v>
      </c>
      <c r="D44" s="14">
        <f t="shared" si="6"/>
        <v>88723625.979999989</v>
      </c>
      <c r="E44" s="14">
        <f t="shared" si="6"/>
        <v>14720020.210000001</v>
      </c>
      <c r="F44" s="14">
        <f t="shared" si="6"/>
        <v>13275361.08</v>
      </c>
      <c r="G44" s="14">
        <f t="shared" si="6"/>
        <v>74003605.769999996</v>
      </c>
    </row>
    <row r="45" spans="1:7" ht="12.75" x14ac:dyDescent="0.2">
      <c r="A45" s="17" t="s">
        <v>9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</row>
    <row r="46" spans="1:7" ht="12.75" x14ac:dyDescent="0.2">
      <c r="A46" s="17" t="s">
        <v>10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ht="12.75" x14ac:dyDescent="0.2">
      <c r="A47" s="17" t="s">
        <v>11</v>
      </c>
      <c r="B47" s="16">
        <v>13443281.35</v>
      </c>
      <c r="C47" s="16">
        <v>1448985.96</v>
      </c>
      <c r="D47" s="16">
        <v>14892267.309999999</v>
      </c>
      <c r="E47" s="16">
        <v>3651908.29</v>
      </c>
      <c r="F47" s="16">
        <v>2803444.74</v>
      </c>
      <c r="G47" s="16">
        <v>11240359.02</v>
      </c>
    </row>
    <row r="48" spans="1:7" ht="12.75" x14ac:dyDescent="0.2">
      <c r="A48" s="17" t="s">
        <v>12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ht="12.75" x14ac:dyDescent="0.2">
      <c r="A49" s="17" t="s">
        <v>13</v>
      </c>
      <c r="B49" s="16">
        <v>11991031.539999999</v>
      </c>
      <c r="C49" s="16">
        <v>-752304.99</v>
      </c>
      <c r="D49" s="16">
        <v>11238726.549999999</v>
      </c>
      <c r="E49" s="16">
        <v>1887489.34</v>
      </c>
      <c r="F49" s="16">
        <v>1858504.32</v>
      </c>
      <c r="G49" s="16">
        <v>9351237.209999999</v>
      </c>
    </row>
    <row r="50" spans="1:7" ht="12.75" x14ac:dyDescent="0.2">
      <c r="A50" s="17" t="s">
        <v>14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ht="12.75" x14ac:dyDescent="0.2">
      <c r="A51" s="17" t="s">
        <v>15</v>
      </c>
      <c r="B51" s="16">
        <v>52585632.119999997</v>
      </c>
      <c r="C51" s="16">
        <v>10007000</v>
      </c>
      <c r="D51" s="16">
        <v>62592632.119999997</v>
      </c>
      <c r="E51" s="16">
        <v>9180622.5800000001</v>
      </c>
      <c r="F51" s="16">
        <v>8613412.0199999996</v>
      </c>
      <c r="G51" s="16">
        <v>53412009.539999999</v>
      </c>
    </row>
    <row r="52" spans="1:7" ht="12.75" x14ac:dyDescent="0.2">
      <c r="A52" s="17" t="s">
        <v>16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ht="12.75" x14ac:dyDescent="0.2">
      <c r="A53" s="13" t="s">
        <v>17</v>
      </c>
      <c r="B53" s="14">
        <f t="shared" ref="B53:G53" si="7">SUM(B54:B60)</f>
        <v>155571632.01000002</v>
      </c>
      <c r="C53" s="14">
        <f t="shared" si="7"/>
        <v>125955914.39999999</v>
      </c>
      <c r="D53" s="14">
        <f t="shared" si="7"/>
        <v>281527546.40999997</v>
      </c>
      <c r="E53" s="14">
        <f t="shared" si="7"/>
        <v>80558638.709999993</v>
      </c>
      <c r="F53" s="14">
        <f t="shared" si="7"/>
        <v>61612135.170000002</v>
      </c>
      <c r="G53" s="14">
        <f t="shared" si="7"/>
        <v>200968907.70000002</v>
      </c>
    </row>
    <row r="54" spans="1:7" ht="12.75" x14ac:dyDescent="0.2">
      <c r="A54" s="17" t="s">
        <v>42</v>
      </c>
      <c r="B54" s="16">
        <v>23987465.199999999</v>
      </c>
      <c r="C54" s="16">
        <v>24667878.879999999</v>
      </c>
      <c r="D54" s="16">
        <v>48655344.079999998</v>
      </c>
      <c r="E54" s="16">
        <v>21040650.82</v>
      </c>
      <c r="F54" s="16">
        <v>19245435.219999999</v>
      </c>
      <c r="G54" s="16">
        <v>27614693.259999998</v>
      </c>
    </row>
    <row r="55" spans="1:7" ht="12.75" x14ac:dyDescent="0.2">
      <c r="A55" s="17" t="s">
        <v>18</v>
      </c>
      <c r="B55" s="16">
        <v>112985131.95</v>
      </c>
      <c r="C55" s="16">
        <v>106517630.36</v>
      </c>
      <c r="D55" s="16">
        <v>219502762.31</v>
      </c>
      <c r="E55" s="16">
        <f>55430224.19-784904.71</f>
        <v>54645319.479999997</v>
      </c>
      <c r="F55" s="16">
        <f>39858838.31-784904.71</f>
        <v>39073933.600000001</v>
      </c>
      <c r="G55" s="16">
        <f>D55-E55</f>
        <v>164857442.83000001</v>
      </c>
    </row>
    <row r="56" spans="1:7" ht="12.75" x14ac:dyDescent="0.2">
      <c r="A56" s="17" t="s">
        <v>19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1:7" ht="12.75" x14ac:dyDescent="0.2">
      <c r="A57" s="20" t="s">
        <v>20</v>
      </c>
      <c r="B57" s="16">
        <v>17483665.899999999</v>
      </c>
      <c r="C57" s="16">
        <v>-5301781.97</v>
      </c>
      <c r="D57" s="16">
        <v>12181883.93</v>
      </c>
      <c r="E57" s="16">
        <v>4822433.8099999996</v>
      </c>
      <c r="F57" s="16">
        <v>3242531.75</v>
      </c>
      <c r="G57" s="16">
        <v>7359450.1200000001</v>
      </c>
    </row>
    <row r="58" spans="1:7" ht="12.75" x14ac:dyDescent="0.2">
      <c r="A58" s="17" t="s">
        <v>43</v>
      </c>
      <c r="B58" s="16">
        <v>618000</v>
      </c>
      <c r="C58" s="16">
        <v>72187.13</v>
      </c>
      <c r="D58" s="16">
        <v>690187.13</v>
      </c>
      <c r="E58" s="16">
        <v>50234.6</v>
      </c>
      <c r="F58" s="16">
        <v>50234.6</v>
      </c>
      <c r="G58" s="16">
        <v>639952.53</v>
      </c>
    </row>
    <row r="59" spans="1:7" ht="12.75" x14ac:dyDescent="0.2">
      <c r="A59" s="17" t="s">
        <v>21</v>
      </c>
      <c r="B59" s="16">
        <v>297368.96000000002</v>
      </c>
      <c r="C59" s="16">
        <v>0</v>
      </c>
      <c r="D59" s="16">
        <v>297368.96000000002</v>
      </c>
      <c r="E59" s="16">
        <v>0</v>
      </c>
      <c r="F59" s="16">
        <v>0</v>
      </c>
      <c r="G59" s="16">
        <v>297368.96000000002</v>
      </c>
    </row>
    <row r="60" spans="1:7" ht="12.75" x14ac:dyDescent="0.2">
      <c r="A60" s="17" t="s">
        <v>22</v>
      </c>
      <c r="B60" s="16">
        <v>200000</v>
      </c>
      <c r="C60" s="16">
        <v>0</v>
      </c>
      <c r="D60" s="16">
        <v>200000</v>
      </c>
      <c r="E60" s="16">
        <v>0</v>
      </c>
      <c r="F60" s="16">
        <v>0</v>
      </c>
      <c r="G60" s="16">
        <v>200000</v>
      </c>
    </row>
    <row r="61" spans="1:7" ht="12.75" x14ac:dyDescent="0.2">
      <c r="A61" s="13" t="s">
        <v>23</v>
      </c>
      <c r="B61" s="14">
        <f t="shared" ref="B61:G61" si="8">SUM(B62:B70)</f>
        <v>3113500</v>
      </c>
      <c r="C61" s="14">
        <f t="shared" si="8"/>
        <v>14938750</v>
      </c>
      <c r="D61" s="14">
        <f t="shared" si="8"/>
        <v>18052250</v>
      </c>
      <c r="E61" s="14">
        <f t="shared" si="8"/>
        <v>0</v>
      </c>
      <c r="F61" s="14">
        <f t="shared" si="8"/>
        <v>0</v>
      </c>
      <c r="G61" s="14">
        <f t="shared" si="8"/>
        <v>18052250</v>
      </c>
    </row>
    <row r="62" spans="1:7" ht="12.75" x14ac:dyDescent="0.2">
      <c r="A62" s="17" t="s">
        <v>24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ht="12.75" x14ac:dyDescent="0.2">
      <c r="A63" s="17" t="s">
        <v>25</v>
      </c>
      <c r="B63" s="16">
        <v>2963500</v>
      </c>
      <c r="C63" s="16">
        <v>4938750</v>
      </c>
      <c r="D63" s="16">
        <v>7902250</v>
      </c>
      <c r="E63" s="16">
        <v>0</v>
      </c>
      <c r="F63" s="16">
        <v>0</v>
      </c>
      <c r="G63" s="16">
        <v>7902250</v>
      </c>
    </row>
    <row r="64" spans="1:7" ht="12.75" x14ac:dyDescent="0.2">
      <c r="A64" s="17" t="s">
        <v>44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8" ht="12.75" x14ac:dyDescent="0.2">
      <c r="A65" s="17" t="s">
        <v>26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8" ht="12.75" x14ac:dyDescent="0.2">
      <c r="A66" s="17" t="s">
        <v>27</v>
      </c>
      <c r="B66" s="16">
        <v>0</v>
      </c>
      <c r="C66" s="16">
        <v>10000000</v>
      </c>
      <c r="D66" s="16">
        <v>10000000</v>
      </c>
      <c r="E66" s="16">
        <v>0</v>
      </c>
      <c r="F66" s="16">
        <v>0</v>
      </c>
      <c r="G66" s="16">
        <v>10000000</v>
      </c>
    </row>
    <row r="67" spans="1:8" ht="12.75" x14ac:dyDescent="0.2">
      <c r="A67" s="17" t="s">
        <v>28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</row>
    <row r="68" spans="1:8" ht="12.75" x14ac:dyDescent="0.2">
      <c r="A68" s="17" t="s">
        <v>29</v>
      </c>
      <c r="B68" s="16">
        <v>150000</v>
      </c>
      <c r="C68" s="16">
        <v>0</v>
      </c>
      <c r="D68" s="16">
        <v>150000</v>
      </c>
      <c r="E68" s="16">
        <v>0</v>
      </c>
      <c r="F68" s="16">
        <v>0</v>
      </c>
      <c r="G68" s="16">
        <v>150000</v>
      </c>
    </row>
    <row r="69" spans="1:8" ht="12.75" x14ac:dyDescent="0.2">
      <c r="A69" s="17" t="s">
        <v>30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8" ht="12.75" x14ac:dyDescent="0.2">
      <c r="A70" s="17" t="s">
        <v>31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8" ht="12.75" x14ac:dyDescent="0.2">
      <c r="A71" s="18" t="s">
        <v>32</v>
      </c>
      <c r="B71" s="21">
        <f t="shared" ref="B71:G71" si="9">SUM(B72:B75)</f>
        <v>6046440.6399999997</v>
      </c>
      <c r="C71" s="21">
        <f t="shared" si="9"/>
        <v>1173627.8799999999</v>
      </c>
      <c r="D71" s="21">
        <f t="shared" si="9"/>
        <v>7220068.5199999996</v>
      </c>
      <c r="E71" s="21">
        <f t="shared" si="9"/>
        <v>1791190.42</v>
      </c>
      <c r="F71" s="21">
        <f t="shared" si="9"/>
        <v>1791190.42</v>
      </c>
      <c r="G71" s="21">
        <f t="shared" si="9"/>
        <v>5428878.0999999996</v>
      </c>
    </row>
    <row r="72" spans="1:8" ht="12.75" x14ac:dyDescent="0.2">
      <c r="A72" s="17" t="s">
        <v>46</v>
      </c>
      <c r="B72" s="16">
        <v>6046440.6399999997</v>
      </c>
      <c r="C72" s="16">
        <v>1173627.8799999999</v>
      </c>
      <c r="D72" s="16">
        <v>7220068.5199999996</v>
      </c>
      <c r="E72" s="16">
        <v>1791190.42</v>
      </c>
      <c r="F72" s="16">
        <v>1791190.42</v>
      </c>
      <c r="G72" s="16">
        <v>5428878.0999999996</v>
      </c>
    </row>
    <row r="73" spans="1:8" ht="25.5" x14ac:dyDescent="0.2">
      <c r="A73" s="17" t="s">
        <v>47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8" ht="12.75" x14ac:dyDescent="0.2">
      <c r="A74" s="17" t="s">
        <v>33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</row>
    <row r="75" spans="1:8" ht="12.75" x14ac:dyDescent="0.2">
      <c r="A75" s="17" t="s">
        <v>34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8" ht="12.75" x14ac:dyDescent="0.2">
      <c r="A76" s="22"/>
      <c r="B76" s="23"/>
      <c r="C76" s="23"/>
      <c r="D76" s="23"/>
      <c r="E76" s="23"/>
      <c r="F76" s="23"/>
      <c r="G76" s="23"/>
    </row>
    <row r="77" spans="1:8" x14ac:dyDescent="0.2">
      <c r="A77" s="9" t="s">
        <v>5</v>
      </c>
      <c r="B77" s="10">
        <f t="shared" ref="B77:F77" si="10">B43+B9</f>
        <v>452871523.95000005</v>
      </c>
      <c r="C77" s="10">
        <f t="shared" si="10"/>
        <v>185076716.15000001</v>
      </c>
      <c r="D77" s="10">
        <f t="shared" si="10"/>
        <v>637948240.0999999</v>
      </c>
      <c r="E77" s="10">
        <f t="shared" si="10"/>
        <v>139807412.53999999</v>
      </c>
      <c r="F77" s="10">
        <f t="shared" si="10"/>
        <v>115316443.06</v>
      </c>
      <c r="G77" s="10">
        <f>G43+G9</f>
        <v>498140827.56000006</v>
      </c>
    </row>
    <row r="78" spans="1:8" ht="12.75" x14ac:dyDescent="0.2">
      <c r="A78" s="24"/>
      <c r="B78" s="25"/>
      <c r="C78" s="25"/>
      <c r="D78" s="25"/>
      <c r="E78" s="25"/>
      <c r="F78" s="25"/>
      <c r="G78" s="25"/>
      <c r="H78" s="26"/>
    </row>
    <row r="79" spans="1:8" ht="12.75" hidden="1" x14ac:dyDescent="0.2"/>
    <row r="80" spans="1:8" ht="12.75" hidden="1" x14ac:dyDescent="0.2"/>
    <row r="88" ht="12.75" hidden="1" x14ac:dyDescent="0.2"/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Mike</cp:lastModifiedBy>
  <cp:lastPrinted>2018-01-29T23:40:56Z</cp:lastPrinted>
  <dcterms:created xsi:type="dcterms:W3CDTF">2017-01-11T17:22:36Z</dcterms:created>
  <dcterms:modified xsi:type="dcterms:W3CDTF">2018-05-29T21:08:37Z</dcterms:modified>
</cp:coreProperties>
</file>