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745"/>
  </bookViews>
  <sheets>
    <sheet name="COG" sheetId="2" r:id="rId1"/>
  </sheets>
  <definedNames>
    <definedName name="_xlnm._FilterDatabase" localSheetId="0" hidden="1">COG!$A$3:$H$76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E5" i="2" s="1"/>
  <c r="D5" i="2"/>
  <c r="F5" i="2"/>
  <c r="G5" i="2"/>
  <c r="G77" i="2" s="1"/>
  <c r="H6" i="2"/>
  <c r="H7" i="2"/>
  <c r="H8" i="2"/>
  <c r="H9" i="2"/>
  <c r="H10" i="2"/>
  <c r="H11" i="2"/>
  <c r="H12" i="2"/>
  <c r="C13" i="2"/>
  <c r="D13" i="2"/>
  <c r="E13" i="2"/>
  <c r="H13" i="2" s="1"/>
  <c r="F13" i="2"/>
  <c r="F77" i="2" s="1"/>
  <c r="G13" i="2"/>
  <c r="H14" i="2"/>
  <c r="H15" i="2"/>
  <c r="H16" i="2"/>
  <c r="H17" i="2"/>
  <c r="H18" i="2"/>
  <c r="H19" i="2"/>
  <c r="H20" i="2"/>
  <c r="H21" i="2"/>
  <c r="H22" i="2"/>
  <c r="C23" i="2"/>
  <c r="E23" i="2" s="1"/>
  <c r="H23" i="2" s="1"/>
  <c r="D23" i="2"/>
  <c r="F23" i="2"/>
  <c r="G23" i="2"/>
  <c r="H24" i="2"/>
  <c r="H25" i="2"/>
  <c r="H26" i="2"/>
  <c r="H27" i="2"/>
  <c r="H28" i="2"/>
  <c r="H29" i="2"/>
  <c r="H30" i="2"/>
  <c r="H31" i="2"/>
  <c r="H32" i="2"/>
  <c r="C33" i="2"/>
  <c r="E33" i="2" s="1"/>
  <c r="H33" i="2" s="1"/>
  <c r="D33" i="2"/>
  <c r="D77" i="2" s="1"/>
  <c r="F33" i="2"/>
  <c r="G33" i="2"/>
  <c r="H34" i="2"/>
  <c r="H35" i="2"/>
  <c r="H36" i="2"/>
  <c r="H37" i="2"/>
  <c r="H38" i="2"/>
  <c r="H39" i="2"/>
  <c r="H40" i="2"/>
  <c r="H41" i="2"/>
  <c r="H42" i="2"/>
  <c r="C43" i="2"/>
  <c r="D43" i="2"/>
  <c r="E43" i="2" s="1"/>
  <c r="H43" i="2" s="1"/>
  <c r="F43" i="2"/>
  <c r="G43" i="2"/>
  <c r="H44" i="2"/>
  <c r="H45" i="2"/>
  <c r="H46" i="2"/>
  <c r="H47" i="2"/>
  <c r="H48" i="2"/>
  <c r="H49" i="2"/>
  <c r="H50" i="2"/>
  <c r="H51" i="2"/>
  <c r="H52" i="2"/>
  <c r="C53" i="2"/>
  <c r="D53" i="2"/>
  <c r="E53" i="2"/>
  <c r="H53" i="2" s="1"/>
  <c r="F53" i="2"/>
  <c r="G53" i="2"/>
  <c r="H54" i="2"/>
  <c r="H55" i="2"/>
  <c r="H56" i="2"/>
  <c r="C57" i="2"/>
  <c r="E57" i="2"/>
  <c r="H57" i="2" s="1"/>
  <c r="F57" i="2"/>
  <c r="G57" i="2"/>
  <c r="E58" i="2"/>
  <c r="H58" i="2"/>
  <c r="E59" i="2"/>
  <c r="H59" i="2" s="1"/>
  <c r="E60" i="2"/>
  <c r="H60" i="2"/>
  <c r="E61" i="2"/>
  <c r="H61" i="2" s="1"/>
  <c r="E62" i="2"/>
  <c r="H62" i="2"/>
  <c r="E63" i="2"/>
  <c r="H63" i="2" s="1"/>
  <c r="E64" i="2"/>
  <c r="H64" i="2"/>
  <c r="C65" i="2"/>
  <c r="E65" i="2" s="1"/>
  <c r="H65" i="2" s="1"/>
  <c r="F65" i="2"/>
  <c r="G65" i="2"/>
  <c r="E66" i="2"/>
  <c r="H66" i="2"/>
  <c r="E67" i="2"/>
  <c r="H67" i="2" s="1"/>
  <c r="E68" i="2"/>
  <c r="H68" i="2"/>
  <c r="C69" i="2"/>
  <c r="E69" i="2" s="1"/>
  <c r="H69" i="2" s="1"/>
  <c r="D69" i="2"/>
  <c r="F69" i="2"/>
  <c r="G69" i="2"/>
  <c r="H70" i="2"/>
  <c r="H71" i="2"/>
  <c r="E72" i="2"/>
  <c r="H72" i="2" s="1"/>
  <c r="E73" i="2"/>
  <c r="H73" i="2"/>
  <c r="E74" i="2"/>
  <c r="H74" i="2" s="1"/>
  <c r="E75" i="2"/>
  <c r="H75" i="2"/>
  <c r="E76" i="2"/>
  <c r="H76" i="2" s="1"/>
  <c r="H5" i="2" l="1"/>
  <c r="H77" i="2" s="1"/>
  <c r="E77" i="2"/>
  <c r="C77" i="2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<sst xmlns="http://schemas.openxmlformats.org/spreadsheetml/2006/main" count="85" uniqueCount="85">
  <si>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emisor”.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</si>
  <si>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</si>
  <si>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</si>
  <si>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</si>
  <si>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</si>
  <si>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</si>
  <si>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</si>
  <si>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</si>
  <si>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</si>
  <si>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</si>
  <si>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</si>
  <si>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</si>
  <si>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</si>
  <si>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</si>
  <si>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</si>
  <si>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</si>
  <si>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</si>
  <si>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</si>
  <si>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</si>
  <si>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</si>
  <si>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</si>
  <si>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</si>
  <si>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</si>
  <si>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</si>
  <si>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</si>
  <si>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</si>
  <si>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</si>
  <si>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</si>
  <si>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</si>
  <si>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</si>
  <si>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</si>
  <si>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</si>
  <si>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</si>
  <si>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</si>
  <si>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</si>
  <si>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</si>
  <si>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</si>
  <si>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</si>
  <si>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</si>
  <si>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</si>
  <si>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</si>
  <si>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</si>
  <si>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</si>
  <si>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</si>
  <si>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</si>
  <si>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</si>
  <si>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</si>
  <si>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</si>
  <si>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</si>
  <si>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</si>
  <si>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</si>
  <si>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</si>
  <si>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</si>
  <si>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</si>
  <si>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</si>
  <si>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</si>
  <si>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</si>
  <si>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</si>
  <si>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</si>
  <si>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</si>
  <si>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</si>
  <si>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</si>
  <si>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</si>
  <si>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</si>
  <si>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</si>
  <si>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</si>
  <si>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</si>
  <si>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</si>
  <si>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</si>
  <si>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</si>
  <si>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</si>
  <si>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</si>
  <si>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</si>
  <si>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</si>
  <si>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</si>
  <si>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</si>
  <si>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</si>
  <si>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</si>
  <si>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</si>
  <si>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</si>
  <si>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</si>
  <si>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</si>
  <si>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</si>
  <si>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</si>
  <si>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MUNICIPIO DE VALLE DE SANTIAGO GTO
ESTADO ANALÍTICO DEL EJERCICIO DEL PRESUPUESTO DE EGRESOS
CLASIFICACIÓN POR OBJETO DEL GASTO (CAPÍTULO Y CONCEPTO)
DEL 1 DE ENERO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</si>
</sst>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2" fillId="0" borderId="0" xfId="1" applyProtection="1">
      <protection locked="0"/>
    </xf>
    <xf numFmtId="43" fontId="0" fillId="0" borderId="0" xfId="2" applyFont="1" applyProtection="1">
      <protection locked="0"/>
    </xf>
    <xf numFmtId="0" fontId="4" fillId="0" borderId="0" xfId="3" applyFont="1" applyAlignment="1">
      <alignment vertical="top"/>
    </xf>
    <xf numFmtId="4" fontId="4" fillId="0" borderId="0" xfId="3" applyNumberFormat="1" applyFont="1" applyAlignment="1">
      <alignment vertical="top"/>
    </xf>
    <xf numFmtId="0" fontId="4" fillId="0" borderId="0" xfId="3" applyFont="1" applyAlignment="1">
      <alignment vertical="top" wrapText="1"/>
    </xf>
    <xf numFmtId="0" fontId="2" fillId="0" borderId="0" xfId="1"/>
    <xf numFmtId="0" fontId="4" fillId="0" borderId="0" xfId="3" applyFont="1" applyBorder="1" applyAlignment="1" applyProtection="1">
      <alignment horizontal="left" vertical="top" wrapText="1" indent="2"/>
      <protection locked="0"/>
    </xf>
    <xf numFmtId="0" fontId="4" fillId="0" borderId="0" xfId="3" applyFont="1" applyBorder="1" applyAlignment="1" applyProtection="1">
      <alignment vertical="top" wrapText="1"/>
      <protection locked="0"/>
    </xf>
    <xf numFmtId="0" fontId="5" fillId="0" borderId="0" xfId="3" applyFont="1" applyBorder="1" applyAlignment="1" applyProtection="1">
      <alignment horizontal="left" vertical="top" wrapText="1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horizontal="left" wrapText="1"/>
      <protection locked="0"/>
    </xf>
    <xf numFmtId="4" fontId="5" fillId="0" borderId="1" xfId="1" applyNumberFormat="1" applyFont="1" applyFill="1" applyBorder="1" applyProtection="1">
      <protection locked="0"/>
    </xf>
    <xf numFmtId="4" fontId="5" fillId="0" borderId="2" xfId="1" applyNumberFormat="1" applyFont="1" applyFill="1" applyBorder="1" applyProtection="1">
      <protection locked="0"/>
    </xf>
    <xf numFmtId="0" fontId="5" fillId="0" borderId="3" xfId="1" applyFont="1" applyFill="1" applyBorder="1" applyAlignment="1" applyProtection="1">
      <alignment horizontal="left"/>
      <protection locked="0"/>
    </xf>
    <xf numFmtId="0" fontId="4" fillId="0" borderId="4" xfId="1" applyFont="1" applyFill="1" applyBorder="1" applyProtection="1">
      <protection locked="0"/>
    </xf>
    <xf numFmtId="4" fontId="4" fillId="0" borderId="1" xfId="1" applyNumberFormat="1" applyFont="1" applyFill="1" applyBorder="1" applyProtection="1">
      <protection locked="0"/>
    </xf>
    <xf numFmtId="43" fontId="4" fillId="0" borderId="0" xfId="4" applyFont="1" applyFill="1" applyBorder="1" applyProtection="1">
      <protection locked="0"/>
    </xf>
    <xf numFmtId="0" fontId="4" fillId="0" borderId="3" xfId="1" applyFont="1" applyFill="1" applyBorder="1" applyAlignment="1" applyProtection="1">
      <alignment horizontal="left"/>
    </xf>
    <xf numFmtId="0" fontId="6" fillId="0" borderId="5" xfId="1" applyFont="1" applyBorder="1" applyAlignment="1">
      <alignment horizontal="center" vertical="center" wrapText="1"/>
    </xf>
    <xf numFmtId="4" fontId="4" fillId="0" borderId="6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/>
    </xf>
    <xf numFmtId="4" fontId="2" fillId="0" borderId="6" xfId="1" applyNumberFormat="1" applyFont="1" applyBorder="1"/>
    <xf numFmtId="4" fontId="2" fillId="0" borderId="0" xfId="1" applyNumberFormat="1" applyFont="1"/>
    <xf numFmtId="4" fontId="5" fillId="0" borderId="6" xfId="1" applyNumberFormat="1" applyFont="1" applyFill="1" applyBorder="1" applyProtection="1">
      <protection locked="0"/>
    </xf>
    <xf numFmtId="43" fontId="5" fillId="0" borderId="0" xfId="4" applyFont="1" applyFill="1" applyBorder="1" applyProtection="1">
      <protection locked="0"/>
    </xf>
    <xf numFmtId="0" fontId="5" fillId="0" borderId="0" xfId="1" applyFont="1" applyFill="1" applyBorder="1" applyProtection="1"/>
    <xf numFmtId="0" fontId="4" fillId="0" borderId="5" xfId="1" applyFont="1" applyFill="1" applyBorder="1" applyAlignment="1" applyProtection="1">
      <alignment horizontal="left"/>
    </xf>
    <xf numFmtId="4" fontId="7" fillId="0" borderId="6" xfId="1" applyNumberFormat="1" applyFont="1" applyBorder="1"/>
    <xf numFmtId="4" fontId="7" fillId="0" borderId="0" xfId="1" applyNumberFormat="1" applyFont="1"/>
    <xf numFmtId="43" fontId="2" fillId="0" borderId="0" xfId="1" applyNumberFormat="1" applyProtection="1">
      <protection locked="0"/>
    </xf>
    <xf numFmtId="4" fontId="5" fillId="0" borderId="7" xfId="1" applyNumberFormat="1" applyFont="1" applyFill="1" applyBorder="1" applyProtection="1">
      <protection locked="0"/>
    </xf>
    <xf numFmtId="0" fontId="5" fillId="2" borderId="2" xfId="5" applyNumberFormat="1" applyFont="1" applyFill="1" applyBorder="1" applyAlignment="1">
      <alignment horizontal="center" vertical="center" wrapText="1"/>
    </xf>
    <xf numFmtId="4" fontId="5" fillId="2" borderId="2" xfId="5" applyNumberFormat="1" applyFont="1" applyFill="1" applyBorder="1" applyAlignment="1">
      <alignment horizontal="center" vertical="center" wrapText="1"/>
    </xf>
    <xf numFmtId="0" fontId="5" fillId="2" borderId="12" xfId="5" applyFont="1" applyFill="1" applyBorder="1" applyAlignment="1" applyProtection="1">
      <alignment horizontal="center" vertical="center" wrapText="1"/>
      <protection locked="0"/>
    </xf>
    <xf numFmtId="0" fontId="5" fillId="2" borderId="11" xfId="5" applyFont="1" applyFill="1" applyBorder="1" applyAlignment="1" applyProtection="1">
      <alignment horizontal="center" vertical="center" wrapText="1"/>
      <protection locked="0"/>
    </xf>
    <xf numFmtId="0" fontId="5" fillId="2" borderId="10" xfId="5" applyFont="1" applyFill="1" applyBorder="1" applyAlignment="1" applyProtection="1">
      <alignment horizontal="center" vertical="center" wrapText="1"/>
      <protection locked="0"/>
    </xf>
    <xf numFmtId="4" fontId="5" fillId="2" borderId="7" xfId="5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>
      <alignment horizontal="center" vertical="center" wrapText="1"/>
    </xf>
    <xf numFmtId="0" fontId="5" fillId="2" borderId="14" xfId="5" applyFont="1" applyFill="1" applyBorder="1" applyAlignment="1">
      <alignment horizontal="center" vertical="center"/>
    </xf>
    <xf numFmtId="0" fontId="5" fillId="2" borderId="13" xfId="5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center" vertical="center"/>
    </xf>
    <xf numFmtId="0" fontId="5" fillId="2" borderId="9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</cellXfs>
  <cellStyles count="6">
    <cellStyle name="Millares 2" xfId="2"/>
    <cellStyle name="Millares 5" xfId="4"/>
    <cellStyle name="Normal" xfId="0" builtinId="0"/>
    <cellStyle name="Normal 2" xfId="1"/>
    <cellStyle name="Normal 2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1438275</xdr:colOff>
      <xdr:row>0</xdr:row>
      <xdr:rowOff>609600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771650" cy="6096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showGridLines="0" tabSelected="1" workbookViewId="0">
      <selection activeCell="F19" sqref="F19"/>
    </sheetView>
  </sheetViews>
  <sheetFormatPr baseColWidth="10" defaultRowHeight="15" x14ac:dyDescent="0.25"/>
  <cols>
    <col min="1" max="1" width="5" style="1" customWidth="1"/>
    <col min="2" max="2" width="53.85546875" style="1" customWidth="1"/>
    <col min="3" max="3" width="15.7109375" style="1" customWidth="1"/>
    <col min="4" max="4" width="17" style="1" customWidth="1"/>
    <col min="5" max="8" width="15.7109375" style="1" customWidth="1"/>
    <col min="9" max="9" width="12.85546875" style="2" bestFit="1" customWidth="1"/>
    <col min="10" max="16384" width="11.42578125" style="1"/>
  </cols>
  <sheetData>
    <row r="1" spans="1:10" ht="50.1" customHeight="1" x14ac:dyDescent="0.25">
      <c r="A1" s="34" t="s">
        <v>84</v>
      </c>
      <c r="B1" s="35"/>
      <c r="C1" s="35"/>
      <c r="D1" s="35"/>
      <c r="E1" s="35"/>
      <c r="F1" s="35"/>
      <c r="G1" s="35"/>
      <c r="H1" s="36"/>
    </row>
    <row r="2" spans="1:10" x14ac:dyDescent="0.25">
      <c r="A2" s="39" t="s">
        <v>83</v>
      </c>
      <c r="B2" s="40"/>
      <c r="C2" s="34" t="s">
        <v>82</v>
      </c>
      <c r="D2" s="35"/>
      <c r="E2" s="35"/>
      <c r="F2" s="35"/>
      <c r="G2" s="36"/>
      <c r="H2" s="37" t="s">
        <v>81</v>
      </c>
    </row>
    <row r="3" spans="1:10" ht="24.95" customHeight="1" x14ac:dyDescent="0.25">
      <c r="A3" s="41"/>
      <c r="B3" s="42"/>
      <c r="C3" s="33" t="s">
        <v>80</v>
      </c>
      <c r="D3" s="33" t="s">
        <v>79</v>
      </c>
      <c r="E3" s="33" t="s">
        <v>78</v>
      </c>
      <c r="F3" s="33" t="s">
        <v>77</v>
      </c>
      <c r="G3" s="33" t="s">
        <v>76</v>
      </c>
      <c r="H3" s="38"/>
    </row>
    <row r="4" spans="1:10" x14ac:dyDescent="0.25">
      <c r="A4" s="43"/>
      <c r="B4" s="44"/>
      <c r="C4" s="32">
        <v>1</v>
      </c>
      <c r="D4" s="32">
        <v>2</v>
      </c>
      <c r="E4" s="32" t="s">
        <v>75</v>
      </c>
      <c r="F4" s="32">
        <v>4</v>
      </c>
      <c r="G4" s="32">
        <v>5</v>
      </c>
      <c r="H4" s="32" t="s">
        <v>74</v>
      </c>
    </row>
    <row r="5" spans="1:10" x14ac:dyDescent="0.25">
      <c r="A5" s="27" t="s">
        <v>73</v>
      </c>
      <c r="B5" s="26"/>
      <c r="C5" s="31">
        <f>SUM(C6:C12)</f>
        <v>149610642.03</v>
      </c>
      <c r="D5" s="25">
        <f>SUM(D6:D12)</f>
        <v>2322937.4300000006</v>
      </c>
      <c r="E5" s="31">
        <f>C5+D5</f>
        <v>151933579.46000001</v>
      </c>
      <c r="F5" s="31">
        <f>SUM(F6:F12)</f>
        <v>56976442.420000002</v>
      </c>
      <c r="G5" s="31">
        <f>SUM(G6:G12)</f>
        <v>56969107.420000002</v>
      </c>
      <c r="H5" s="31">
        <f t="shared" ref="H5:H36" si="0">E5-F5</f>
        <v>94957137.040000007</v>
      </c>
    </row>
    <row r="6" spans="1:10" x14ac:dyDescent="0.25">
      <c r="A6" s="19">
        <v>1100</v>
      </c>
      <c r="B6" s="21" t="s">
        <v>72</v>
      </c>
      <c r="C6" s="22">
        <v>90378464</v>
      </c>
      <c r="D6" s="23">
        <v>-637067.6</v>
      </c>
      <c r="E6" s="22">
        <v>89741396.400000006</v>
      </c>
      <c r="F6" s="23">
        <v>41612658.210000001</v>
      </c>
      <c r="G6" s="22">
        <v>41612658.210000001</v>
      </c>
      <c r="H6" s="20">
        <f t="shared" si="0"/>
        <v>48128738.190000005</v>
      </c>
    </row>
    <row r="7" spans="1:10" x14ac:dyDescent="0.25">
      <c r="A7" s="19">
        <v>1200</v>
      </c>
      <c r="B7" s="21" t="s">
        <v>71</v>
      </c>
      <c r="C7" s="22">
        <v>3668757.26</v>
      </c>
      <c r="D7" s="23">
        <v>2107346.9400000004</v>
      </c>
      <c r="E7" s="22">
        <v>5776104.2000000002</v>
      </c>
      <c r="F7" s="23">
        <v>939486.03</v>
      </c>
      <c r="G7" s="22">
        <v>939486.03</v>
      </c>
      <c r="H7" s="20">
        <f t="shared" si="0"/>
        <v>4836618.17</v>
      </c>
    </row>
    <row r="8" spans="1:10" x14ac:dyDescent="0.25">
      <c r="A8" s="19">
        <v>1300</v>
      </c>
      <c r="B8" s="21" t="s">
        <v>70</v>
      </c>
      <c r="C8" s="22">
        <v>21398039</v>
      </c>
      <c r="D8" s="23">
        <v>613703.81000000006</v>
      </c>
      <c r="E8" s="22">
        <v>22011742.809999999</v>
      </c>
      <c r="F8" s="23">
        <v>1199543.04</v>
      </c>
      <c r="G8" s="22">
        <v>1199143.04</v>
      </c>
      <c r="H8" s="20">
        <f t="shared" si="0"/>
        <v>20812199.77</v>
      </c>
      <c r="J8" s="30"/>
    </row>
    <row r="9" spans="1:10" x14ac:dyDescent="0.25">
      <c r="A9" s="19">
        <v>1400</v>
      </c>
      <c r="B9" s="21" t="s">
        <v>69</v>
      </c>
      <c r="C9" s="22">
        <v>8707711.370000001</v>
      </c>
      <c r="D9" s="23">
        <v>0</v>
      </c>
      <c r="E9" s="22">
        <v>8707711.370000001</v>
      </c>
      <c r="F9" s="23">
        <v>3195348.59</v>
      </c>
      <c r="G9" s="22">
        <v>3195348.59</v>
      </c>
      <c r="H9" s="20">
        <f t="shared" si="0"/>
        <v>5512362.7800000012</v>
      </c>
    </row>
    <row r="10" spans="1:10" x14ac:dyDescent="0.25">
      <c r="A10" s="19">
        <v>1500</v>
      </c>
      <c r="B10" s="21" t="s">
        <v>68</v>
      </c>
      <c r="C10" s="22">
        <v>25407670.399999999</v>
      </c>
      <c r="D10" s="23">
        <v>238954.28000000003</v>
      </c>
      <c r="E10" s="22">
        <v>25646624.68</v>
      </c>
      <c r="F10" s="23">
        <v>10014406.550000001</v>
      </c>
      <c r="G10" s="22">
        <v>10007471.550000001</v>
      </c>
      <c r="H10" s="20">
        <f t="shared" si="0"/>
        <v>15632218.129999999</v>
      </c>
    </row>
    <row r="11" spans="1:10" x14ac:dyDescent="0.25">
      <c r="A11" s="19">
        <v>1600</v>
      </c>
      <c r="B11" s="21" t="s">
        <v>67</v>
      </c>
      <c r="C11" s="22">
        <v>0</v>
      </c>
      <c r="D11" s="23">
        <v>0</v>
      </c>
      <c r="E11" s="22">
        <v>0</v>
      </c>
      <c r="F11" s="23">
        <v>0</v>
      </c>
      <c r="G11" s="22">
        <v>0</v>
      </c>
      <c r="H11" s="20">
        <f t="shared" si="0"/>
        <v>0</v>
      </c>
    </row>
    <row r="12" spans="1:10" x14ac:dyDescent="0.25">
      <c r="A12" s="19">
        <v>1700</v>
      </c>
      <c r="B12" s="21" t="s">
        <v>66</v>
      </c>
      <c r="C12" s="22">
        <v>50000</v>
      </c>
      <c r="D12" s="23">
        <v>0</v>
      </c>
      <c r="E12" s="22">
        <v>50000</v>
      </c>
      <c r="F12" s="23">
        <v>15000</v>
      </c>
      <c r="G12" s="22">
        <v>15000</v>
      </c>
      <c r="H12" s="20">
        <f t="shared" si="0"/>
        <v>35000</v>
      </c>
    </row>
    <row r="13" spans="1:10" x14ac:dyDescent="0.25">
      <c r="A13" s="27" t="s">
        <v>65</v>
      </c>
      <c r="B13" s="26"/>
      <c r="C13" s="24">
        <f>SUM(C14:C22)</f>
        <v>25723679.57</v>
      </c>
      <c r="D13" s="25">
        <f>SUM(D14:D22)</f>
        <v>11855235.010000002</v>
      </c>
      <c r="E13" s="24">
        <f>C13+D13</f>
        <v>37578914.579999998</v>
      </c>
      <c r="F13" s="24">
        <f>SUM(F14:F22)</f>
        <v>13000550.219999999</v>
      </c>
      <c r="G13" s="24">
        <f>SUM(G14:G22)</f>
        <v>11110314.92</v>
      </c>
      <c r="H13" s="24">
        <f t="shared" si="0"/>
        <v>24578364.359999999</v>
      </c>
    </row>
    <row r="14" spans="1:10" x14ac:dyDescent="0.25">
      <c r="A14" s="19">
        <v>2100</v>
      </c>
      <c r="B14" s="21" t="s">
        <v>64</v>
      </c>
      <c r="C14" s="22">
        <v>2931336.2600000002</v>
      </c>
      <c r="D14" s="23">
        <v>79282.25</v>
      </c>
      <c r="E14" s="22">
        <v>3010618.5100000002</v>
      </c>
      <c r="F14" s="23">
        <v>1239684.6200000001</v>
      </c>
      <c r="G14" s="22">
        <v>1039368.75</v>
      </c>
      <c r="H14" s="20">
        <f t="shared" si="0"/>
        <v>1770933.8900000001</v>
      </c>
    </row>
    <row r="15" spans="1:10" x14ac:dyDescent="0.25">
      <c r="A15" s="19">
        <v>2200</v>
      </c>
      <c r="B15" s="21" t="s">
        <v>63</v>
      </c>
      <c r="C15" s="22">
        <v>678718.21</v>
      </c>
      <c r="D15" s="23">
        <v>116340.54</v>
      </c>
      <c r="E15" s="22">
        <v>795058.75</v>
      </c>
      <c r="F15" s="23">
        <v>469237.94</v>
      </c>
      <c r="G15" s="22">
        <v>435244.43000000005</v>
      </c>
      <c r="H15" s="20">
        <f t="shared" si="0"/>
        <v>325820.81</v>
      </c>
    </row>
    <row r="16" spans="1:10" x14ac:dyDescent="0.25">
      <c r="A16" s="19">
        <v>2300</v>
      </c>
      <c r="B16" s="21" t="s">
        <v>62</v>
      </c>
      <c r="C16" s="22">
        <v>16000</v>
      </c>
      <c r="D16" s="23">
        <v>0</v>
      </c>
      <c r="E16" s="22">
        <v>16000</v>
      </c>
      <c r="F16" s="23">
        <v>59.86</v>
      </c>
      <c r="G16" s="22">
        <v>0</v>
      </c>
      <c r="H16" s="20">
        <f t="shared" si="0"/>
        <v>15940.14</v>
      </c>
    </row>
    <row r="17" spans="1:8" x14ac:dyDescent="0.25">
      <c r="A17" s="19">
        <v>2400</v>
      </c>
      <c r="B17" s="21" t="s">
        <v>61</v>
      </c>
      <c r="C17" s="22">
        <v>6687376.7799999993</v>
      </c>
      <c r="D17" s="23">
        <v>6363379.4600000009</v>
      </c>
      <c r="E17" s="22">
        <v>13050756.24</v>
      </c>
      <c r="F17" s="23">
        <v>2312361.39</v>
      </c>
      <c r="G17" s="22">
        <v>1637002.89</v>
      </c>
      <c r="H17" s="20">
        <f t="shared" si="0"/>
        <v>10738394.85</v>
      </c>
    </row>
    <row r="18" spans="1:8" x14ac:dyDescent="0.25">
      <c r="A18" s="19">
        <v>2500</v>
      </c>
      <c r="B18" s="21" t="s">
        <v>60</v>
      </c>
      <c r="C18" s="22">
        <v>506214</v>
      </c>
      <c r="D18" s="23">
        <v>229863.52000000002</v>
      </c>
      <c r="E18" s="22">
        <v>736077.52</v>
      </c>
      <c r="F18" s="23">
        <v>211666.59</v>
      </c>
      <c r="G18" s="22">
        <v>177454.94</v>
      </c>
      <c r="H18" s="20">
        <f t="shared" si="0"/>
        <v>524410.93000000005</v>
      </c>
    </row>
    <row r="19" spans="1:8" x14ac:dyDescent="0.25">
      <c r="A19" s="19">
        <v>2600</v>
      </c>
      <c r="B19" s="21" t="s">
        <v>59</v>
      </c>
      <c r="C19" s="22">
        <v>9016042.3200000003</v>
      </c>
      <c r="D19" s="23">
        <v>2930506</v>
      </c>
      <c r="E19" s="22">
        <v>11946548.32</v>
      </c>
      <c r="F19" s="23">
        <v>5884985.4299999997</v>
      </c>
      <c r="G19" s="22">
        <v>5267524.13</v>
      </c>
      <c r="H19" s="20">
        <f t="shared" si="0"/>
        <v>6061562.8900000006</v>
      </c>
    </row>
    <row r="20" spans="1:8" x14ac:dyDescent="0.25">
      <c r="A20" s="19">
        <v>2700</v>
      </c>
      <c r="B20" s="21" t="s">
        <v>58</v>
      </c>
      <c r="C20" s="22">
        <v>2004320</v>
      </c>
      <c r="D20" s="23">
        <v>1390472</v>
      </c>
      <c r="E20" s="22">
        <v>3394792</v>
      </c>
      <c r="F20" s="23">
        <v>1184067.4100000001</v>
      </c>
      <c r="G20" s="22">
        <v>943412.49</v>
      </c>
      <c r="H20" s="20">
        <f t="shared" si="0"/>
        <v>2210724.59</v>
      </c>
    </row>
    <row r="21" spans="1:8" x14ac:dyDescent="0.25">
      <c r="A21" s="19">
        <v>2800</v>
      </c>
      <c r="B21" s="21" t="s">
        <v>57</v>
      </c>
      <c r="C21" s="22">
        <v>48000</v>
      </c>
      <c r="D21" s="23">
        <v>1684800</v>
      </c>
      <c r="E21" s="22">
        <v>1732800</v>
      </c>
      <c r="F21" s="23">
        <v>673592.28</v>
      </c>
      <c r="G21" s="22">
        <v>673592.28</v>
      </c>
      <c r="H21" s="20">
        <f t="shared" si="0"/>
        <v>1059207.72</v>
      </c>
    </row>
    <row r="22" spans="1:8" x14ac:dyDescent="0.25">
      <c r="A22" s="19">
        <v>2900</v>
      </c>
      <c r="B22" s="21" t="s">
        <v>56</v>
      </c>
      <c r="C22" s="22">
        <v>3835672</v>
      </c>
      <c r="D22" s="23">
        <v>-939408.76</v>
      </c>
      <c r="E22" s="22">
        <v>2896263.24</v>
      </c>
      <c r="F22" s="23">
        <v>1024894.7</v>
      </c>
      <c r="G22" s="22">
        <v>936715.01</v>
      </c>
      <c r="H22" s="20">
        <f t="shared" si="0"/>
        <v>1871368.5400000003</v>
      </c>
    </row>
    <row r="23" spans="1:8" x14ac:dyDescent="0.25">
      <c r="A23" s="27" t="s">
        <v>55</v>
      </c>
      <c r="B23" s="26"/>
      <c r="C23" s="24">
        <f>SUM(C24:C32)</f>
        <v>52720579.5</v>
      </c>
      <c r="D23" s="25">
        <f>SUM(D24:D32)</f>
        <v>5162056.59</v>
      </c>
      <c r="E23" s="24">
        <f>C23+D23</f>
        <v>57882636.090000004</v>
      </c>
      <c r="F23" s="24">
        <f>SUM(F24:F32)</f>
        <v>17854345.82</v>
      </c>
      <c r="G23" s="24">
        <f>SUM(G24:G32)</f>
        <v>17627608.669999998</v>
      </c>
      <c r="H23" s="24">
        <f t="shared" si="0"/>
        <v>40028290.270000003</v>
      </c>
    </row>
    <row r="24" spans="1:8" x14ac:dyDescent="0.25">
      <c r="A24" s="19">
        <v>3100</v>
      </c>
      <c r="B24" s="21" t="s">
        <v>54</v>
      </c>
      <c r="C24" s="22">
        <v>12874723.380000001</v>
      </c>
      <c r="D24" s="23">
        <v>-55375</v>
      </c>
      <c r="E24" s="22">
        <v>12819348.380000001</v>
      </c>
      <c r="F24" s="23">
        <v>4901045.7700000005</v>
      </c>
      <c r="G24" s="22">
        <v>4839028.83</v>
      </c>
      <c r="H24" s="20">
        <f t="shared" si="0"/>
        <v>7918302.6100000003</v>
      </c>
    </row>
    <row r="25" spans="1:8" x14ac:dyDescent="0.25">
      <c r="A25" s="19">
        <v>3200</v>
      </c>
      <c r="B25" s="21" t="s">
        <v>53</v>
      </c>
      <c r="C25" s="22">
        <v>452525</v>
      </c>
      <c r="D25" s="23">
        <v>-23000</v>
      </c>
      <c r="E25" s="22">
        <v>429525</v>
      </c>
      <c r="F25" s="23">
        <v>202617.35</v>
      </c>
      <c r="G25" s="22">
        <v>173617.35</v>
      </c>
      <c r="H25" s="20">
        <f t="shared" si="0"/>
        <v>226907.65</v>
      </c>
    </row>
    <row r="26" spans="1:8" x14ac:dyDescent="0.25">
      <c r="A26" s="19">
        <v>3300</v>
      </c>
      <c r="B26" s="21" t="s">
        <v>52</v>
      </c>
      <c r="C26" s="22">
        <v>4730105</v>
      </c>
      <c r="D26" s="23">
        <v>3651702.61</v>
      </c>
      <c r="E26" s="22">
        <v>8381807.6099999994</v>
      </c>
      <c r="F26" s="23">
        <v>2282842.0700000003</v>
      </c>
      <c r="G26" s="22">
        <v>2273794.0700000003</v>
      </c>
      <c r="H26" s="20">
        <f t="shared" si="0"/>
        <v>6098965.5399999991</v>
      </c>
    </row>
    <row r="27" spans="1:8" x14ac:dyDescent="0.25">
      <c r="A27" s="19">
        <v>3400</v>
      </c>
      <c r="B27" s="21" t="s">
        <v>51</v>
      </c>
      <c r="C27" s="22">
        <v>1666479.4</v>
      </c>
      <c r="D27" s="23">
        <v>163199.11000000002</v>
      </c>
      <c r="E27" s="22">
        <v>1829678.5099999998</v>
      </c>
      <c r="F27" s="23">
        <v>752199.44</v>
      </c>
      <c r="G27" s="22">
        <v>752199.44</v>
      </c>
      <c r="H27" s="20">
        <f t="shared" si="0"/>
        <v>1077479.0699999998</v>
      </c>
    </row>
    <row r="28" spans="1:8" x14ac:dyDescent="0.25">
      <c r="A28" s="19">
        <v>3500</v>
      </c>
      <c r="B28" s="21" t="s">
        <v>50</v>
      </c>
      <c r="C28" s="22">
        <v>1917659.31</v>
      </c>
      <c r="D28" s="23">
        <v>-141656</v>
      </c>
      <c r="E28" s="22">
        <v>1776003.31</v>
      </c>
      <c r="F28" s="23">
        <v>527689.80000000005</v>
      </c>
      <c r="G28" s="22">
        <v>498657.6</v>
      </c>
      <c r="H28" s="20">
        <f t="shared" si="0"/>
        <v>1248313.51</v>
      </c>
    </row>
    <row r="29" spans="1:8" x14ac:dyDescent="0.25">
      <c r="A29" s="19">
        <v>3600</v>
      </c>
      <c r="B29" s="21" t="s">
        <v>49</v>
      </c>
      <c r="C29" s="22">
        <v>2019050</v>
      </c>
      <c r="D29" s="23">
        <v>-502900</v>
      </c>
      <c r="E29" s="22">
        <v>1516150</v>
      </c>
      <c r="F29" s="23">
        <v>663502.37</v>
      </c>
      <c r="G29" s="22">
        <v>659268.36</v>
      </c>
      <c r="H29" s="20">
        <f t="shared" si="0"/>
        <v>852647.63</v>
      </c>
    </row>
    <row r="30" spans="1:8" x14ac:dyDescent="0.25">
      <c r="A30" s="19">
        <v>3700</v>
      </c>
      <c r="B30" s="21" t="s">
        <v>48</v>
      </c>
      <c r="C30" s="22">
        <v>166715</v>
      </c>
      <c r="D30" s="23">
        <v>122527.2</v>
      </c>
      <c r="E30" s="22">
        <v>289242.2</v>
      </c>
      <c r="F30" s="23">
        <v>76946.039999999994</v>
      </c>
      <c r="G30" s="22">
        <v>75729.039999999994</v>
      </c>
      <c r="H30" s="20">
        <f t="shared" si="0"/>
        <v>212296.16000000003</v>
      </c>
    </row>
    <row r="31" spans="1:8" x14ac:dyDescent="0.25">
      <c r="A31" s="19">
        <v>3800</v>
      </c>
      <c r="B31" s="21" t="s">
        <v>47</v>
      </c>
      <c r="C31" s="22">
        <v>6958154.9800000004</v>
      </c>
      <c r="D31" s="23">
        <v>-62860</v>
      </c>
      <c r="E31" s="22">
        <v>6895294.9800000004</v>
      </c>
      <c r="F31" s="23">
        <v>331902.09999999998</v>
      </c>
      <c r="G31" s="22">
        <v>322712.09999999998</v>
      </c>
      <c r="H31" s="20">
        <f t="shared" si="0"/>
        <v>6563392.8800000008</v>
      </c>
    </row>
    <row r="32" spans="1:8" x14ac:dyDescent="0.25">
      <c r="A32" s="19">
        <v>3900</v>
      </c>
      <c r="B32" s="21" t="s">
        <v>46</v>
      </c>
      <c r="C32" s="20">
        <v>21935167.43</v>
      </c>
      <c r="D32" s="17">
        <v>2010418.67</v>
      </c>
      <c r="E32" s="20">
        <v>23945586.100000001</v>
      </c>
      <c r="F32" s="20">
        <v>8115600.8799999999</v>
      </c>
      <c r="G32" s="20">
        <v>8032601.8799999999</v>
      </c>
      <c r="H32" s="20">
        <f t="shared" si="0"/>
        <v>15829985.220000003</v>
      </c>
    </row>
    <row r="33" spans="1:8" x14ac:dyDescent="0.25">
      <c r="A33" s="27" t="s">
        <v>45</v>
      </c>
      <c r="B33" s="26"/>
      <c r="C33" s="24">
        <f>SUM(C34:C42)</f>
        <v>35542811.200000003</v>
      </c>
      <c r="D33" s="25">
        <f>SUM(D34:D42)</f>
        <v>14031253.48</v>
      </c>
      <c r="E33" s="24">
        <f>C33+D33</f>
        <v>49574064.680000007</v>
      </c>
      <c r="F33" s="24">
        <f>SUM(F34:F42)</f>
        <v>28437056.859999999</v>
      </c>
      <c r="G33" s="24">
        <f>SUM(G34:G42)</f>
        <v>28380126.329999998</v>
      </c>
      <c r="H33" s="24">
        <f t="shared" si="0"/>
        <v>21137007.820000008</v>
      </c>
    </row>
    <row r="34" spans="1:8" x14ac:dyDescent="0.25">
      <c r="A34" s="19">
        <v>4100</v>
      </c>
      <c r="B34" s="21" t="s">
        <v>44</v>
      </c>
      <c r="C34" s="22">
        <v>0</v>
      </c>
      <c r="D34" s="23">
        <v>0</v>
      </c>
      <c r="E34" s="22">
        <v>0</v>
      </c>
      <c r="F34" s="23">
        <v>0</v>
      </c>
      <c r="G34" s="22">
        <v>0</v>
      </c>
      <c r="H34" s="20">
        <f t="shared" si="0"/>
        <v>0</v>
      </c>
    </row>
    <row r="35" spans="1:8" x14ac:dyDescent="0.25">
      <c r="A35" s="19">
        <v>4200</v>
      </c>
      <c r="B35" s="21" t="s">
        <v>43</v>
      </c>
      <c r="C35" s="22">
        <v>13163143.199999999</v>
      </c>
      <c r="D35" s="23">
        <v>163000</v>
      </c>
      <c r="E35" s="22">
        <v>13326143.199999999</v>
      </c>
      <c r="F35" s="23">
        <v>6581571.5999999996</v>
      </c>
      <c r="G35" s="22">
        <v>6581571.5999999996</v>
      </c>
      <c r="H35" s="20">
        <f t="shared" si="0"/>
        <v>6744571.5999999996</v>
      </c>
    </row>
    <row r="36" spans="1:8" x14ac:dyDescent="0.25">
      <c r="A36" s="19">
        <v>4300</v>
      </c>
      <c r="B36" s="21" t="s">
        <v>42</v>
      </c>
      <c r="C36" s="22">
        <v>4119160</v>
      </c>
      <c r="D36" s="23">
        <v>10644500</v>
      </c>
      <c r="E36" s="22">
        <v>14763660</v>
      </c>
      <c r="F36" s="23">
        <v>9661840</v>
      </c>
      <c r="G36" s="22">
        <v>9661840</v>
      </c>
      <c r="H36" s="20">
        <f t="shared" si="0"/>
        <v>5101820</v>
      </c>
    </row>
    <row r="37" spans="1:8" x14ac:dyDescent="0.25">
      <c r="A37" s="19">
        <v>4400</v>
      </c>
      <c r="B37" s="21" t="s">
        <v>41</v>
      </c>
      <c r="C37" s="22">
        <v>11851480</v>
      </c>
      <c r="D37" s="23">
        <v>3156853.48</v>
      </c>
      <c r="E37" s="22">
        <v>15008333.48</v>
      </c>
      <c r="F37" s="23">
        <v>10063622.27</v>
      </c>
      <c r="G37" s="22">
        <v>10006691.74</v>
      </c>
      <c r="H37" s="20">
        <f t="shared" ref="H37:H68" si="1">E37-F37</f>
        <v>4944711.2100000009</v>
      </c>
    </row>
    <row r="38" spans="1:8" x14ac:dyDescent="0.25">
      <c r="A38" s="19">
        <v>4500</v>
      </c>
      <c r="B38" s="21" t="s">
        <v>40</v>
      </c>
      <c r="C38" s="22">
        <v>6268428</v>
      </c>
      <c r="D38" s="23">
        <v>0</v>
      </c>
      <c r="E38" s="22">
        <v>6268428</v>
      </c>
      <c r="F38" s="23">
        <v>2110022.9900000002</v>
      </c>
      <c r="G38" s="22">
        <v>2110022.9900000002</v>
      </c>
      <c r="H38" s="20">
        <f t="shared" si="1"/>
        <v>4158405.01</v>
      </c>
    </row>
    <row r="39" spans="1:8" x14ac:dyDescent="0.25">
      <c r="A39" s="19">
        <v>4600</v>
      </c>
      <c r="B39" s="21" t="s">
        <v>39</v>
      </c>
      <c r="C39" s="22">
        <v>0</v>
      </c>
      <c r="D39" s="23">
        <v>0</v>
      </c>
      <c r="E39" s="22">
        <v>0</v>
      </c>
      <c r="F39" s="23">
        <v>0</v>
      </c>
      <c r="G39" s="22">
        <v>0</v>
      </c>
      <c r="H39" s="20">
        <f t="shared" si="1"/>
        <v>0</v>
      </c>
    </row>
    <row r="40" spans="1:8" x14ac:dyDescent="0.25">
      <c r="A40" s="19">
        <v>4700</v>
      </c>
      <c r="B40" s="21" t="s">
        <v>38</v>
      </c>
      <c r="C40" s="22">
        <v>0</v>
      </c>
      <c r="D40" s="23">
        <v>0</v>
      </c>
      <c r="E40" s="22">
        <v>0</v>
      </c>
      <c r="F40" s="23">
        <v>0</v>
      </c>
      <c r="G40" s="22">
        <v>0</v>
      </c>
      <c r="H40" s="20">
        <f t="shared" si="1"/>
        <v>0</v>
      </c>
    </row>
    <row r="41" spans="1:8" x14ac:dyDescent="0.25">
      <c r="A41" s="19">
        <v>4800</v>
      </c>
      <c r="B41" s="21" t="s">
        <v>37</v>
      </c>
      <c r="C41" s="22">
        <v>0</v>
      </c>
      <c r="D41" s="23">
        <v>0</v>
      </c>
      <c r="E41" s="22">
        <v>0</v>
      </c>
      <c r="F41" s="23">
        <v>0</v>
      </c>
      <c r="G41" s="22">
        <v>0</v>
      </c>
      <c r="H41" s="20">
        <f t="shared" si="1"/>
        <v>0</v>
      </c>
    </row>
    <row r="42" spans="1:8" x14ac:dyDescent="0.25">
      <c r="A42" s="19">
        <v>4900</v>
      </c>
      <c r="B42" s="21" t="s">
        <v>36</v>
      </c>
      <c r="C42" s="28">
        <v>140600</v>
      </c>
      <c r="D42" s="29">
        <v>66900</v>
      </c>
      <c r="E42" s="28">
        <v>207500</v>
      </c>
      <c r="F42" s="29">
        <v>20000</v>
      </c>
      <c r="G42" s="28">
        <v>20000</v>
      </c>
      <c r="H42" s="24">
        <f t="shared" si="1"/>
        <v>187500</v>
      </c>
    </row>
    <row r="43" spans="1:8" x14ac:dyDescent="0.25">
      <c r="A43" s="27" t="s">
        <v>35</v>
      </c>
      <c r="B43" s="26"/>
      <c r="C43" s="20">
        <f>SUM(C44:C52)</f>
        <v>3762442</v>
      </c>
      <c r="D43" s="17">
        <f>SUM(D44:D52)</f>
        <v>1077401.8700000001</v>
      </c>
      <c r="E43" s="20">
        <f>C43+D43</f>
        <v>4839843.87</v>
      </c>
      <c r="F43" s="20">
        <f>SUM(F44:F52)</f>
        <v>742315.17999999993</v>
      </c>
      <c r="G43" s="20">
        <f>SUM(G44:G52)</f>
        <v>719177.84</v>
      </c>
      <c r="H43" s="20">
        <f t="shared" si="1"/>
        <v>4097528.6900000004</v>
      </c>
    </row>
    <row r="44" spans="1:8" x14ac:dyDescent="0.25">
      <c r="A44" s="19">
        <v>5100</v>
      </c>
      <c r="B44" s="21" t="s">
        <v>34</v>
      </c>
      <c r="C44" s="20">
        <v>1018418</v>
      </c>
      <c r="D44" s="17">
        <v>127173.28</v>
      </c>
      <c r="E44" s="20">
        <v>1145591.28</v>
      </c>
      <c r="F44" s="20">
        <v>280007.69</v>
      </c>
      <c r="G44" s="20">
        <v>258412.86</v>
      </c>
      <c r="H44" s="20">
        <f t="shared" si="1"/>
        <v>865583.59000000008</v>
      </c>
    </row>
    <row r="45" spans="1:8" x14ac:dyDescent="0.25">
      <c r="A45" s="19">
        <v>5200</v>
      </c>
      <c r="B45" s="21" t="s">
        <v>33</v>
      </c>
      <c r="C45" s="20">
        <v>128729</v>
      </c>
      <c r="D45" s="17">
        <v>561782</v>
      </c>
      <c r="E45" s="20">
        <v>690511</v>
      </c>
      <c r="F45" s="20">
        <v>434000</v>
      </c>
      <c r="G45" s="20">
        <v>434000</v>
      </c>
      <c r="H45" s="20">
        <f t="shared" si="1"/>
        <v>256511</v>
      </c>
    </row>
    <row r="46" spans="1:8" x14ac:dyDescent="0.25">
      <c r="A46" s="19">
        <v>5300</v>
      </c>
      <c r="B46" s="21" t="s">
        <v>32</v>
      </c>
      <c r="C46" s="20">
        <v>0</v>
      </c>
      <c r="D46" s="17">
        <v>0</v>
      </c>
      <c r="E46" s="20">
        <v>0</v>
      </c>
      <c r="F46" s="20">
        <v>0</v>
      </c>
      <c r="G46" s="20">
        <v>0</v>
      </c>
      <c r="H46" s="20">
        <f t="shared" si="1"/>
        <v>0</v>
      </c>
    </row>
    <row r="47" spans="1:8" x14ac:dyDescent="0.25">
      <c r="A47" s="19">
        <v>5400</v>
      </c>
      <c r="B47" s="21" t="s">
        <v>31</v>
      </c>
      <c r="C47" s="20">
        <v>2170000</v>
      </c>
      <c r="D47" s="17">
        <v>549346.59</v>
      </c>
      <c r="E47" s="20">
        <v>2719346.59</v>
      </c>
      <c r="F47" s="20">
        <v>0</v>
      </c>
      <c r="G47" s="20">
        <v>0</v>
      </c>
      <c r="H47" s="20">
        <f t="shared" si="1"/>
        <v>2719346.59</v>
      </c>
    </row>
    <row r="48" spans="1:8" x14ac:dyDescent="0.25">
      <c r="A48" s="19">
        <v>5500</v>
      </c>
      <c r="B48" s="21" t="s">
        <v>30</v>
      </c>
      <c r="C48" s="20">
        <v>0</v>
      </c>
      <c r="D48" s="17">
        <v>0</v>
      </c>
      <c r="E48" s="20">
        <v>0</v>
      </c>
      <c r="F48" s="20">
        <v>0</v>
      </c>
      <c r="G48" s="20">
        <v>0</v>
      </c>
      <c r="H48" s="20">
        <f t="shared" si="1"/>
        <v>0</v>
      </c>
    </row>
    <row r="49" spans="1:8" x14ac:dyDescent="0.25">
      <c r="A49" s="19">
        <v>5600</v>
      </c>
      <c r="B49" s="21" t="s">
        <v>29</v>
      </c>
      <c r="C49" s="20">
        <v>387395</v>
      </c>
      <c r="D49" s="17">
        <v>-148900</v>
      </c>
      <c r="E49" s="20">
        <v>238495</v>
      </c>
      <c r="F49" s="20">
        <v>28307.489999999998</v>
      </c>
      <c r="G49" s="20">
        <v>26764.98</v>
      </c>
      <c r="H49" s="20">
        <f t="shared" si="1"/>
        <v>210187.51</v>
      </c>
    </row>
    <row r="50" spans="1:8" x14ac:dyDescent="0.25">
      <c r="A50" s="19">
        <v>5700</v>
      </c>
      <c r="B50" s="21" t="s">
        <v>28</v>
      </c>
      <c r="C50" s="20">
        <v>0</v>
      </c>
      <c r="D50" s="17">
        <v>0</v>
      </c>
      <c r="E50" s="20">
        <v>0</v>
      </c>
      <c r="F50" s="20">
        <v>0</v>
      </c>
      <c r="G50" s="20">
        <v>0</v>
      </c>
      <c r="H50" s="20">
        <f t="shared" si="1"/>
        <v>0</v>
      </c>
    </row>
    <row r="51" spans="1:8" x14ac:dyDescent="0.25">
      <c r="A51" s="19">
        <v>5800</v>
      </c>
      <c r="B51" s="21" t="s">
        <v>27</v>
      </c>
      <c r="C51" s="20">
        <v>0</v>
      </c>
      <c r="D51" s="17">
        <v>0</v>
      </c>
      <c r="E51" s="20">
        <v>0</v>
      </c>
      <c r="F51" s="20">
        <v>0</v>
      </c>
      <c r="G51" s="20">
        <v>0</v>
      </c>
      <c r="H51" s="20">
        <f t="shared" si="1"/>
        <v>0</v>
      </c>
    </row>
    <row r="52" spans="1:8" x14ac:dyDescent="0.25">
      <c r="A52" s="19">
        <v>5900</v>
      </c>
      <c r="B52" s="21" t="s">
        <v>26</v>
      </c>
      <c r="C52" s="20">
        <v>57900</v>
      </c>
      <c r="D52" s="17">
        <v>-12000</v>
      </c>
      <c r="E52" s="20">
        <v>45900</v>
      </c>
      <c r="F52" s="20">
        <v>0</v>
      </c>
      <c r="G52" s="20">
        <v>0</v>
      </c>
      <c r="H52" s="20">
        <f t="shared" si="1"/>
        <v>45900</v>
      </c>
    </row>
    <row r="53" spans="1:8" x14ac:dyDescent="0.25">
      <c r="A53" s="27" t="s">
        <v>25</v>
      </c>
      <c r="B53" s="26"/>
      <c r="C53" s="24">
        <f>SUM(C54:C56)</f>
        <v>181587958.57000002</v>
      </c>
      <c r="D53" s="25">
        <f>SUM(D54:D68)</f>
        <v>131811045.44999999</v>
      </c>
      <c r="E53" s="24">
        <f>C53+D53</f>
        <v>313399004.01999998</v>
      </c>
      <c r="F53" s="24">
        <f>SUM(F54:F56)</f>
        <v>106426764.56999999</v>
      </c>
      <c r="G53" s="24">
        <f>SUM(G54:G56)</f>
        <v>92634579.620000005</v>
      </c>
      <c r="H53" s="24">
        <f t="shared" si="1"/>
        <v>206972239.44999999</v>
      </c>
    </row>
    <row r="54" spans="1:8" x14ac:dyDescent="0.25">
      <c r="A54" s="19">
        <v>6100</v>
      </c>
      <c r="B54" s="21" t="s">
        <v>24</v>
      </c>
      <c r="C54" s="20">
        <v>181290589.61000001</v>
      </c>
      <c r="D54" s="17">
        <v>131709448.95999999</v>
      </c>
      <c r="E54" s="20">
        <v>313000038.56999999</v>
      </c>
      <c r="F54" s="20">
        <v>106426764.56999999</v>
      </c>
      <c r="G54" s="20">
        <v>92634579.620000005</v>
      </c>
      <c r="H54" s="20">
        <f t="shared" si="1"/>
        <v>206573274</v>
      </c>
    </row>
    <row r="55" spans="1:8" x14ac:dyDescent="0.25">
      <c r="A55" s="19">
        <v>6200</v>
      </c>
      <c r="B55" s="21" t="s">
        <v>23</v>
      </c>
      <c r="C55" s="20">
        <v>0</v>
      </c>
      <c r="D55" s="17">
        <v>0</v>
      </c>
      <c r="E55" s="20">
        <v>0</v>
      </c>
      <c r="F55" s="20">
        <v>0</v>
      </c>
      <c r="G55" s="20">
        <v>0</v>
      </c>
      <c r="H55" s="20">
        <f t="shared" si="1"/>
        <v>0</v>
      </c>
    </row>
    <row r="56" spans="1:8" x14ac:dyDescent="0.25">
      <c r="A56" s="19">
        <v>6300</v>
      </c>
      <c r="B56" s="21" t="s">
        <v>22</v>
      </c>
      <c r="C56" s="20">
        <v>297368.96000000002</v>
      </c>
      <c r="D56" s="17">
        <v>101596.49</v>
      </c>
      <c r="E56" s="20">
        <v>398965.45000000007</v>
      </c>
      <c r="F56" s="20">
        <v>0</v>
      </c>
      <c r="G56" s="20">
        <v>0</v>
      </c>
      <c r="H56" s="20">
        <f t="shared" si="1"/>
        <v>398965.45000000007</v>
      </c>
    </row>
    <row r="57" spans="1:8" x14ac:dyDescent="0.25">
      <c r="A57" s="27" t="s">
        <v>21</v>
      </c>
      <c r="B57" s="26"/>
      <c r="C57" s="24">
        <f>SUM(C58:C64)</f>
        <v>0</v>
      </c>
      <c r="D57" s="25">
        <v>0</v>
      </c>
      <c r="E57" s="24">
        <f t="shared" ref="E57:E69" si="2">C57+D57</f>
        <v>0</v>
      </c>
      <c r="F57" s="24">
        <f>SUM(F58:F64)</f>
        <v>0</v>
      </c>
      <c r="G57" s="24">
        <f>SUM(G58:G64)</f>
        <v>0</v>
      </c>
      <c r="H57" s="24">
        <f t="shared" si="1"/>
        <v>0</v>
      </c>
    </row>
    <row r="58" spans="1:8" x14ac:dyDescent="0.25">
      <c r="A58" s="19">
        <v>7100</v>
      </c>
      <c r="B58" s="21" t="s">
        <v>20</v>
      </c>
      <c r="C58" s="20">
        <v>0</v>
      </c>
      <c r="D58" s="17">
        <v>0</v>
      </c>
      <c r="E58" s="20">
        <f t="shared" si="2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5">
      <c r="A59" s="19">
        <v>7200</v>
      </c>
      <c r="B59" s="21" t="s">
        <v>19</v>
      </c>
      <c r="C59" s="20">
        <v>0</v>
      </c>
      <c r="D59" s="17">
        <v>0</v>
      </c>
      <c r="E59" s="20">
        <f t="shared" si="2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5">
      <c r="A60" s="19">
        <v>7300</v>
      </c>
      <c r="B60" s="21" t="s">
        <v>18</v>
      </c>
      <c r="C60" s="20">
        <v>0</v>
      </c>
      <c r="D60" s="17">
        <v>0</v>
      </c>
      <c r="E60" s="20">
        <f t="shared" si="2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5">
      <c r="A61" s="19">
        <v>7400</v>
      </c>
      <c r="B61" s="21" t="s">
        <v>17</v>
      </c>
      <c r="C61" s="20">
        <v>0</v>
      </c>
      <c r="D61" s="17">
        <v>0</v>
      </c>
      <c r="E61" s="20">
        <f t="shared" si="2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5">
      <c r="A62" s="19">
        <v>7500</v>
      </c>
      <c r="B62" s="21" t="s">
        <v>16</v>
      </c>
      <c r="C62" s="20">
        <v>0</v>
      </c>
      <c r="D62" s="17">
        <v>0</v>
      </c>
      <c r="E62" s="20">
        <f t="shared" si="2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5">
      <c r="A63" s="19">
        <v>7600</v>
      </c>
      <c r="B63" s="21" t="s">
        <v>15</v>
      </c>
      <c r="C63" s="20">
        <v>0</v>
      </c>
      <c r="D63" s="17">
        <v>0</v>
      </c>
      <c r="E63" s="20">
        <f t="shared" si="2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5">
      <c r="A64" s="19">
        <v>7900</v>
      </c>
      <c r="B64" s="21" t="s">
        <v>14</v>
      </c>
      <c r="C64" s="20">
        <v>0</v>
      </c>
      <c r="D64" s="17">
        <v>0</v>
      </c>
      <c r="E64" s="20">
        <f t="shared" si="2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5">
      <c r="A65" s="27" t="s">
        <v>13</v>
      </c>
      <c r="B65" s="26"/>
      <c r="C65" s="24">
        <f>SUM(C66:C68)</f>
        <v>0</v>
      </c>
      <c r="D65" s="25">
        <v>0</v>
      </c>
      <c r="E65" s="24">
        <f t="shared" si="2"/>
        <v>0</v>
      </c>
      <c r="F65" s="24">
        <f>SUM(F66:F68)</f>
        <v>0</v>
      </c>
      <c r="G65" s="24">
        <f>SUM(G66:G68)</f>
        <v>0</v>
      </c>
      <c r="H65" s="24">
        <f t="shared" si="1"/>
        <v>0</v>
      </c>
    </row>
    <row r="66" spans="1:8" x14ac:dyDescent="0.25">
      <c r="A66" s="19">
        <v>8100</v>
      </c>
      <c r="B66" s="21" t="s">
        <v>12</v>
      </c>
      <c r="C66" s="20">
        <v>0</v>
      </c>
      <c r="D66" s="17">
        <v>0</v>
      </c>
      <c r="E66" s="20">
        <f t="shared" si="2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5">
      <c r="A67" s="19">
        <v>8300</v>
      </c>
      <c r="B67" s="21" t="s">
        <v>11</v>
      </c>
      <c r="C67" s="20">
        <v>0</v>
      </c>
      <c r="D67" s="17">
        <v>0</v>
      </c>
      <c r="E67" s="20">
        <f t="shared" si="2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5">
      <c r="A68" s="19">
        <v>8500</v>
      </c>
      <c r="B68" s="21" t="s">
        <v>10</v>
      </c>
      <c r="C68" s="20">
        <v>0</v>
      </c>
      <c r="D68" s="17">
        <v>0</v>
      </c>
      <c r="E68" s="20">
        <f t="shared" si="2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5">
      <c r="A69" s="27" t="s">
        <v>9</v>
      </c>
      <c r="B69" s="26"/>
      <c r="C69" s="24">
        <f>SUM(C70:C76)</f>
        <v>3923411.08</v>
      </c>
      <c r="D69" s="25">
        <f>D70</f>
        <v>0.14000000000000001</v>
      </c>
      <c r="E69" s="24">
        <f t="shared" si="2"/>
        <v>3923411.22</v>
      </c>
      <c r="F69" s="24">
        <f>SUM(F70:F76)</f>
        <v>923411.22</v>
      </c>
      <c r="G69" s="24">
        <f>SUM(G70:G76)</f>
        <v>923411.22</v>
      </c>
      <c r="H69" s="24">
        <f t="shared" ref="H69:H76" si="3">E69-F69</f>
        <v>3000000</v>
      </c>
    </row>
    <row r="70" spans="1:8" x14ac:dyDescent="0.25">
      <c r="A70" s="19">
        <v>9100</v>
      </c>
      <c r="B70" s="21" t="s">
        <v>8</v>
      </c>
      <c r="C70" s="22">
        <v>2423411.08</v>
      </c>
      <c r="D70" s="23">
        <v>0.14000000000000001</v>
      </c>
      <c r="E70" s="22">
        <v>2423411.2200000002</v>
      </c>
      <c r="F70" s="23">
        <v>923411.22</v>
      </c>
      <c r="G70" s="22">
        <v>923411.22</v>
      </c>
      <c r="H70" s="20">
        <f t="shared" si="3"/>
        <v>1500000.0000000002</v>
      </c>
    </row>
    <row r="71" spans="1:8" x14ac:dyDescent="0.25">
      <c r="A71" s="19">
        <v>9200</v>
      </c>
      <c r="B71" s="21" t="s">
        <v>7</v>
      </c>
      <c r="C71" s="22">
        <v>1500000</v>
      </c>
      <c r="D71" s="23">
        <v>0</v>
      </c>
      <c r="E71" s="22">
        <v>1500000</v>
      </c>
      <c r="F71" s="23">
        <v>0</v>
      </c>
      <c r="G71" s="22">
        <v>0</v>
      </c>
      <c r="H71" s="20">
        <f t="shared" si="3"/>
        <v>1500000</v>
      </c>
    </row>
    <row r="72" spans="1:8" x14ac:dyDescent="0.25">
      <c r="A72" s="19">
        <v>9300</v>
      </c>
      <c r="B72" s="21" t="s">
        <v>6</v>
      </c>
      <c r="C72" s="20">
        <v>0</v>
      </c>
      <c r="D72" s="17">
        <v>0</v>
      </c>
      <c r="E72" s="20">
        <f>C72+D72</f>
        <v>0</v>
      </c>
      <c r="F72" s="20">
        <v>0</v>
      </c>
      <c r="G72" s="20">
        <v>0</v>
      </c>
      <c r="H72" s="20">
        <f t="shared" si="3"/>
        <v>0</v>
      </c>
    </row>
    <row r="73" spans="1:8" x14ac:dyDescent="0.25">
      <c r="A73" s="19">
        <v>9400</v>
      </c>
      <c r="B73" s="21" t="s">
        <v>5</v>
      </c>
      <c r="C73" s="20">
        <v>0</v>
      </c>
      <c r="D73" s="17">
        <v>0</v>
      </c>
      <c r="E73" s="20">
        <f>C73+D73</f>
        <v>0</v>
      </c>
      <c r="F73" s="20">
        <v>0</v>
      </c>
      <c r="G73" s="20">
        <v>0</v>
      </c>
      <c r="H73" s="20">
        <f t="shared" si="3"/>
        <v>0</v>
      </c>
    </row>
    <row r="74" spans="1:8" x14ac:dyDescent="0.25">
      <c r="A74" s="19">
        <v>9500</v>
      </c>
      <c r="B74" s="21" t="s">
        <v>4</v>
      </c>
      <c r="C74" s="20">
        <v>0</v>
      </c>
      <c r="D74" s="17">
        <v>0</v>
      </c>
      <c r="E74" s="20">
        <f>C74+D74</f>
        <v>0</v>
      </c>
      <c r="F74" s="20">
        <v>0</v>
      </c>
      <c r="G74" s="20">
        <v>0</v>
      </c>
      <c r="H74" s="20">
        <f t="shared" si="3"/>
        <v>0</v>
      </c>
    </row>
    <row r="75" spans="1:8" x14ac:dyDescent="0.25">
      <c r="A75" s="19">
        <v>9600</v>
      </c>
      <c r="B75" s="21" t="s">
        <v>3</v>
      </c>
      <c r="C75" s="20">
        <v>0</v>
      </c>
      <c r="D75" s="17">
        <v>0</v>
      </c>
      <c r="E75" s="20">
        <f>C75+D75</f>
        <v>0</v>
      </c>
      <c r="F75" s="20">
        <v>0</v>
      </c>
      <c r="G75" s="20">
        <v>0</v>
      </c>
      <c r="H75" s="20">
        <f t="shared" si="3"/>
        <v>0</v>
      </c>
    </row>
    <row r="76" spans="1:8" x14ac:dyDescent="0.25">
      <c r="A76" s="19">
        <v>9900</v>
      </c>
      <c r="B76" s="18" t="s">
        <v>2</v>
      </c>
      <c r="C76" s="16">
        <v>0</v>
      </c>
      <c r="D76" s="17">
        <v>0</v>
      </c>
      <c r="E76" s="16">
        <f>C76+D76</f>
        <v>0</v>
      </c>
      <c r="F76" s="16">
        <v>0</v>
      </c>
      <c r="G76" s="16">
        <v>0</v>
      </c>
      <c r="H76" s="16">
        <f t="shared" si="3"/>
        <v>0</v>
      </c>
    </row>
    <row r="77" spans="1:8" x14ac:dyDescent="0.25">
      <c r="A77" s="15"/>
      <c r="B77" s="14" t="s">
        <v>1</v>
      </c>
      <c r="C77" s="12">
        <f t="shared" ref="C77:H77" si="4">SUM(C5+C13+C23+C33+C43+C53+C57+C65+C69)</f>
        <v>452871523.94999999</v>
      </c>
      <c r="D77" s="13">
        <f t="shared" si="4"/>
        <v>166259929.96999997</v>
      </c>
      <c r="E77" s="12">
        <f t="shared" si="4"/>
        <v>619131453.92000008</v>
      </c>
      <c r="F77" s="12">
        <f t="shared" si="4"/>
        <v>224360886.28999999</v>
      </c>
      <c r="G77" s="12">
        <f t="shared" si="4"/>
        <v>208364326.02000001</v>
      </c>
      <c r="H77" s="12">
        <f t="shared" si="4"/>
        <v>394770567.63</v>
      </c>
    </row>
    <row r="79" spans="1:8" x14ac:dyDescent="0.25">
      <c r="A79" s="1" t="s">
        <v>0</v>
      </c>
    </row>
    <row r="82" spans="1:8" x14ac:dyDescent="0.25">
      <c r="A82" s="10"/>
      <c r="B82" s="11"/>
      <c r="C82" s="10"/>
      <c r="D82" s="10"/>
      <c r="E82" s="6"/>
      <c r="F82" s="3"/>
      <c r="G82" s="3"/>
      <c r="H82" s="3"/>
    </row>
    <row r="83" spans="1:8" x14ac:dyDescent="0.25">
      <c r="A83" s="10"/>
      <c r="B83" s="9"/>
      <c r="C83" s="8"/>
      <c r="D83" s="7"/>
      <c r="E83" s="6"/>
      <c r="F83" s="3"/>
      <c r="G83" s="3"/>
      <c r="H83" s="3"/>
    </row>
    <row r="84" spans="1:8" x14ac:dyDescent="0.25">
      <c r="A84" s="3"/>
      <c r="B84" s="5"/>
      <c r="C84" s="5"/>
      <c r="D84" s="4"/>
      <c r="E84" s="3"/>
      <c r="F84" s="3"/>
      <c r="G84" s="3"/>
      <c r="H84" s="3"/>
    </row>
    <row r="85" spans="1:8" x14ac:dyDescent="0.25">
      <c r="A85" s="3"/>
      <c r="B85" s="5"/>
      <c r="C85" s="5"/>
      <c r="D85" s="4"/>
      <c r="E85" s="3"/>
      <c r="F85" s="3"/>
      <c r="G85" s="3"/>
      <c r="H85" s="3"/>
    </row>
    <row r="86" spans="1:8" x14ac:dyDescent="0.25">
      <c r="A86" s="3"/>
      <c r="B86" s="5"/>
      <c r="C86" s="5"/>
      <c r="D86" s="4"/>
      <c r="E86" s="3"/>
      <c r="F86" s="3"/>
      <c r="G86" s="3"/>
      <c r="H86" s="3"/>
    </row>
    <row r="87" spans="1:8" x14ac:dyDescent="0.25">
      <c r="A87" s="3"/>
      <c r="B87" s="5"/>
      <c r="C87" s="5"/>
      <c r="D87" s="4"/>
      <c r="E87" s="3"/>
      <c r="F87" s="3"/>
      <c r="G87" s="3"/>
      <c r="H87" s="3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2018-07-30T16:35:29Z</dcterms:created>
  <dcterms:modified xsi:type="dcterms:W3CDTF">2018-07-30T16:39:55Z</dcterms:modified>
</cp:coreProperties>
</file>