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Archivos\Documents\ACCESO A LA INFORMACION LEY GENERAL DE CONTABILIDAD\2018\2DO TRIMESTRE 18\"/>
    </mc:Choice>
  </mc:AlternateContent>
  <bookViews>
    <workbookView xWindow="0" yWindow="0" windowWidth="15360" windowHeight="8340" tabRatio="885"/>
  </bookViews>
  <sheets>
    <sheet name="CFG" sheetId="5" r:id="rId1"/>
  </sheets>
  <definedNames>
    <definedName name="_xlnm._FilterDatabase" localSheetId="0" hidden="1">CFG!$A$3:$H$40</definedName>
  </definedNames>
  <calcPr calcId="152511"/>
</workbook>
</file>

<file path=xl/calcChain.xml><?xml version="1.0" encoding="utf-8"?>
<calcChain xmlns="http://schemas.openxmlformats.org/spreadsheetml/2006/main">
  <c r="D14" i="5" l="1"/>
  <c r="D11" i="5"/>
  <c r="D9" i="5"/>
  <c r="D7" i="5"/>
  <c r="E25" i="5"/>
  <c r="H40" i="5" l="1"/>
  <c r="H39" i="5"/>
  <c r="H38" i="5"/>
  <c r="H37" i="5"/>
  <c r="H36" i="5" s="1"/>
  <c r="H34" i="5"/>
  <c r="H33" i="5"/>
  <c r="H31" i="5"/>
  <c r="H29" i="5"/>
  <c r="H28" i="5"/>
  <c r="H11" i="5"/>
  <c r="E40" i="5"/>
  <c r="E39" i="5"/>
  <c r="E38" i="5"/>
  <c r="E36" i="5" s="1"/>
  <c r="E37" i="5"/>
  <c r="E34" i="5"/>
  <c r="E33" i="5"/>
  <c r="E32" i="5"/>
  <c r="H32" i="5" s="1"/>
  <c r="E31" i="5"/>
  <c r="E30" i="5"/>
  <c r="H30" i="5" s="1"/>
  <c r="E29" i="5"/>
  <c r="E28" i="5"/>
  <c r="E27" i="5"/>
  <c r="H27" i="5" s="1"/>
  <c r="E26" i="5"/>
  <c r="H26" i="5" s="1"/>
  <c r="E23" i="5"/>
  <c r="E22" i="5"/>
  <c r="E21" i="5"/>
  <c r="H20" i="5"/>
  <c r="E19" i="5"/>
  <c r="H18" i="5"/>
  <c r="H14" i="5"/>
  <c r="H9" i="5"/>
  <c r="H7" i="5"/>
  <c r="G36" i="5"/>
  <c r="G25" i="5"/>
  <c r="G16" i="5"/>
  <c r="G6" i="5"/>
  <c r="F36" i="5"/>
  <c r="F25" i="5"/>
  <c r="F16" i="5"/>
  <c r="F6" i="5"/>
  <c r="D36" i="5"/>
  <c r="D25" i="5"/>
  <c r="C36" i="5"/>
  <c r="C25" i="5"/>
  <c r="C16" i="5"/>
  <c r="C6" i="5"/>
  <c r="H23" i="5" l="1"/>
  <c r="H21" i="5"/>
  <c r="H19" i="5"/>
  <c r="H22" i="5"/>
  <c r="H25" i="5"/>
  <c r="C42" i="5"/>
  <c r="G42" i="5"/>
  <c r="F42" i="5"/>
  <c r="H12" i="5" l="1"/>
  <c r="H10" i="5"/>
  <c r="E12" i="5"/>
  <c r="E10" i="5"/>
  <c r="H8" i="5"/>
  <c r="E8" i="5"/>
  <c r="E13" i="5"/>
  <c r="E6" i="5" s="1"/>
  <c r="D6" i="5" l="1"/>
  <c r="H13" i="5"/>
  <c r="H6" i="5" s="1"/>
  <c r="E17" i="5"/>
  <c r="E16" i="5"/>
  <c r="D16" i="5" s="1"/>
  <c r="D42" i="5" s="1"/>
  <c r="H17" i="5" l="1"/>
  <c r="H16" i="5" s="1"/>
  <c r="H42" i="5" s="1"/>
  <c r="E42" i="5"/>
</calcChain>
</file>

<file path=xl/sharedStrings.xml><?xml version="1.0" encoding="utf-8"?>
<sst xmlns="http://schemas.openxmlformats.org/spreadsheetml/2006/main" count="45" uniqueCount="45">
  <si>
    <t>Relaciones Exteriores</t>
  </si>
  <si>
    <t>Otros Asuntos Sociales</t>
  </si>
  <si>
    <t>Comunicaciones</t>
  </si>
  <si>
    <t>Turismo</t>
  </si>
  <si>
    <t>Adeudos de Ejercicios Fiscales Anteriores</t>
  </si>
  <si>
    <t>Gobierno</t>
  </si>
  <si>
    <t>Justicia</t>
  </si>
  <si>
    <t>Seguridad Nacional</t>
  </si>
  <si>
    <t>Otros Servicios Generales</t>
  </si>
  <si>
    <t>Desarrollo Social</t>
  </si>
  <si>
    <t>Salud</t>
  </si>
  <si>
    <t>Transporte</t>
  </si>
  <si>
    <t>Asuntos Financieros y Hacendarios</t>
  </si>
  <si>
    <t>Agropecuaria, Silvicultura, Pesca y Caza</t>
  </si>
  <si>
    <t>Transferencias, Participaciones y Aportaciones Entre Diferentes Niveles y Ordenes de Gobierno</t>
  </si>
  <si>
    <t>Vivienda y Servicios a la Comunidad</t>
  </si>
  <si>
    <t>Asuntos Económicos, Comerciales y Laborales en General</t>
  </si>
  <si>
    <t>Combustibles y Energía</t>
  </si>
  <si>
    <t>Otras Industrias y Otros Asuntos Económicos</t>
  </si>
  <si>
    <t>Otras no Clasificadas en Funciones Anteriores</t>
  </si>
  <si>
    <t>Saneamiento del Sistema Financiero</t>
  </si>
  <si>
    <t>Legislación</t>
  </si>
  <si>
    <t>Coordinación de la Politica de Gobierno</t>
  </si>
  <si>
    <t>Asuntos de Orden Público y de Seguridad Interior</t>
  </si>
  <si>
    <t>Protección Ambiental</t>
  </si>
  <si>
    <t>Recreación, Cultura y Otras Manifestaciones Sociales</t>
  </si>
  <si>
    <t>Educación</t>
  </si>
  <si>
    <t>Protección Social</t>
  </si>
  <si>
    <t>Desarrollo Económico</t>
  </si>
  <si>
    <t>Minería, Manufacturas y Construcción</t>
  </si>
  <si>
    <t>Ciencia, Tecnología e Innovación</t>
  </si>
  <si>
    <t>Transacciones de la Deuda Pública / Costo Financiero de la Deuda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</si>
  <si>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</si>
  <si>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</si>
  <si>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</si>
  <si>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</si>
  <si>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</si>
  <si>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</si>
  <si>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</si>
  <si>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</si>
  <si>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Ampliaciones/ (Reducciones)</t>
  </si>
  <si>
    <t>3 = (1 + 2 )</t>
  </si>
  <si>
    <t>6 = ( 3 - 4 )</t>
  </si>
  <si>
    <t>“Bajo protesta de decir verdad declaramos que los Estados Financieros y sus notas, son razonablemente correctos y son responsabilidad del emisor”.</t>
  </si>
  <si>
    <t>MUNICIPIO DE VALLE DE SANTIAGO GTO
ESTADO ANALÍTICO DEL EJERCICIO DEL PRESUPUESTO DE EGRESOS
CLASIFICACIÓN FUNCIONAL (FINALIDAD Y FUNCIÓN)
DEL 1 DE ENERO AL 30 DE JUNIO DEL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</si>
</sst>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1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sz val="10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0">
    <xf numFmtId="0" fontId="0" fillId="0" borderId="0"/>
    <xf numFmtId="164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5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43" fontId="8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8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8" fillId="0" borderId="0" applyFont="0" applyFill="0" applyBorder="0" applyAlignment="0" applyProtection="0"/>
    <xf numFmtId="0" fontId="9" fillId="0" borderId="0"/>
  </cellStyleXfs>
  <cellXfs count="48">
    <xf numFmtId="0" fontId="0" fillId="0" borderId="0" xfId="0"/>
    <xf numFmtId="0" fontId="0" fillId="0" borderId="0" xfId="0" applyProtection="1">
      <protection locked="0"/>
    </xf>
    <xf numFmtId="0" fontId="0" fillId="0" borderId="0" xfId="0" applyFont="1" applyProtection="1">
      <protection locked="0"/>
    </xf>
    <xf numFmtId="4" fontId="7" fillId="2" borderId="7" xfId="9" applyNumberFormat="1" applyFont="1" applyFill="1" applyBorder="1" applyAlignment="1">
      <alignment horizontal="center" vertical="center" wrapText="1"/>
    </xf>
    <xf numFmtId="0" fontId="7" fillId="2" borderId="7" xfId="9" applyNumberFormat="1" applyFont="1" applyFill="1" applyBorder="1" applyAlignment="1">
      <alignment horizontal="center" vertical="center" wrapText="1"/>
    </xf>
    <xf numFmtId="4" fontId="3" fillId="0" borderId="11" xfId="0" applyNumberFormat="1" applyFont="1" applyFill="1" applyBorder="1" applyProtection="1">
      <protection locked="0"/>
    </xf>
    <xf numFmtId="4" fontId="3" fillId="0" borderId="13" xfId="0" applyNumberFormat="1" applyFont="1" applyFill="1" applyBorder="1" applyProtection="1">
      <protection locked="0"/>
    </xf>
    <xf numFmtId="4" fontId="7" fillId="0" borderId="7" xfId="0" applyNumberFormat="1" applyFont="1" applyFill="1" applyBorder="1" applyProtection="1">
      <protection locked="0"/>
    </xf>
    <xf numFmtId="0" fontId="0" fillId="0" borderId="0" xfId="0" applyFont="1" applyFill="1" applyProtection="1">
      <protection locked="0"/>
    </xf>
    <xf numFmtId="0" fontId="7" fillId="0" borderId="1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wrapText="1"/>
    </xf>
    <xf numFmtId="0" fontId="3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wrapText="1"/>
    </xf>
    <xf numFmtId="0" fontId="7" fillId="0" borderId="0" xfId="0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wrapText="1"/>
    </xf>
    <xf numFmtId="0" fontId="7" fillId="0" borderId="8" xfId="0" applyFont="1" applyFill="1" applyBorder="1" applyProtection="1">
      <protection locked="0"/>
    </xf>
    <xf numFmtId="0" fontId="7" fillId="0" borderId="9" xfId="0" applyFont="1" applyFill="1" applyBorder="1" applyAlignment="1" applyProtection="1">
      <alignment horizontal="left"/>
      <protection locked="0"/>
    </xf>
    <xf numFmtId="43" fontId="0" fillId="0" borderId="0" xfId="0" applyNumberFormat="1" applyProtection="1">
      <protection locked="0"/>
    </xf>
    <xf numFmtId="4" fontId="7" fillId="0" borderId="0" xfId="0" applyNumberFormat="1" applyFont="1" applyFill="1" applyBorder="1" applyProtection="1">
      <protection locked="0"/>
    </xf>
    <xf numFmtId="43" fontId="1" fillId="0" borderId="0" xfId="20" applyFont="1"/>
    <xf numFmtId="43" fontId="1" fillId="0" borderId="0" xfId="20" applyFont="1"/>
    <xf numFmtId="43" fontId="1" fillId="0" borderId="0" xfId="20" applyFont="1"/>
    <xf numFmtId="43" fontId="1" fillId="0" borderId="0" xfId="20" applyFont="1"/>
    <xf numFmtId="43" fontId="1" fillId="0" borderId="0" xfId="20" applyFont="1"/>
    <xf numFmtId="43" fontId="1" fillId="0" borderId="0" xfId="20" applyFont="1"/>
    <xf numFmtId="4" fontId="0" fillId="0" borderId="0" xfId="0" applyNumberFormat="1" applyFont="1" applyProtection="1">
      <protection locked="0"/>
    </xf>
    <xf numFmtId="43" fontId="10" fillId="0" borderId="0" xfId="16" applyFont="1" applyProtection="1">
      <protection locked="0"/>
    </xf>
    <xf numFmtId="0" fontId="3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horizontal="left" wrapText="1"/>
      <protection locked="0"/>
    </xf>
    <xf numFmtId="0" fontId="3" fillId="0" borderId="0" xfId="8" applyFont="1" applyAlignment="1">
      <alignment vertical="top"/>
    </xf>
    <xf numFmtId="0" fontId="7" fillId="0" borderId="0" xfId="8" applyFont="1" applyBorder="1" applyAlignment="1" applyProtection="1">
      <alignment horizontal="left" vertical="top" wrapText="1"/>
      <protection locked="0"/>
    </xf>
    <xf numFmtId="0" fontId="3" fillId="0" borderId="0" xfId="8" applyFont="1" applyBorder="1" applyAlignment="1" applyProtection="1">
      <alignment vertical="top" wrapText="1"/>
      <protection locked="0"/>
    </xf>
    <xf numFmtId="0" fontId="3" fillId="0" borderId="0" xfId="8" applyFont="1" applyBorder="1" applyAlignment="1" applyProtection="1">
      <alignment horizontal="left" vertical="top" wrapText="1" indent="2"/>
      <protection locked="0"/>
    </xf>
    <xf numFmtId="0" fontId="3" fillId="0" borderId="0" xfId="8" applyFont="1" applyAlignment="1">
      <alignment vertical="top" wrapText="1"/>
    </xf>
    <xf numFmtId="4" fontId="3" fillId="0" borderId="0" xfId="8" applyNumberFormat="1" applyFont="1" applyAlignment="1">
      <alignment vertical="top"/>
    </xf>
    <xf numFmtId="0" fontId="7" fillId="2" borderId="8" xfId="9" applyFont="1" applyFill="1" applyBorder="1" applyAlignment="1" applyProtection="1">
      <alignment horizontal="center" vertical="center" wrapText="1"/>
      <protection locked="0"/>
    </xf>
    <xf numFmtId="0" fontId="7" fillId="2" borderId="9" xfId="9" applyFont="1" applyFill="1" applyBorder="1" applyAlignment="1" applyProtection="1">
      <alignment horizontal="center" vertical="center" wrapText="1"/>
      <protection locked="0"/>
    </xf>
    <xf numFmtId="0" fontId="7" fillId="2" borderId="10" xfId="9" applyFont="1" applyFill="1" applyBorder="1" applyAlignment="1" applyProtection="1">
      <alignment horizontal="center" vertical="center" wrapText="1"/>
      <protection locked="0"/>
    </xf>
    <xf numFmtId="0" fontId="7" fillId="2" borderId="2" xfId="9" applyFont="1" applyFill="1" applyBorder="1" applyAlignment="1">
      <alignment horizontal="center" vertical="center"/>
    </xf>
    <xf numFmtId="0" fontId="7" fillId="2" borderId="3" xfId="9" applyFont="1" applyFill="1" applyBorder="1" applyAlignment="1">
      <alignment horizontal="center" vertical="center"/>
    </xf>
    <xf numFmtId="0" fontId="7" fillId="2" borderId="1" xfId="9" applyFont="1" applyFill="1" applyBorder="1" applyAlignment="1">
      <alignment horizontal="center" vertical="center"/>
    </xf>
    <xf numFmtId="0" fontId="7" fillId="2" borderId="4" xfId="9" applyFont="1" applyFill="1" applyBorder="1" applyAlignment="1">
      <alignment horizontal="center" vertical="center"/>
    </xf>
    <xf numFmtId="0" fontId="7" fillId="2" borderId="5" xfId="9" applyFont="1" applyFill="1" applyBorder="1" applyAlignment="1">
      <alignment horizontal="center" vertical="center"/>
    </xf>
    <xf numFmtId="0" fontId="7" fillId="2" borderId="6" xfId="9" applyFont="1" applyFill="1" applyBorder="1" applyAlignment="1">
      <alignment horizontal="center" vertical="center"/>
    </xf>
    <xf numFmtId="4" fontId="7" fillId="2" borderId="11" xfId="9" applyNumberFormat="1" applyFont="1" applyFill="1" applyBorder="1" applyAlignment="1">
      <alignment horizontal="center" vertical="center" wrapText="1"/>
    </xf>
    <xf numFmtId="4" fontId="7" fillId="2" borderId="12" xfId="9" applyNumberFormat="1" applyFont="1" applyFill="1" applyBorder="1" applyAlignment="1">
      <alignment horizontal="center" vertical="center" wrapText="1"/>
    </xf>
  </cellXfs>
  <cellStyles count="30">
    <cellStyle name="Euro" xfId="1"/>
    <cellStyle name="Millares" xfId="16" builtinId="3"/>
    <cellStyle name="Millares 2" xfId="2"/>
    <cellStyle name="Millares 2 2" xfId="3"/>
    <cellStyle name="Millares 2 2 2" xfId="21"/>
    <cellStyle name="Millares 2 3" xfId="4"/>
    <cellStyle name="Millares 2 3 2" xfId="22"/>
    <cellStyle name="Millares 2 4" xfId="20"/>
    <cellStyle name="Millares 3" xfId="5"/>
    <cellStyle name="Millares 3 2" xfId="23"/>
    <cellStyle name="Millares 4" xfId="28"/>
    <cellStyle name="Millares 5" xfId="18"/>
    <cellStyle name="Moneda 2" xfId="6"/>
    <cellStyle name="Moneda 2 2" xfId="24"/>
    <cellStyle name="Normal" xfId="0" builtinId="0"/>
    <cellStyle name="Normal 2" xfId="7"/>
    <cellStyle name="Normal 2 2" xfId="8"/>
    <cellStyle name="Normal 2 3" xfId="25"/>
    <cellStyle name="Normal 2 4" xfId="29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 6 2 2" xfId="27"/>
    <cellStyle name="Normal 6 3" xfId="26"/>
    <cellStyle name="Normal 7" xfId="19"/>
    <cellStyle name="Normal 8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1438275</xdr:colOff>
      <xdr:row>0</xdr:row>
      <xdr:rowOff>609600</xdr:rowOff>
    </xdr:to>
    <xdr:pic>
      <xdr:nvPicPr>
        <xdr:cNvPr id="2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022" t="949" r="70604" b="86337"/>
        <a:stretch>
          <a:fillRect/>
        </a:stretch>
      </xdr:blipFill>
      <xdr:spPr bwMode="auto">
        <a:xfrm>
          <a:off x="0" y="0"/>
          <a:ext cx="1714500" cy="609600"/>
        </a:xfrm>
        <a:prstGeom prst="rect">
          <a:avLst/>
        </a:prstGeom>
        <a:noFill/>
        <a:ln>
          <a:noFill/>
        </a:ln>
        <a:ex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4"/>
  <sheetViews>
    <sheetView showGridLines="0" tabSelected="1" workbookViewId="0">
      <selection sqref="A1:H1"/>
    </sheetView>
  </sheetViews>
  <sheetFormatPr baseColWidth="10" defaultRowHeight="11.25" x14ac:dyDescent="0.2"/>
  <cols>
    <col min="1" max="1" width="4.83203125" style="2" customWidth="1"/>
    <col min="2" max="2" width="65.83203125" style="2" customWidth="1"/>
    <col min="3" max="8" width="18.33203125" style="2" customWidth="1"/>
    <col min="9" max="9" width="12.6640625" style="2" bestFit="1" customWidth="1"/>
    <col min="10" max="16384" width="12" style="2"/>
  </cols>
  <sheetData>
    <row r="1" spans="1:8" ht="50.1" customHeight="1" x14ac:dyDescent="0.2">
      <c r="A1" s="37" t="s">
        <v>44</v>
      </c>
      <c r="B1" s="38"/>
      <c r="C1" s="38"/>
      <c r="D1" s="38"/>
      <c r="E1" s="38"/>
      <c r="F1" s="38"/>
      <c r="G1" s="38"/>
      <c r="H1" s="39"/>
    </row>
    <row r="2" spans="1:8" x14ac:dyDescent="0.2">
      <c r="A2" s="40" t="s">
        <v>33</v>
      </c>
      <c r="B2" s="41"/>
      <c r="C2" s="37" t="s">
        <v>39</v>
      </c>
      <c r="D2" s="38"/>
      <c r="E2" s="38"/>
      <c r="F2" s="38"/>
      <c r="G2" s="39"/>
      <c r="H2" s="46" t="s">
        <v>38</v>
      </c>
    </row>
    <row r="3" spans="1:8" ht="24.95" customHeight="1" x14ac:dyDescent="0.2">
      <c r="A3" s="42"/>
      <c r="B3" s="43"/>
      <c r="C3" s="3" t="s">
        <v>34</v>
      </c>
      <c r="D3" s="3" t="s">
        <v>40</v>
      </c>
      <c r="E3" s="3" t="s">
        <v>35</v>
      </c>
      <c r="F3" s="3" t="s">
        <v>36</v>
      </c>
      <c r="G3" s="3" t="s">
        <v>37</v>
      </c>
      <c r="H3" s="47"/>
    </row>
    <row r="4" spans="1:8" x14ac:dyDescent="0.2">
      <c r="A4" s="44"/>
      <c r="B4" s="45"/>
      <c r="C4" s="4">
        <v>1</v>
      </c>
      <c r="D4" s="4">
        <v>2</v>
      </c>
      <c r="E4" s="4" t="s">
        <v>41</v>
      </c>
      <c r="F4" s="4">
        <v>4</v>
      </c>
      <c r="G4" s="4">
        <v>5</v>
      </c>
      <c r="H4" s="4" t="s">
        <v>42</v>
      </c>
    </row>
    <row r="5" spans="1:8" x14ac:dyDescent="0.2">
      <c r="A5" s="15"/>
      <c r="B5" s="16"/>
      <c r="C5" s="5"/>
      <c r="D5" s="5"/>
      <c r="E5" s="5"/>
      <c r="F5" s="5"/>
      <c r="G5" s="5"/>
      <c r="H5" s="5"/>
    </row>
    <row r="6" spans="1:8" x14ac:dyDescent="0.2">
      <c r="A6" s="12" t="s">
        <v>5</v>
      </c>
      <c r="B6" s="10"/>
      <c r="C6" s="6">
        <f t="shared" ref="C6:H6" si="0">SUM(C7:C14)</f>
        <v>188429784.13</v>
      </c>
      <c r="D6" s="6">
        <f>E6-C6</f>
        <v>10810396.030000031</v>
      </c>
      <c r="E6" s="6">
        <f t="shared" si="0"/>
        <v>199240180.16000003</v>
      </c>
      <c r="F6" s="6">
        <f t="shared" si="0"/>
        <v>71368988.579999998</v>
      </c>
      <c r="G6" s="6">
        <f t="shared" si="0"/>
        <v>70241632.909999996</v>
      </c>
      <c r="H6" s="6">
        <f t="shared" si="0"/>
        <v>127871191.57999998</v>
      </c>
    </row>
    <row r="7" spans="1:8" ht="15" x14ac:dyDescent="0.25">
      <c r="A7" s="9"/>
      <c r="B7" s="13" t="s">
        <v>21</v>
      </c>
      <c r="C7" s="6">
        <v>13997893.640000001</v>
      </c>
      <c r="D7" s="6">
        <f>E7-C7</f>
        <v>265676.08000000007</v>
      </c>
      <c r="E7" s="21">
        <v>14263569.720000001</v>
      </c>
      <c r="F7" s="6">
        <v>6178876.2800000003</v>
      </c>
      <c r="G7" s="6">
        <v>6090178.9800000004</v>
      </c>
      <c r="H7" s="6">
        <f>E7-F7</f>
        <v>8084693.4400000004</v>
      </c>
    </row>
    <row r="8" spans="1:8" x14ac:dyDescent="0.2">
      <c r="A8" s="9"/>
      <c r="B8" s="13" t="s">
        <v>6</v>
      </c>
      <c r="C8" s="6">
        <v>435019</v>
      </c>
      <c r="D8" s="6">
        <v>0</v>
      </c>
      <c r="E8" s="6">
        <f t="shared" ref="E8:E13" si="1">C8+D8</f>
        <v>435019</v>
      </c>
      <c r="F8" s="6">
        <v>188704.97</v>
      </c>
      <c r="G8" s="6">
        <v>188704.97</v>
      </c>
      <c r="H8" s="6">
        <f t="shared" ref="H8:H14" si="2">E8-F8</f>
        <v>246314.03</v>
      </c>
    </row>
    <row r="9" spans="1:8" ht="15" x14ac:dyDescent="0.25">
      <c r="A9" s="9"/>
      <c r="B9" s="13" t="s">
        <v>22</v>
      </c>
      <c r="C9" s="6">
        <v>48683146.43</v>
      </c>
      <c r="D9" s="6">
        <f>E9-C9</f>
        <v>2188564.1600000039</v>
      </c>
      <c r="E9" s="22">
        <v>50871710.590000004</v>
      </c>
      <c r="F9" s="6">
        <v>17785932.140000001</v>
      </c>
      <c r="G9" s="6">
        <v>16942617.149999999</v>
      </c>
      <c r="H9" s="6">
        <f t="shared" si="2"/>
        <v>33085778.450000003</v>
      </c>
    </row>
    <row r="10" spans="1:8" x14ac:dyDescent="0.2">
      <c r="A10" s="9"/>
      <c r="B10" s="13" t="s">
        <v>0</v>
      </c>
      <c r="C10" s="6">
        <v>0</v>
      </c>
      <c r="D10" s="6">
        <v>0</v>
      </c>
      <c r="E10" s="6">
        <f t="shared" si="1"/>
        <v>0</v>
      </c>
      <c r="F10" s="6">
        <v>0</v>
      </c>
      <c r="G10" s="6">
        <v>0</v>
      </c>
      <c r="H10" s="6">
        <f t="shared" si="2"/>
        <v>0</v>
      </c>
    </row>
    <row r="11" spans="1:8" ht="15" x14ac:dyDescent="0.25">
      <c r="A11" s="9"/>
      <c r="B11" s="13" t="s">
        <v>12</v>
      </c>
      <c r="C11" s="6">
        <v>54696295.939999998</v>
      </c>
      <c r="D11" s="6">
        <f>E11-C11</f>
        <v>1755865.5800000057</v>
      </c>
      <c r="E11" s="23">
        <v>56452161.520000003</v>
      </c>
      <c r="F11" s="6">
        <v>20419882.780000001</v>
      </c>
      <c r="G11" s="6">
        <v>20370492.140000001</v>
      </c>
      <c r="H11" s="6">
        <f t="shared" si="2"/>
        <v>36032278.740000002</v>
      </c>
    </row>
    <row r="12" spans="1:8" x14ac:dyDescent="0.2">
      <c r="A12" s="9"/>
      <c r="B12" s="13" t="s">
        <v>7</v>
      </c>
      <c r="C12" s="6">
        <v>0</v>
      </c>
      <c r="D12" s="6">
        <v>0</v>
      </c>
      <c r="E12" s="6">
        <f t="shared" si="1"/>
        <v>0</v>
      </c>
      <c r="F12" s="6">
        <v>0</v>
      </c>
      <c r="G12" s="6">
        <v>0</v>
      </c>
      <c r="H12" s="6">
        <f t="shared" si="2"/>
        <v>0</v>
      </c>
    </row>
    <row r="13" spans="1:8" x14ac:dyDescent="0.2">
      <c r="B13" s="13" t="s">
        <v>23</v>
      </c>
      <c r="C13" s="6">
        <v>52585632.119999997</v>
      </c>
      <c r="D13" s="6">
        <v>7571269.21</v>
      </c>
      <c r="E13" s="6">
        <f t="shared" si="1"/>
        <v>60156901.329999998</v>
      </c>
      <c r="F13" s="6">
        <v>19965037.600000001</v>
      </c>
      <c r="G13" s="6">
        <v>19880228.710000001</v>
      </c>
      <c r="H13" s="6">
        <f t="shared" si="2"/>
        <v>40191863.729999997</v>
      </c>
    </row>
    <row r="14" spans="1:8" ht="15" x14ac:dyDescent="0.25">
      <c r="A14" s="9"/>
      <c r="B14" s="13" t="s">
        <v>8</v>
      </c>
      <c r="C14" s="6">
        <v>18031797</v>
      </c>
      <c r="D14" s="6">
        <f>E14-C14</f>
        <v>-970979</v>
      </c>
      <c r="E14" s="24">
        <v>17060818</v>
      </c>
      <c r="F14" s="6">
        <v>6830554.8099999996</v>
      </c>
      <c r="G14" s="6">
        <v>6769410.96</v>
      </c>
      <c r="H14" s="6">
        <f t="shared" si="2"/>
        <v>10230263.190000001</v>
      </c>
    </row>
    <row r="15" spans="1:8" x14ac:dyDescent="0.2">
      <c r="A15" s="11"/>
      <c r="B15" s="13"/>
      <c r="C15" s="6"/>
      <c r="D15" s="6"/>
      <c r="E15" s="6"/>
      <c r="F15" s="6"/>
      <c r="G15" s="6"/>
      <c r="H15" s="6"/>
    </row>
    <row r="16" spans="1:8" x14ac:dyDescent="0.2">
      <c r="A16" s="12" t="s">
        <v>9</v>
      </c>
      <c r="B16" s="14"/>
      <c r="C16" s="6">
        <f t="shared" ref="C16:H16" si="3">SUM(C17:C23)</f>
        <v>248210628.18000001</v>
      </c>
      <c r="D16" s="6">
        <f>E16-C16</f>
        <v>141856594.91999996</v>
      </c>
      <c r="E16" s="6">
        <f t="shared" si="3"/>
        <v>390067223.09999996</v>
      </c>
      <c r="F16" s="6">
        <f t="shared" si="3"/>
        <v>140440865.73999998</v>
      </c>
      <c r="G16" s="6">
        <f t="shared" si="3"/>
        <v>126032054.59999999</v>
      </c>
      <c r="H16" s="6">
        <f t="shared" si="3"/>
        <v>249626357.35999998</v>
      </c>
    </row>
    <row r="17" spans="1:9" x14ac:dyDescent="0.2">
      <c r="A17" s="9"/>
      <c r="B17" s="13" t="s">
        <v>24</v>
      </c>
      <c r="C17" s="6">
        <v>33417384.199999999</v>
      </c>
      <c r="D17" s="6">
        <v>22905268.879999999</v>
      </c>
      <c r="E17" s="6">
        <f>C17+D17</f>
        <v>56322653.079999998</v>
      </c>
      <c r="F17" s="6">
        <v>26768891.260000002</v>
      </c>
      <c r="G17" s="6">
        <v>25454822.920000002</v>
      </c>
      <c r="H17" s="6">
        <f t="shared" ref="H17:H23" si="4">E17-F17</f>
        <v>29553761.819999997</v>
      </c>
      <c r="I17" s="27"/>
    </row>
    <row r="18" spans="1:9" ht="15" x14ac:dyDescent="0.25">
      <c r="A18" s="9"/>
      <c r="B18" s="13" t="s">
        <v>15</v>
      </c>
      <c r="C18" s="6">
        <v>177999095.12</v>
      </c>
      <c r="D18" s="6">
        <v>118630268.38999999</v>
      </c>
      <c r="E18" s="25">
        <v>296629363.50999999</v>
      </c>
      <c r="F18" s="6">
        <v>95190277.810000002</v>
      </c>
      <c r="G18" s="6">
        <v>83714652.159999996</v>
      </c>
      <c r="H18" s="6">
        <f t="shared" si="4"/>
        <v>201439085.69999999</v>
      </c>
      <c r="I18" s="27"/>
    </row>
    <row r="19" spans="1:9" x14ac:dyDescent="0.2">
      <c r="A19" s="9"/>
      <c r="B19" s="13" t="s">
        <v>10</v>
      </c>
      <c r="C19" s="6">
        <v>357117</v>
      </c>
      <c r="D19" s="6">
        <v>118227</v>
      </c>
      <c r="E19" s="6">
        <f t="shared" ref="E19:E23" si="5">C19+D19</f>
        <v>475344</v>
      </c>
      <c r="F19" s="6">
        <v>127651.8</v>
      </c>
      <c r="G19" s="6">
        <v>127651.8</v>
      </c>
      <c r="H19" s="6">
        <f t="shared" si="4"/>
        <v>347692.2</v>
      </c>
      <c r="I19" s="27"/>
    </row>
    <row r="20" spans="1:9" ht="15" x14ac:dyDescent="0.25">
      <c r="A20" s="9"/>
      <c r="B20" s="13" t="s">
        <v>25</v>
      </c>
      <c r="C20" s="6">
        <v>26454064.899999999</v>
      </c>
      <c r="D20" s="6">
        <v>-1903334.9699999988</v>
      </c>
      <c r="E20" s="26">
        <v>24550729.93</v>
      </c>
      <c r="F20" s="6">
        <v>11093371.630000001</v>
      </c>
      <c r="G20" s="6">
        <v>9493544.6699999999</v>
      </c>
      <c r="H20" s="6">
        <f t="shared" si="4"/>
        <v>13457358.299999999</v>
      </c>
      <c r="I20" s="27"/>
    </row>
    <row r="21" spans="1:9" x14ac:dyDescent="0.2">
      <c r="A21" s="9"/>
      <c r="B21" s="13" t="s">
        <v>26</v>
      </c>
      <c r="C21" s="6">
        <v>3999951</v>
      </c>
      <c r="D21" s="6">
        <v>503417.12999999989</v>
      </c>
      <c r="E21" s="6">
        <f t="shared" si="5"/>
        <v>4503368.13</v>
      </c>
      <c r="F21" s="6">
        <v>2652881.42</v>
      </c>
      <c r="G21" s="6">
        <v>2652881.42</v>
      </c>
      <c r="H21" s="6">
        <f t="shared" si="4"/>
        <v>1850486.71</v>
      </c>
      <c r="I21" s="27"/>
    </row>
    <row r="22" spans="1:9" x14ac:dyDescent="0.2">
      <c r="A22" s="9"/>
      <c r="B22" s="13" t="s">
        <v>27</v>
      </c>
      <c r="C22" s="6">
        <v>5783015.96</v>
      </c>
      <c r="D22" s="6">
        <v>1802748.4900000002</v>
      </c>
      <c r="E22" s="6">
        <f t="shared" si="5"/>
        <v>7585764.4500000002</v>
      </c>
      <c r="F22" s="6">
        <v>4607791.82</v>
      </c>
      <c r="G22" s="6">
        <v>4588501.63</v>
      </c>
      <c r="H22" s="6">
        <f t="shared" si="4"/>
        <v>2977972.63</v>
      </c>
      <c r="I22" s="27"/>
    </row>
    <row r="23" spans="1:9" x14ac:dyDescent="0.2">
      <c r="A23" s="9"/>
      <c r="B23" s="13" t="s">
        <v>1</v>
      </c>
      <c r="C23" s="6">
        <v>200000</v>
      </c>
      <c r="D23" s="6">
        <v>-200000</v>
      </c>
      <c r="E23" s="6">
        <f t="shared" si="5"/>
        <v>0</v>
      </c>
      <c r="F23" s="6">
        <v>0</v>
      </c>
      <c r="G23" s="6">
        <v>0</v>
      </c>
      <c r="H23" s="6">
        <f t="shared" si="4"/>
        <v>0</v>
      </c>
      <c r="I23" s="27"/>
    </row>
    <row r="24" spans="1:9" x14ac:dyDescent="0.2">
      <c r="A24" s="11"/>
      <c r="B24" s="13"/>
      <c r="C24" s="6"/>
      <c r="D24" s="6"/>
      <c r="E24" s="6"/>
      <c r="F24" s="6"/>
      <c r="G24" s="6"/>
      <c r="H24" s="6"/>
    </row>
    <row r="25" spans="1:9" x14ac:dyDescent="0.2">
      <c r="A25" s="12" t="s">
        <v>28</v>
      </c>
      <c r="B25" s="14"/>
      <c r="C25" s="6">
        <f t="shared" ref="C25:H25" si="6">SUM(C26:C34)</f>
        <v>10184671</v>
      </c>
      <c r="D25" s="6">
        <f t="shared" si="6"/>
        <v>12419311</v>
      </c>
      <c r="E25" s="6">
        <f t="shared" si="6"/>
        <v>22603982</v>
      </c>
      <c r="F25" s="6">
        <f t="shared" si="6"/>
        <v>10528988.640000001</v>
      </c>
      <c r="G25" s="6">
        <f t="shared" si="6"/>
        <v>10068595.180000002</v>
      </c>
      <c r="H25" s="6">
        <f t="shared" si="6"/>
        <v>12074993.359999999</v>
      </c>
    </row>
    <row r="26" spans="1:9" x14ac:dyDescent="0.2">
      <c r="A26" s="9"/>
      <c r="B26" s="13" t="s">
        <v>16</v>
      </c>
      <c r="C26" s="6">
        <v>4844300</v>
      </c>
      <c r="D26" s="6">
        <v>-94719</v>
      </c>
      <c r="E26" s="6">
        <f>C26+D26</f>
        <v>4749581</v>
      </c>
      <c r="F26" s="6">
        <v>1993505.22</v>
      </c>
      <c r="G26" s="6">
        <v>1973569.76</v>
      </c>
      <c r="H26" s="6">
        <f t="shared" ref="H26:H34" si="7">E26-F26</f>
        <v>2756075.7800000003</v>
      </c>
    </row>
    <row r="27" spans="1:9" x14ac:dyDescent="0.2">
      <c r="A27" s="9"/>
      <c r="B27" s="13" t="s">
        <v>13</v>
      </c>
      <c r="C27" s="6">
        <v>4569060</v>
      </c>
      <c r="D27" s="6">
        <v>7514030</v>
      </c>
      <c r="E27" s="6">
        <f t="shared" ref="E27:E34" si="8">C27+D27</f>
        <v>12083090</v>
      </c>
      <c r="F27" s="6">
        <v>7187994.2000000002</v>
      </c>
      <c r="G27" s="6">
        <v>7187994.2000000002</v>
      </c>
      <c r="H27" s="6">
        <f t="shared" si="7"/>
        <v>4895095.8</v>
      </c>
    </row>
    <row r="28" spans="1:9" x14ac:dyDescent="0.2">
      <c r="A28" s="9"/>
      <c r="B28" s="13" t="s">
        <v>17</v>
      </c>
      <c r="C28" s="6">
        <v>0</v>
      </c>
      <c r="D28" s="6">
        <v>0</v>
      </c>
      <c r="E28" s="6">
        <f t="shared" si="8"/>
        <v>0</v>
      </c>
      <c r="F28" s="6">
        <v>0</v>
      </c>
      <c r="G28" s="6">
        <v>0</v>
      </c>
      <c r="H28" s="6">
        <f t="shared" si="7"/>
        <v>0</v>
      </c>
    </row>
    <row r="29" spans="1:9" x14ac:dyDescent="0.2">
      <c r="A29" s="9"/>
      <c r="B29" s="13" t="s">
        <v>29</v>
      </c>
      <c r="C29" s="6">
        <v>0</v>
      </c>
      <c r="D29" s="6">
        <v>0</v>
      </c>
      <c r="E29" s="6">
        <f t="shared" si="8"/>
        <v>0</v>
      </c>
      <c r="F29" s="6">
        <v>0</v>
      </c>
      <c r="G29" s="6">
        <v>0</v>
      </c>
      <c r="H29" s="6">
        <f t="shared" si="7"/>
        <v>0</v>
      </c>
    </row>
    <row r="30" spans="1:9" x14ac:dyDescent="0.2">
      <c r="A30" s="9"/>
      <c r="B30" s="13" t="s">
        <v>11</v>
      </c>
      <c r="C30" s="6">
        <v>0</v>
      </c>
      <c r="D30" s="6">
        <v>5000000</v>
      </c>
      <c r="E30" s="6">
        <f t="shared" si="8"/>
        <v>5000000</v>
      </c>
      <c r="F30" s="6">
        <v>1006681.64</v>
      </c>
      <c r="G30" s="6">
        <v>566223.64</v>
      </c>
      <c r="H30" s="6">
        <f t="shared" si="7"/>
        <v>3993318.36</v>
      </c>
    </row>
    <row r="31" spans="1:9" x14ac:dyDescent="0.2">
      <c r="A31" s="9"/>
      <c r="B31" s="13" t="s">
        <v>2</v>
      </c>
      <c r="C31" s="6">
        <v>0</v>
      </c>
      <c r="D31" s="6">
        <v>0</v>
      </c>
      <c r="E31" s="6">
        <f t="shared" si="8"/>
        <v>0</v>
      </c>
      <c r="F31" s="6">
        <v>0</v>
      </c>
      <c r="G31" s="6">
        <v>0</v>
      </c>
      <c r="H31" s="6">
        <f t="shared" si="7"/>
        <v>0</v>
      </c>
    </row>
    <row r="32" spans="1:9" x14ac:dyDescent="0.2">
      <c r="A32" s="9"/>
      <c r="B32" s="13" t="s">
        <v>3</v>
      </c>
      <c r="C32" s="6">
        <v>771311</v>
      </c>
      <c r="D32" s="6">
        <v>0</v>
      </c>
      <c r="E32" s="6">
        <f t="shared" si="8"/>
        <v>771311</v>
      </c>
      <c r="F32" s="6">
        <v>340807.58</v>
      </c>
      <c r="G32" s="6">
        <v>340807.58</v>
      </c>
      <c r="H32" s="6">
        <f t="shared" si="7"/>
        <v>430503.42</v>
      </c>
    </row>
    <row r="33" spans="1:8" x14ac:dyDescent="0.2">
      <c r="A33" s="9"/>
      <c r="B33" s="13" t="s">
        <v>30</v>
      </c>
      <c r="C33" s="6">
        <v>0</v>
      </c>
      <c r="D33" s="6">
        <v>0</v>
      </c>
      <c r="E33" s="6">
        <f t="shared" si="8"/>
        <v>0</v>
      </c>
      <c r="F33" s="6">
        <v>0</v>
      </c>
      <c r="G33" s="6">
        <v>0</v>
      </c>
      <c r="H33" s="6">
        <f t="shared" si="7"/>
        <v>0</v>
      </c>
    </row>
    <row r="34" spans="1:8" x14ac:dyDescent="0.2">
      <c r="A34" s="9"/>
      <c r="B34" s="13" t="s">
        <v>18</v>
      </c>
      <c r="C34" s="6">
        <v>0</v>
      </c>
      <c r="D34" s="6">
        <v>0</v>
      </c>
      <c r="E34" s="6">
        <f t="shared" si="8"/>
        <v>0</v>
      </c>
      <c r="F34" s="6">
        <v>0</v>
      </c>
      <c r="G34" s="6">
        <v>0</v>
      </c>
      <c r="H34" s="6">
        <f t="shared" si="7"/>
        <v>0</v>
      </c>
    </row>
    <row r="35" spans="1:8" x14ac:dyDescent="0.2">
      <c r="A35" s="11"/>
      <c r="B35" s="13"/>
      <c r="C35" s="6"/>
      <c r="D35" s="6"/>
      <c r="E35" s="6"/>
      <c r="F35" s="6"/>
      <c r="G35" s="6"/>
      <c r="H35" s="6"/>
    </row>
    <row r="36" spans="1:8" x14ac:dyDescent="0.2">
      <c r="A36" s="12" t="s">
        <v>19</v>
      </c>
      <c r="B36" s="14"/>
      <c r="C36" s="6">
        <f t="shared" ref="C36:H36" si="9">SUM(C37:C40)</f>
        <v>6046440.6399999997</v>
      </c>
      <c r="D36" s="6">
        <f t="shared" si="9"/>
        <v>1173628.02</v>
      </c>
      <c r="E36" s="6">
        <f t="shared" si="9"/>
        <v>7220068.6600000001</v>
      </c>
      <c r="F36" s="6">
        <f t="shared" si="9"/>
        <v>2022043.33</v>
      </c>
      <c r="G36" s="6">
        <f t="shared" si="9"/>
        <v>2022043.33</v>
      </c>
      <c r="H36" s="6">
        <f t="shared" si="9"/>
        <v>5198025.33</v>
      </c>
    </row>
    <row r="37" spans="1:8" x14ac:dyDescent="0.2">
      <c r="A37" s="9"/>
      <c r="B37" s="13" t="s">
        <v>31</v>
      </c>
      <c r="C37" s="6">
        <v>6046440.6399999997</v>
      </c>
      <c r="D37" s="6">
        <v>1173628.02</v>
      </c>
      <c r="E37" s="6">
        <f>C37+D37</f>
        <v>7220068.6600000001</v>
      </c>
      <c r="F37" s="6">
        <v>2022043.33</v>
      </c>
      <c r="G37" s="6">
        <v>2022043.33</v>
      </c>
      <c r="H37" s="6">
        <f t="shared" ref="H37:H40" si="10">E37-F37</f>
        <v>5198025.33</v>
      </c>
    </row>
    <row r="38" spans="1:8" ht="22.5" x14ac:dyDescent="0.2">
      <c r="A38" s="9"/>
      <c r="B38" s="13" t="s">
        <v>14</v>
      </c>
      <c r="C38" s="6">
        <v>0</v>
      </c>
      <c r="D38" s="6">
        <v>0</v>
      </c>
      <c r="E38" s="6">
        <f t="shared" ref="E38:E40" si="11">C38+D38</f>
        <v>0</v>
      </c>
      <c r="F38" s="6">
        <v>0</v>
      </c>
      <c r="G38" s="6">
        <v>0</v>
      </c>
      <c r="H38" s="6">
        <f t="shared" si="10"/>
        <v>0</v>
      </c>
    </row>
    <row r="39" spans="1:8" x14ac:dyDescent="0.2">
      <c r="A39" s="9"/>
      <c r="B39" s="13" t="s">
        <v>20</v>
      </c>
      <c r="C39" s="6">
        <v>0</v>
      </c>
      <c r="D39" s="6">
        <v>0</v>
      </c>
      <c r="E39" s="6">
        <f t="shared" si="11"/>
        <v>0</v>
      </c>
      <c r="F39" s="6">
        <v>0</v>
      </c>
      <c r="G39" s="6">
        <v>0</v>
      </c>
      <c r="H39" s="6">
        <f t="shared" si="10"/>
        <v>0</v>
      </c>
    </row>
    <row r="40" spans="1:8" x14ac:dyDescent="0.2">
      <c r="A40" s="9"/>
      <c r="B40" s="13" t="s">
        <v>4</v>
      </c>
      <c r="C40" s="6">
        <v>0</v>
      </c>
      <c r="D40" s="6">
        <v>0</v>
      </c>
      <c r="E40" s="6">
        <f t="shared" si="11"/>
        <v>0</v>
      </c>
      <c r="F40" s="6">
        <v>0</v>
      </c>
      <c r="G40" s="6">
        <v>0</v>
      </c>
      <c r="H40" s="6">
        <f t="shared" si="10"/>
        <v>0</v>
      </c>
    </row>
    <row r="41" spans="1:8" x14ac:dyDescent="0.2">
      <c r="A41" s="11"/>
      <c r="B41" s="13"/>
      <c r="C41" s="6"/>
      <c r="D41" s="6"/>
      <c r="E41" s="6"/>
      <c r="F41" s="6"/>
      <c r="G41" s="6"/>
      <c r="H41" s="6"/>
    </row>
    <row r="42" spans="1:8" x14ac:dyDescent="0.2">
      <c r="A42" s="17"/>
      <c r="B42" s="18" t="s">
        <v>32</v>
      </c>
      <c r="C42" s="7">
        <f t="shared" ref="C42:H42" si="12">SUM(C36+C25+C16+C6)</f>
        <v>452871523.94999999</v>
      </c>
      <c r="D42" s="7">
        <f>SUM(D36+D25+D16+D6)</f>
        <v>166259929.97</v>
      </c>
      <c r="E42" s="7">
        <f t="shared" si="12"/>
        <v>619131453.92000008</v>
      </c>
      <c r="F42" s="7">
        <f t="shared" si="12"/>
        <v>224360886.28999996</v>
      </c>
      <c r="G42" s="7">
        <f t="shared" si="12"/>
        <v>208364326.01999998</v>
      </c>
      <c r="H42" s="7">
        <f t="shared" si="12"/>
        <v>394770567.63</v>
      </c>
    </row>
    <row r="43" spans="1:8" x14ac:dyDescent="0.2">
      <c r="A43" s="8"/>
      <c r="B43" s="8"/>
      <c r="C43" s="8"/>
      <c r="D43" s="8"/>
      <c r="E43" s="8"/>
      <c r="F43" s="8"/>
      <c r="G43" s="8"/>
      <c r="H43" s="8"/>
    </row>
    <row r="44" spans="1:8" x14ac:dyDescent="0.2">
      <c r="A44" s="8" t="s">
        <v>43</v>
      </c>
      <c r="B44" s="8"/>
      <c r="C44" s="20"/>
      <c r="D44" s="20"/>
      <c r="E44" s="20"/>
      <c r="F44" s="20"/>
      <c r="G44" s="20"/>
      <c r="H44" s="20"/>
    </row>
    <row r="45" spans="1:8" x14ac:dyDescent="0.2">
      <c r="A45" s="8"/>
      <c r="B45" s="8"/>
      <c r="C45" s="28"/>
      <c r="D45" s="28"/>
      <c r="E45" s="28"/>
      <c r="F45" s="28"/>
      <c r="G45" s="28"/>
      <c r="H45" s="28"/>
    </row>
    <row r="46" spans="1:8" x14ac:dyDescent="0.2">
      <c r="C46" s="1"/>
      <c r="D46" s="1"/>
      <c r="E46" s="19"/>
      <c r="F46" s="1"/>
      <c r="G46" s="1"/>
      <c r="H46" s="1"/>
    </row>
    <row r="47" spans="1:8" x14ac:dyDescent="0.2">
      <c r="C47" s="19"/>
      <c r="D47" s="19"/>
      <c r="E47" s="19"/>
      <c r="F47" s="19"/>
      <c r="G47" s="19"/>
      <c r="H47" s="19"/>
    </row>
    <row r="49" spans="1:8" x14ac:dyDescent="0.2">
      <c r="A49" s="29"/>
      <c r="B49" s="30"/>
      <c r="C49" s="29"/>
      <c r="D49" s="29"/>
      <c r="E49"/>
      <c r="F49" s="31"/>
      <c r="G49" s="31"/>
      <c r="H49" s="31"/>
    </row>
    <row r="50" spans="1:8" x14ac:dyDescent="0.2">
      <c r="A50" s="29"/>
      <c r="B50" s="32"/>
      <c r="C50" s="33"/>
      <c r="D50" s="34"/>
      <c r="E50"/>
      <c r="F50" s="31"/>
      <c r="G50" s="31"/>
      <c r="H50" s="31"/>
    </row>
    <row r="51" spans="1:8" x14ac:dyDescent="0.2">
      <c r="A51" s="31"/>
      <c r="B51" s="35"/>
      <c r="C51" s="35"/>
      <c r="D51" s="36"/>
      <c r="E51" s="31"/>
      <c r="F51" s="31"/>
      <c r="G51" s="31"/>
      <c r="H51" s="31"/>
    </row>
    <row r="52" spans="1:8" x14ac:dyDescent="0.2">
      <c r="A52" s="31"/>
      <c r="B52" s="35"/>
      <c r="C52" s="35"/>
      <c r="D52" s="36"/>
      <c r="E52" s="31"/>
      <c r="F52" s="31"/>
      <c r="G52" s="31"/>
      <c r="H52" s="31"/>
    </row>
    <row r="53" spans="1:8" x14ac:dyDescent="0.2">
      <c r="A53" s="31"/>
      <c r="B53" s="35"/>
      <c r="C53" s="35"/>
      <c r="D53" s="36"/>
      <c r="E53" s="31"/>
      <c r="F53" s="31"/>
      <c r="G53" s="31"/>
      <c r="H53" s="31"/>
    </row>
    <row r="54" spans="1:8" x14ac:dyDescent="0.2">
      <c r="A54" s="31"/>
      <c r="B54" s="35"/>
      <c r="C54" s="35"/>
      <c r="D54" s="36"/>
      <c r="E54" s="31"/>
      <c r="F54" s="31"/>
      <c r="G54" s="31"/>
      <c r="H54" s="31"/>
    </row>
  </sheetData>
  <sheetProtection formatCells="0" formatColumns="0" formatRows="0" autoFilter="0"/>
  <mergeCells count="4">
    <mergeCell ref="A1:H1"/>
    <mergeCell ref="A2:B4"/>
    <mergeCell ref="C2:G2"/>
    <mergeCell ref="H2:H3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6CB9791-5AC5-4EBD-B818-7938A6165A5F}">
  <ds:schemaRefs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CFG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Lucero</cp:lastModifiedBy>
  <cp:lastPrinted>2018-03-08T21:21:25Z</cp:lastPrinted>
  <dcterms:created xsi:type="dcterms:W3CDTF">2014-02-10T03:37:14Z</dcterms:created>
  <dcterms:modified xsi:type="dcterms:W3CDTF">2018-07-30T16:39:39Z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