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2DO TRIMESTRE 18\"/>
    </mc:Choice>
  </mc:AlternateContent>
  <bookViews>
    <workbookView xWindow="0" yWindow="0" windowWidth="28800" windowHeight="11445" firstSheet="1" activeTab="1"/>
  </bookViews>
  <sheets>
    <sheet name="Hoja1" sheetId="5" state="hidden" r:id="rId1"/>
    <sheet name="F6a" sheetId="1" r:id="rId2"/>
  </sheets>
  <definedNames>
    <definedName name="_xlnm._FilterDatabase" localSheetId="1" hidden="1">F6a!$A$3:$G$154</definedName>
    <definedName name="ENTE_PUBLICO_A">#REF!</definedName>
    <definedName name="_xlnm.Print_Titles" localSheetId="1">F6a!$1:$3</definedName>
    <definedName name="TRIMESTR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1" l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G151" i="1"/>
  <c r="D151" i="1"/>
  <c r="F150" i="1"/>
  <c r="E150" i="1"/>
  <c r="D150" i="1"/>
  <c r="C150" i="1"/>
  <c r="B150" i="1"/>
  <c r="D149" i="1"/>
  <c r="G149" i="1" s="1"/>
  <c r="D148" i="1"/>
  <c r="G148" i="1" s="1"/>
  <c r="D147" i="1"/>
  <c r="G147" i="1" s="1"/>
  <c r="G146" i="1" s="1"/>
  <c r="F146" i="1"/>
  <c r="E146" i="1"/>
  <c r="C146" i="1"/>
  <c r="B146" i="1"/>
  <c r="D145" i="1"/>
  <c r="G145" i="1" s="1"/>
  <c r="D144" i="1"/>
  <c r="G144" i="1" s="1"/>
  <c r="G143" i="1"/>
  <c r="D143" i="1"/>
  <c r="D142" i="1"/>
  <c r="G142" i="1" s="1"/>
  <c r="D141" i="1"/>
  <c r="G141" i="1" s="1"/>
  <c r="D140" i="1"/>
  <c r="G140" i="1" s="1"/>
  <c r="D139" i="1"/>
  <c r="D138" i="1"/>
  <c r="G138" i="1" s="1"/>
  <c r="F137" i="1"/>
  <c r="E137" i="1"/>
  <c r="C137" i="1"/>
  <c r="B137" i="1"/>
  <c r="D136" i="1"/>
  <c r="G136" i="1" s="1"/>
  <c r="D135" i="1"/>
  <c r="D133" i="1" s="1"/>
  <c r="D134" i="1"/>
  <c r="G134" i="1" s="1"/>
  <c r="F133" i="1"/>
  <c r="E133" i="1"/>
  <c r="C133" i="1"/>
  <c r="B133" i="1"/>
  <c r="D132" i="1"/>
  <c r="G132" i="1" s="1"/>
  <c r="G131" i="1"/>
  <c r="D131" i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D124" i="1"/>
  <c r="G124" i="1" s="1"/>
  <c r="F123" i="1"/>
  <c r="E123" i="1"/>
  <c r="C123" i="1"/>
  <c r="B123" i="1"/>
  <c r="D122" i="1"/>
  <c r="G122" i="1" s="1"/>
  <c r="D121" i="1"/>
  <c r="G121" i="1" s="1"/>
  <c r="D120" i="1"/>
  <c r="G120" i="1" s="1"/>
  <c r="D119" i="1"/>
  <c r="G119" i="1" s="1"/>
  <c r="D118" i="1"/>
  <c r="G118" i="1" s="1"/>
  <c r="G117" i="1"/>
  <c r="C117" i="1"/>
  <c r="D116" i="1"/>
  <c r="G116" i="1" s="1"/>
  <c r="D115" i="1"/>
  <c r="D113" i="1" s="1"/>
  <c r="D114" i="1"/>
  <c r="G114" i="1" s="1"/>
  <c r="F113" i="1"/>
  <c r="E113" i="1"/>
  <c r="C113" i="1"/>
  <c r="B113" i="1"/>
  <c r="D112" i="1"/>
  <c r="G112" i="1" s="1"/>
  <c r="G111" i="1"/>
  <c r="D111" i="1"/>
  <c r="D110" i="1"/>
  <c r="G110" i="1" s="1"/>
  <c r="D109" i="1"/>
  <c r="G109" i="1" s="1"/>
  <c r="G108" i="1"/>
  <c r="D107" i="1"/>
  <c r="G107" i="1" s="1"/>
  <c r="G106" i="1"/>
  <c r="D106" i="1"/>
  <c r="D105" i="1"/>
  <c r="G104" i="1"/>
  <c r="D104" i="1"/>
  <c r="F103" i="1"/>
  <c r="E103" i="1"/>
  <c r="C103" i="1"/>
  <c r="B103" i="1"/>
  <c r="G102" i="1"/>
  <c r="D102" i="1"/>
  <c r="D101" i="1"/>
  <c r="G101" i="1" s="1"/>
  <c r="G100" i="1"/>
  <c r="C100" i="1"/>
  <c r="G99" i="1"/>
  <c r="C99" i="1"/>
  <c r="G98" i="1"/>
  <c r="D98" i="1"/>
  <c r="G97" i="1"/>
  <c r="C97" i="1"/>
  <c r="C93" i="1" s="1"/>
  <c r="G96" i="1"/>
  <c r="D96" i="1"/>
  <c r="D95" i="1"/>
  <c r="G94" i="1"/>
  <c r="D94" i="1"/>
  <c r="F93" i="1"/>
  <c r="E93" i="1"/>
  <c r="B93" i="1"/>
  <c r="G92" i="1"/>
  <c r="D92" i="1"/>
  <c r="D91" i="1"/>
  <c r="G91" i="1" s="1"/>
  <c r="G90" i="1"/>
  <c r="D90" i="1"/>
  <c r="D89" i="1"/>
  <c r="G89" i="1" s="1"/>
  <c r="G88" i="1"/>
  <c r="D88" i="1"/>
  <c r="D87" i="1"/>
  <c r="G86" i="1"/>
  <c r="D86" i="1"/>
  <c r="F85" i="1"/>
  <c r="E85" i="1"/>
  <c r="E84" i="1" s="1"/>
  <c r="C85" i="1"/>
  <c r="B85" i="1"/>
  <c r="C84" i="1"/>
  <c r="D82" i="1"/>
  <c r="G82" i="1" s="1"/>
  <c r="G81" i="1"/>
  <c r="D81" i="1"/>
  <c r="D80" i="1"/>
  <c r="G80" i="1" s="1"/>
  <c r="G79" i="1"/>
  <c r="D79" i="1"/>
  <c r="D78" i="1"/>
  <c r="G78" i="1" s="1"/>
  <c r="G77" i="1"/>
  <c r="G75" i="1" s="1"/>
  <c r="D77" i="1"/>
  <c r="D76" i="1"/>
  <c r="G76" i="1" s="1"/>
  <c r="F75" i="1"/>
  <c r="E75" i="1"/>
  <c r="C75" i="1"/>
  <c r="B75" i="1"/>
  <c r="D74" i="1"/>
  <c r="G74" i="1" s="1"/>
  <c r="G73" i="1"/>
  <c r="D73" i="1"/>
  <c r="D72" i="1"/>
  <c r="G72" i="1" s="1"/>
  <c r="G71" i="1" s="1"/>
  <c r="F71" i="1"/>
  <c r="E71" i="1"/>
  <c r="D71" i="1"/>
  <c r="C71" i="1"/>
  <c r="B71" i="1"/>
  <c r="D70" i="1"/>
  <c r="G70" i="1" s="1"/>
  <c r="G69" i="1"/>
  <c r="D69" i="1"/>
  <c r="D68" i="1"/>
  <c r="G68" i="1" s="1"/>
  <c r="G67" i="1"/>
  <c r="D67" i="1"/>
  <c r="D66" i="1"/>
  <c r="G66" i="1" s="1"/>
  <c r="G65" i="1"/>
  <c r="D65" i="1"/>
  <c r="D64" i="1"/>
  <c r="G63" i="1"/>
  <c r="D63" i="1"/>
  <c r="F62" i="1"/>
  <c r="E62" i="1"/>
  <c r="C62" i="1"/>
  <c r="B62" i="1"/>
  <c r="G61" i="1"/>
  <c r="D61" i="1"/>
  <c r="D60" i="1"/>
  <c r="G59" i="1"/>
  <c r="C59" i="1"/>
  <c r="F58" i="1"/>
  <c r="E58" i="1"/>
  <c r="C58" i="1"/>
  <c r="B58" i="1"/>
  <c r="G57" i="1"/>
  <c r="D57" i="1"/>
  <c r="D56" i="1"/>
  <c r="G56" i="1" s="1"/>
  <c r="G55" i="1"/>
  <c r="D55" i="1"/>
  <c r="D54" i="1"/>
  <c r="G54" i="1" s="1"/>
  <c r="G53" i="1"/>
  <c r="D53" i="1"/>
  <c r="D52" i="1"/>
  <c r="G52" i="1" s="1"/>
  <c r="G51" i="1"/>
  <c r="D51" i="1"/>
  <c r="D50" i="1"/>
  <c r="G49" i="1"/>
  <c r="D49" i="1"/>
  <c r="F48" i="1"/>
  <c r="E48" i="1"/>
  <c r="C48" i="1"/>
  <c r="B48" i="1"/>
  <c r="G47" i="1"/>
  <c r="D47" i="1"/>
  <c r="D46" i="1"/>
  <c r="G46" i="1" s="1"/>
  <c r="G45" i="1"/>
  <c r="D45" i="1"/>
  <c r="D44" i="1"/>
  <c r="G44" i="1" s="1"/>
  <c r="G43" i="1"/>
  <c r="D43" i="1"/>
  <c r="D42" i="1"/>
  <c r="G42" i="1" s="1"/>
  <c r="G41" i="1"/>
  <c r="D41" i="1"/>
  <c r="D40" i="1"/>
  <c r="G39" i="1"/>
  <c r="D39" i="1"/>
  <c r="F38" i="1"/>
  <c r="E38" i="1"/>
  <c r="C38" i="1"/>
  <c r="B38" i="1"/>
  <c r="G37" i="1"/>
  <c r="C37" i="1"/>
  <c r="G36" i="1"/>
  <c r="C36" i="1"/>
  <c r="C28" i="1" s="1"/>
  <c r="G35" i="1"/>
  <c r="D35" i="1"/>
  <c r="D34" i="1"/>
  <c r="G34" i="1" s="1"/>
  <c r="G33" i="1"/>
  <c r="D33" i="1"/>
  <c r="D32" i="1"/>
  <c r="G32" i="1" s="1"/>
  <c r="G31" i="1"/>
  <c r="D31" i="1"/>
  <c r="D30" i="1"/>
  <c r="G29" i="1"/>
  <c r="C29" i="1"/>
  <c r="F28" i="1"/>
  <c r="E28" i="1"/>
  <c r="B28" i="1"/>
  <c r="G27" i="1"/>
  <c r="D27" i="1"/>
  <c r="D26" i="1"/>
  <c r="G26" i="1" s="1"/>
  <c r="G25" i="1"/>
  <c r="D25" i="1"/>
  <c r="D24" i="1"/>
  <c r="G24" i="1" s="1"/>
  <c r="G23" i="1"/>
  <c r="D23" i="1"/>
  <c r="D22" i="1"/>
  <c r="G22" i="1" s="1"/>
  <c r="G21" i="1"/>
  <c r="D21" i="1"/>
  <c r="D20" i="1"/>
  <c r="D18" i="1" s="1"/>
  <c r="G19" i="1"/>
  <c r="D19" i="1"/>
  <c r="F18" i="1"/>
  <c r="E18" i="1"/>
  <c r="C18" i="1"/>
  <c r="B18" i="1"/>
  <c r="G17" i="1"/>
  <c r="D17" i="1"/>
  <c r="D16" i="1"/>
  <c r="G16" i="1" s="1"/>
  <c r="G15" i="1"/>
  <c r="D15" i="1"/>
  <c r="D14" i="1"/>
  <c r="D10" i="1" s="1"/>
  <c r="G13" i="1"/>
  <c r="C13" i="1"/>
  <c r="G12" i="1"/>
  <c r="C12" i="1"/>
  <c r="C10" i="1" s="1"/>
  <c r="C9" i="1" s="1"/>
  <c r="C159" i="1" s="1"/>
  <c r="G11" i="1"/>
  <c r="C11" i="1"/>
  <c r="F10" i="1"/>
  <c r="E10" i="1"/>
  <c r="B10" i="1"/>
  <c r="E9" i="1"/>
  <c r="E159" i="1" s="1"/>
  <c r="G137" i="1" l="1"/>
  <c r="D28" i="1"/>
  <c r="G30" i="1"/>
  <c r="F9" i="1"/>
  <c r="F159" i="1" s="1"/>
  <c r="G20" i="1"/>
  <c r="G18" i="1" s="1"/>
  <c r="D48" i="1"/>
  <c r="G50" i="1"/>
  <c r="D85" i="1"/>
  <c r="G87" i="1"/>
  <c r="G85" i="1" s="1"/>
  <c r="G115" i="1"/>
  <c r="G113" i="1" s="1"/>
  <c r="G135" i="1"/>
  <c r="G133" i="1" s="1"/>
  <c r="D137" i="1"/>
  <c r="B9" i="1"/>
  <c r="B159" i="1" s="1"/>
  <c r="G14" i="1"/>
  <c r="G10" i="1" s="1"/>
  <c r="D75" i="1"/>
  <c r="F84" i="1"/>
  <c r="G103" i="1"/>
  <c r="D123" i="1"/>
  <c r="G139" i="1"/>
  <c r="D146" i="1"/>
  <c r="G48" i="1"/>
  <c r="D62" i="1"/>
  <c r="G64" i="1"/>
  <c r="G150" i="1"/>
  <c r="G28" i="1"/>
  <c r="D38" i="1"/>
  <c r="G40" i="1"/>
  <c r="G38" i="1" s="1"/>
  <c r="D58" i="1"/>
  <c r="D9" i="1" s="1"/>
  <c r="G60" i="1"/>
  <c r="G58" i="1" s="1"/>
  <c r="G62" i="1"/>
  <c r="B84" i="1"/>
  <c r="D93" i="1"/>
  <c r="G95" i="1"/>
  <c r="G93" i="1" s="1"/>
  <c r="D103" i="1"/>
  <c r="G105" i="1"/>
  <c r="G125" i="1"/>
  <c r="G123" i="1" s="1"/>
  <c r="G9" i="1" l="1"/>
  <c r="G84" i="1"/>
  <c r="D84" i="1"/>
  <c r="D159" i="1" s="1"/>
  <c r="G159" i="1" l="1"/>
</calcChain>
</file>

<file path=xl/sharedStrings.xml><?xml version="1.0" encoding="utf-8"?>
<sst xmlns="http://schemas.openxmlformats.org/spreadsheetml/2006/main" count="164" uniqueCount="91">
  <si>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</si>
  <si>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</si>
  <si>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</si>
  <si>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</si>
  <si>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</si>
  <si>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</si>
  <si>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</si>
  <si>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</si>
  <si>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</si>
  <si>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</si>
  <si>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</si>
  <si>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</si>
  <si>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</si>
  <si>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</si>
  <si>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</si>
  <si>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</si>
  <si>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</si>
  <si>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</si>
  <si>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</si>
  <si>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</si>
  <si>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</si>
  <si>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</si>
  <si>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</si>
  <si>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</si>
  <si>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</si>
  <si>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</si>
  <si>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</si>
  <si>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</si>
  <si>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</si>
  <si>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</si>
  <si>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</si>
  <si>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</si>
  <si>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</si>
  <si>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</si>
  <si>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</si>
  <si>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</si>
  <si>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</si>
  <si>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</si>
  <si>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</si>
  <si>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</si>
  <si>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</si>
  <si>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</si>
  <si>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</si>
  <si>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</si>
  <si>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</si>
  <si>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</si>
  <si>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</si>
  <si>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</si>
  <si>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</si>
  <si>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</si>
  <si>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</si>
  <si>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</si>
  <si>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</si>
  <si>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</si>
  <si>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</si>
  <si>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</si>
  <si>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</si>
  <si>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</si>
  <si>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</si>
  <si>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</si>
  <si>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</si>
  <si>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</si>
  <si>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</si>
  <si>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</si>
  <si>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</si>
  <si>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</si>
  <si>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</si>
  <si>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</si>
  <si>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</si>
  <si>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</si>
  <si>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</si>
  <si>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</si>
  <si>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</si>
  <si>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</si>
  <si>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</si>
  <si>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</si>
  <si>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</si>
  <si>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</si>
  <si>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</si>
  <si>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</si>
  <si>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</si>
  <si>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</si>
  <si>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</si>
  <si>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@se6#16</t>
  </si>
  <si>
    <t>Estado Analítico del Ejercicio del Presupuesto de Egresos Detallado - LDF</t>
  </si>
  <si>
    <t xml:space="preserve">Clasificación por Objeto del Gasto (Capítulo y Concepto) </t>
  </si>
  <si>
    <t>(PESOS)</t>
  </si>
  <si>
    <t xml:space="preserve">          Fideicomiso de Desastres Naturales (Informativo)</t>
  </si>
  <si>
    <t>Formato 6 a) Estado Analítico del Ejercicio del Presupuesto de Egresos Detallado - LDF 
                       (Clasificación por Objeto del Gasto)</t>
  </si>
  <si>
    <t>Del 1 de enero al 30 de junio de 2018 (b)</t>
  </si>
  <si>
    <t xml:space="preserve">MUNICIPIO DE VALLE DE SANTIAGO,GTO.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</si>
</sst>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9">
    <xf numFmtId="0" fontId="0" fillId="0" borderId="0" xfId="0"/>
    <xf numFmtId="0" fontId="1" fillId="0" borderId="0" xfId="1" applyProtection="1">
      <protection locked="0"/>
    </xf>
    <xf numFmtId="0" fontId="1" fillId="0" borderId="0" xfId="1"/>
    <xf numFmtId="0" fontId="2" fillId="0" borderId="0" xfId="1" applyFont="1"/>
    <xf numFmtId="0" fontId="4" fillId="3" borderId="1" xfId="0" applyFont="1" applyFill="1" applyBorder="1" applyAlignment="1">
      <alignment horizontal="left" vertical="center" indent="3"/>
    </xf>
    <xf numFmtId="4" fontId="4" fillId="3" borderId="4" xfId="0" applyNumberFormat="1" applyFont="1" applyFill="1" applyBorder="1" applyAlignment="1" applyProtection="1">
      <alignment vertical="center"/>
      <protection locked="0"/>
    </xf>
    <xf numFmtId="0" fontId="4" fillId="3" borderId="4" xfId="0" applyFont="1" applyFill="1" applyBorder="1" applyAlignment="1">
      <alignment horizontal="left" vertical="center" indent="3"/>
    </xf>
    <xf numFmtId="0" fontId="4" fillId="3" borderId="4" xfId="0" applyFont="1" applyFill="1" applyBorder="1" applyAlignment="1">
      <alignment horizontal="left" indent="3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 applyProtection="1">
      <alignment vertical="center"/>
      <protection locked="0"/>
    </xf>
    <xf numFmtId="0" fontId="0" fillId="3" borderId="4" xfId="0" applyFill="1" applyBorder="1" applyAlignment="1">
      <alignment horizontal="left" vertical="center" indent="6"/>
    </xf>
    <xf numFmtId="4" fontId="0" fillId="3" borderId="4" xfId="0" applyNumberFormat="1" applyFill="1" applyBorder="1" applyAlignment="1" applyProtection="1">
      <alignment vertical="center"/>
      <protection locked="0"/>
    </xf>
    <xf numFmtId="0" fontId="0" fillId="3" borderId="4" xfId="0" applyFill="1" applyBorder="1" applyAlignment="1">
      <alignment horizontal="left" vertical="center" indent="9"/>
    </xf>
    <xf numFmtId="4" fontId="1" fillId="0" borderId="4" xfId="0" applyNumberFormat="1" applyFont="1" applyBorder="1" applyAlignment="1" applyProtection="1">
      <alignment vertical="center"/>
      <protection locked="0"/>
    </xf>
    <xf numFmtId="0" fontId="0" fillId="3" borderId="4" xfId="0" applyFill="1" applyBorder="1" applyAlignment="1">
      <alignment horizontal="left" vertical="center" indent="3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0" xfId="0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28576</xdr:rowOff>
    </xdr:from>
    <xdr:to>
      <xdr:col>0</xdr:col>
      <xdr:colOff>2133600</xdr:colOff>
      <xdr:row>4</xdr:row>
      <xdr:rowOff>152400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104775" y="742951"/>
          <a:ext cx="2028825" cy="69532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"/>
  </cols>
  <sheetData>
    <row r="1" spans="1:2" x14ac:dyDescent="0.2">
      <c r="A1" s="1"/>
      <c r="B1" s="1"/>
    </row>
    <row r="2020" spans="1:1" x14ac:dyDescent="0.2">
      <c r="A2020" s="3" t="s">
        <v>83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83"/>
  <sheetViews>
    <sheetView tabSelected="1" workbookViewId="0">
      <selection sqref="A1:G1"/>
    </sheetView>
  </sheetViews>
  <sheetFormatPr baseColWidth="10" defaultColWidth="12.5" defaultRowHeight="15" customHeight="1" zeroHeight="1" x14ac:dyDescent="0.2"/>
  <cols>
    <col min="1" max="1" width="120" customWidth="1"/>
    <col min="2" max="6" width="24.1640625" customWidth="1"/>
    <col min="7" max="7" width="20.5" customWidth="1"/>
    <col min="8" max="16383" width="0" hidden="1" customWidth="1"/>
    <col min="16384" max="16384" width="1.5" hidden="1" customWidth="1"/>
  </cols>
  <sheetData>
    <row r="1" spans="1:7" ht="56.25" customHeight="1" x14ac:dyDescent="0.2">
      <c r="A1" s="11" t="s">
        <v>88</v>
      </c>
      <c r="B1" s="12"/>
      <c r="C1" s="12"/>
      <c r="D1" s="12"/>
      <c r="E1" s="12"/>
      <c r="F1" s="12"/>
      <c r="G1" s="12"/>
    </row>
    <row r="2" spans="1:7" x14ac:dyDescent="0.2">
      <c r="A2" s="13" t="s">
        <v>90</v>
      </c>
      <c r="B2" s="13"/>
      <c r="C2" s="13"/>
      <c r="D2" s="13"/>
      <c r="E2" s="13"/>
      <c r="F2" s="13"/>
      <c r="G2" s="13"/>
    </row>
    <row r="3" spans="1:7" x14ac:dyDescent="0.2">
      <c r="A3" s="14" t="s">
        <v>84</v>
      </c>
      <c r="B3" s="14"/>
      <c r="C3" s="14"/>
      <c r="D3" s="14"/>
      <c r="E3" s="14"/>
      <c r="F3" s="14"/>
      <c r="G3" s="14"/>
    </row>
    <row r="4" spans="1:7" x14ac:dyDescent="0.2">
      <c r="A4" s="14" t="s">
        <v>85</v>
      </c>
      <c r="B4" s="14"/>
      <c r="C4" s="14"/>
      <c r="D4" s="14"/>
      <c r="E4" s="14"/>
      <c r="F4" s="14"/>
      <c r="G4" s="14"/>
    </row>
    <row r="5" spans="1:7" x14ac:dyDescent="0.2">
      <c r="A5" s="9" t="s">
        <v>89</v>
      </c>
      <c r="B5" s="9"/>
      <c r="C5" s="9"/>
      <c r="D5" s="9"/>
      <c r="E5" s="9"/>
      <c r="F5" s="9"/>
      <c r="G5" s="9"/>
    </row>
    <row r="6" spans="1:7" x14ac:dyDescent="0.2">
      <c r="A6" s="15" t="s">
        <v>86</v>
      </c>
      <c r="B6" s="15"/>
      <c r="C6" s="15"/>
      <c r="D6" s="15"/>
      <c r="E6" s="15"/>
      <c r="F6" s="15"/>
      <c r="G6" s="15"/>
    </row>
    <row r="7" spans="1:7" ht="15" customHeight="1" x14ac:dyDescent="0.2">
      <c r="A7" s="10" t="s">
        <v>1</v>
      </c>
      <c r="B7" s="10" t="s">
        <v>0</v>
      </c>
      <c r="C7" s="10"/>
      <c r="D7" s="10"/>
      <c r="E7" s="10"/>
      <c r="F7" s="10"/>
      <c r="G7" s="16" t="s">
        <v>7</v>
      </c>
    </row>
    <row r="8" spans="1:7" ht="30" x14ac:dyDescent="0.2">
      <c r="A8" s="10"/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10"/>
    </row>
    <row r="9" spans="1:7" x14ac:dyDescent="0.2">
      <c r="A9" s="4" t="s">
        <v>8</v>
      </c>
      <c r="B9" s="17">
        <f>SUM(B10,B18,B28,B38,B48,B58,B62,B71,B75)</f>
        <v>210120006.28999999</v>
      </c>
      <c r="C9" s="5">
        <f>SUM(C10,C18,C28,C38,C48,C58,C62,C71,C75)</f>
        <v>37229281.519999996</v>
      </c>
      <c r="D9" s="5">
        <f>SUM(D10,D18,D28,D38,D48,D58,D62,D71,D75)</f>
        <v>247349287.81</v>
      </c>
      <c r="E9" s="5">
        <f>SUM(E10,E18,E28,E38,E48,E58,E62,E71,E75)</f>
        <v>85291834.569999993</v>
      </c>
      <c r="F9" s="5">
        <f>SUM(F10,F18,F28,F38,F48,F58,F62,F71,F75)</f>
        <v>84167360.040000007</v>
      </c>
      <c r="G9" s="17">
        <f t="shared" ref="G9" si="0">SUM(G10,G18,G28,G38,G48,G58,G62,G71,G75)</f>
        <v>162057453.24000001</v>
      </c>
    </row>
    <row r="10" spans="1:7" ht="12.75" x14ac:dyDescent="0.2">
      <c r="A10" s="18" t="s">
        <v>9</v>
      </c>
      <c r="B10" s="19">
        <f>SUM(B11:B17)</f>
        <v>99269623.770000011</v>
      </c>
      <c r="C10" s="19">
        <f t="shared" ref="C10:D10" si="1">SUM(C11:C17)</f>
        <v>2357697.8500000006</v>
      </c>
      <c r="D10" s="19">
        <f t="shared" si="1"/>
        <v>101627321.62</v>
      </c>
      <c r="E10" s="19">
        <f>SUM(E11:E17)</f>
        <v>39177642.050000004</v>
      </c>
      <c r="F10" s="19">
        <f>SUM(F11:F17)</f>
        <v>39170707.050000004</v>
      </c>
      <c r="G10" s="19">
        <f>SUM(G11:G17)</f>
        <v>62449679.57</v>
      </c>
    </row>
    <row r="11" spans="1:7" ht="12.75" x14ac:dyDescent="0.2">
      <c r="A11" s="20" t="s">
        <v>10</v>
      </c>
      <c r="B11" s="21">
        <v>58168608</v>
      </c>
      <c r="C11" s="21">
        <f>D11-B11</f>
        <v>-61092</v>
      </c>
      <c r="D11" s="21">
        <v>58107516</v>
      </c>
      <c r="E11" s="21">
        <v>28676800.210000001</v>
      </c>
      <c r="F11" s="21">
        <v>28676800.210000001</v>
      </c>
      <c r="G11" s="21">
        <f>D11-E11</f>
        <v>29430715.789999999</v>
      </c>
    </row>
    <row r="12" spans="1:7" ht="12.75" x14ac:dyDescent="0.2">
      <c r="A12" s="20" t="s">
        <v>11</v>
      </c>
      <c r="B12" s="21">
        <v>3188338</v>
      </c>
      <c r="C12" s="21">
        <f>D12-B12</f>
        <v>1663376.5700000003</v>
      </c>
      <c r="D12" s="21">
        <v>4851714.57</v>
      </c>
      <c r="E12" s="21">
        <v>934686.03</v>
      </c>
      <c r="F12" s="21">
        <v>934686.03</v>
      </c>
      <c r="G12" s="21">
        <f t="shared" ref="G12:G17" si="2">D12-E12</f>
        <v>3917028.54</v>
      </c>
    </row>
    <row r="13" spans="1:7" ht="12.75" x14ac:dyDescent="0.2">
      <c r="A13" s="20" t="s">
        <v>12</v>
      </c>
      <c r="B13" s="21">
        <v>14829296</v>
      </c>
      <c r="C13" s="21">
        <f>D13-B13</f>
        <v>336240</v>
      </c>
      <c r="D13" s="21">
        <v>15165536</v>
      </c>
      <c r="E13" s="21">
        <v>772708.55</v>
      </c>
      <c r="F13" s="21">
        <v>772708.55</v>
      </c>
      <c r="G13" s="21">
        <f t="shared" si="2"/>
        <v>14392827.449999999</v>
      </c>
    </row>
    <row r="14" spans="1:7" ht="12.75" x14ac:dyDescent="0.2">
      <c r="A14" s="20" t="s">
        <v>13</v>
      </c>
      <c r="B14" s="21">
        <v>4107711.37</v>
      </c>
      <c r="C14" s="21">
        <v>0</v>
      </c>
      <c r="D14" s="21">
        <f t="shared" ref="D14:D17" si="3">B14+C14</f>
        <v>4107711.37</v>
      </c>
      <c r="E14" s="21">
        <v>1500467.72</v>
      </c>
      <c r="F14" s="21">
        <v>1500467.72</v>
      </c>
      <c r="G14" s="21">
        <f t="shared" si="2"/>
        <v>2607243.6500000004</v>
      </c>
    </row>
    <row r="15" spans="1:7" ht="12.75" x14ac:dyDescent="0.2">
      <c r="A15" s="20" t="s">
        <v>14</v>
      </c>
      <c r="B15" s="21">
        <v>18925670.399999999</v>
      </c>
      <c r="C15" s="21">
        <v>419173.28</v>
      </c>
      <c r="D15" s="21">
        <f t="shared" si="3"/>
        <v>19344843.68</v>
      </c>
      <c r="E15" s="21">
        <v>7277979.54</v>
      </c>
      <c r="F15" s="21">
        <v>7271044.54</v>
      </c>
      <c r="G15" s="21">
        <f t="shared" si="2"/>
        <v>12066864.140000001</v>
      </c>
    </row>
    <row r="16" spans="1:7" ht="12.75" x14ac:dyDescent="0.2">
      <c r="A16" s="20" t="s">
        <v>15</v>
      </c>
      <c r="B16" s="21">
        <v>0</v>
      </c>
      <c r="C16" s="21">
        <v>0</v>
      </c>
      <c r="D16" s="21">
        <f t="shared" si="3"/>
        <v>0</v>
      </c>
      <c r="E16" s="21">
        <v>0</v>
      </c>
      <c r="F16" s="21">
        <v>0</v>
      </c>
      <c r="G16" s="21">
        <f t="shared" si="2"/>
        <v>0</v>
      </c>
    </row>
    <row r="17" spans="1:7" ht="12.75" x14ac:dyDescent="0.2">
      <c r="A17" s="20" t="s">
        <v>16</v>
      </c>
      <c r="B17" s="21">
        <v>50000</v>
      </c>
      <c r="C17" s="21">
        <v>0</v>
      </c>
      <c r="D17" s="21">
        <f t="shared" si="3"/>
        <v>50000</v>
      </c>
      <c r="E17" s="21">
        <v>15000</v>
      </c>
      <c r="F17" s="21">
        <v>15000</v>
      </c>
      <c r="G17" s="21">
        <f t="shared" si="2"/>
        <v>35000</v>
      </c>
    </row>
    <row r="18" spans="1:7" ht="12.75" x14ac:dyDescent="0.2">
      <c r="A18" s="18" t="s">
        <v>17</v>
      </c>
      <c r="B18" s="19">
        <f>SUM(B19:B27)</f>
        <v>9381893.1699999999</v>
      </c>
      <c r="C18" s="19">
        <f t="shared" ref="C18:E18" si="4">SUM(C19:C27)</f>
        <v>3302754.5700000003</v>
      </c>
      <c r="D18" s="19">
        <f t="shared" si="4"/>
        <v>12684647.74</v>
      </c>
      <c r="E18" s="19">
        <f t="shared" si="4"/>
        <v>3794180.53</v>
      </c>
      <c r="F18" s="19">
        <f>SUM(F19:F27)</f>
        <v>3186776.1399999997</v>
      </c>
      <c r="G18" s="19">
        <f>SUM(G19:G27)</f>
        <v>8890467.2100000009</v>
      </c>
    </row>
    <row r="19" spans="1:7" ht="12.75" x14ac:dyDescent="0.2">
      <c r="A19" s="20" t="s">
        <v>18</v>
      </c>
      <c r="B19" s="21">
        <v>2423360.4900000002</v>
      </c>
      <c r="C19" s="21">
        <v>126432.25</v>
      </c>
      <c r="D19" s="21">
        <f t="shared" ref="D19:D27" si="5">B19+C19</f>
        <v>2549792.7400000002</v>
      </c>
      <c r="E19" s="21">
        <v>1009538.15</v>
      </c>
      <c r="F19" s="21">
        <v>826269.64</v>
      </c>
      <c r="G19" s="21">
        <f t="shared" ref="G19:G27" si="6">D19-E19</f>
        <v>1540254.5900000003</v>
      </c>
    </row>
    <row r="20" spans="1:7" ht="12.75" x14ac:dyDescent="0.2">
      <c r="A20" s="20" t="s">
        <v>19</v>
      </c>
      <c r="B20" s="21">
        <v>551282.36</v>
      </c>
      <c r="C20" s="21">
        <v>107190.54</v>
      </c>
      <c r="D20" s="21">
        <f t="shared" si="5"/>
        <v>658472.9</v>
      </c>
      <c r="E20" s="21">
        <v>390916.08</v>
      </c>
      <c r="F20" s="21">
        <v>373447.28</v>
      </c>
      <c r="G20" s="21">
        <f t="shared" si="6"/>
        <v>267556.82</v>
      </c>
    </row>
    <row r="21" spans="1:7" ht="12.75" x14ac:dyDescent="0.2">
      <c r="A21" s="20" t="s">
        <v>20</v>
      </c>
      <c r="B21" s="21">
        <v>0</v>
      </c>
      <c r="C21" s="21">
        <v>0</v>
      </c>
      <c r="D21" s="21">
        <f t="shared" si="5"/>
        <v>0</v>
      </c>
      <c r="E21" s="21">
        <v>0</v>
      </c>
      <c r="F21" s="21">
        <v>0</v>
      </c>
      <c r="G21" s="21">
        <f t="shared" si="6"/>
        <v>0</v>
      </c>
    </row>
    <row r="22" spans="1:7" ht="12.75" x14ac:dyDescent="0.2">
      <c r="A22" s="20" t="s">
        <v>21</v>
      </c>
      <c r="B22" s="21">
        <v>2506129</v>
      </c>
      <c r="C22" s="21">
        <v>2693697.58</v>
      </c>
      <c r="D22" s="21">
        <f t="shared" si="5"/>
        <v>5199826.58</v>
      </c>
      <c r="E22" s="21">
        <v>507516.66</v>
      </c>
      <c r="F22" s="21">
        <v>447168.93</v>
      </c>
      <c r="G22" s="21">
        <f t="shared" si="6"/>
        <v>4692309.92</v>
      </c>
    </row>
    <row r="23" spans="1:7" ht="12.75" x14ac:dyDescent="0.2">
      <c r="A23" s="20" t="s">
        <v>22</v>
      </c>
      <c r="B23" s="21">
        <v>444583</v>
      </c>
      <c r="C23" s="21">
        <v>83449.2</v>
      </c>
      <c r="D23" s="21">
        <f t="shared" si="5"/>
        <v>528032.19999999995</v>
      </c>
      <c r="E23" s="21">
        <v>204487.62</v>
      </c>
      <c r="F23" s="21">
        <v>170275.97</v>
      </c>
      <c r="G23" s="21">
        <f t="shared" si="6"/>
        <v>323544.57999999996</v>
      </c>
    </row>
    <row r="24" spans="1:7" ht="12.75" x14ac:dyDescent="0.2">
      <c r="A24" s="20" t="s">
        <v>23</v>
      </c>
      <c r="B24" s="21">
        <v>1592028.32</v>
      </c>
      <c r="C24" s="21">
        <v>395106</v>
      </c>
      <c r="D24" s="21">
        <f t="shared" si="5"/>
        <v>1987134.32</v>
      </c>
      <c r="E24" s="21">
        <v>1163722.79</v>
      </c>
      <c r="F24" s="21">
        <v>1090839.53</v>
      </c>
      <c r="G24" s="21">
        <f t="shared" si="6"/>
        <v>823411.53</v>
      </c>
    </row>
    <row r="25" spans="1:7" ht="12.75" x14ac:dyDescent="0.2">
      <c r="A25" s="20" t="s">
        <v>24</v>
      </c>
      <c r="B25" s="21">
        <v>971299</v>
      </c>
      <c r="C25" s="21">
        <v>-36963</v>
      </c>
      <c r="D25" s="21">
        <f t="shared" si="5"/>
        <v>934336</v>
      </c>
      <c r="E25" s="21">
        <v>267787.11</v>
      </c>
      <c r="F25" s="21">
        <v>36699.75</v>
      </c>
      <c r="G25" s="21">
        <f t="shared" si="6"/>
        <v>666548.89</v>
      </c>
    </row>
    <row r="26" spans="1:7" ht="12.75" x14ac:dyDescent="0.2">
      <c r="A26" s="20" t="s">
        <v>25</v>
      </c>
      <c r="B26" s="21">
        <v>0</v>
      </c>
      <c r="C26" s="21">
        <v>0</v>
      </c>
      <c r="D26" s="21">
        <f t="shared" si="5"/>
        <v>0</v>
      </c>
      <c r="E26" s="21">
        <v>0</v>
      </c>
      <c r="F26" s="21">
        <v>0</v>
      </c>
      <c r="G26" s="21">
        <f t="shared" si="6"/>
        <v>0</v>
      </c>
    </row>
    <row r="27" spans="1:7" ht="12.75" x14ac:dyDescent="0.2">
      <c r="A27" s="20" t="s">
        <v>26</v>
      </c>
      <c r="B27" s="21">
        <v>893211</v>
      </c>
      <c r="C27" s="21">
        <v>-66158</v>
      </c>
      <c r="D27" s="21">
        <f t="shared" si="5"/>
        <v>827053</v>
      </c>
      <c r="E27" s="21">
        <v>250212.12</v>
      </c>
      <c r="F27" s="21">
        <v>242075.04</v>
      </c>
      <c r="G27" s="21">
        <f t="shared" si="6"/>
        <v>576840.88</v>
      </c>
    </row>
    <row r="28" spans="1:7" ht="12.75" x14ac:dyDescent="0.2">
      <c r="A28" s="18" t="s">
        <v>27</v>
      </c>
      <c r="B28" s="19">
        <f t="shared" ref="B28:G28" si="7">SUM(B29:B37)</f>
        <v>31543816.150000002</v>
      </c>
      <c r="C28" s="19">
        <f t="shared" si="7"/>
        <v>-796400.24</v>
      </c>
      <c r="D28" s="19">
        <f t="shared" si="7"/>
        <v>30747415.910000004</v>
      </c>
      <c r="E28" s="19">
        <f t="shared" si="7"/>
        <v>10640152.68</v>
      </c>
      <c r="F28" s="19">
        <f t="shared" si="7"/>
        <v>10493299.549999999</v>
      </c>
      <c r="G28" s="19">
        <f t="shared" si="7"/>
        <v>20107263.230000004</v>
      </c>
    </row>
    <row r="29" spans="1:7" ht="12.75" x14ac:dyDescent="0.2">
      <c r="A29" s="20" t="s">
        <v>28</v>
      </c>
      <c r="B29" s="21">
        <v>12872323.380000001</v>
      </c>
      <c r="C29" s="21">
        <f>D29-B29</f>
        <v>-57475</v>
      </c>
      <c r="D29" s="21">
        <v>12814848.380000001</v>
      </c>
      <c r="E29" s="21">
        <v>4900370.79</v>
      </c>
      <c r="F29" s="21">
        <v>4838808.84</v>
      </c>
      <c r="G29" s="21">
        <f t="shared" ref="G29:G37" si="8">D29-E29</f>
        <v>7914477.5900000008</v>
      </c>
    </row>
    <row r="30" spans="1:7" ht="12.75" x14ac:dyDescent="0.2">
      <c r="A30" s="20" t="s">
        <v>29</v>
      </c>
      <c r="B30" s="21">
        <v>424525</v>
      </c>
      <c r="C30" s="21">
        <v>0</v>
      </c>
      <c r="D30" s="21">
        <f t="shared" ref="D30:D35" si="9">B30+C30</f>
        <v>424525</v>
      </c>
      <c r="E30" s="21">
        <v>202617.35</v>
      </c>
      <c r="F30" s="21">
        <v>173617.35</v>
      </c>
      <c r="G30" s="21">
        <f t="shared" si="8"/>
        <v>221907.65</v>
      </c>
    </row>
    <row r="31" spans="1:7" ht="12.75" x14ac:dyDescent="0.2">
      <c r="A31" s="20" t="s">
        <v>30</v>
      </c>
      <c r="B31" s="21">
        <v>3597105</v>
      </c>
      <c r="C31" s="21">
        <v>63002.61</v>
      </c>
      <c r="D31" s="21">
        <f t="shared" si="9"/>
        <v>3660107.61</v>
      </c>
      <c r="E31" s="21">
        <v>1297900.27</v>
      </c>
      <c r="F31" s="21">
        <v>1288852.27</v>
      </c>
      <c r="G31" s="21">
        <f t="shared" si="8"/>
        <v>2362207.34</v>
      </c>
    </row>
    <row r="32" spans="1:7" ht="12.75" x14ac:dyDescent="0.2">
      <c r="A32" s="20" t="s">
        <v>31</v>
      </c>
      <c r="B32" s="21">
        <v>243103.9</v>
      </c>
      <c r="C32" s="21">
        <v>19429.2</v>
      </c>
      <c r="D32" s="21">
        <f t="shared" si="9"/>
        <v>262533.09999999998</v>
      </c>
      <c r="E32" s="21">
        <v>124040.49</v>
      </c>
      <c r="F32" s="21">
        <v>124040.49</v>
      </c>
      <c r="G32" s="21">
        <f t="shared" si="8"/>
        <v>138492.60999999999</v>
      </c>
    </row>
    <row r="33" spans="1:7" ht="12.75" x14ac:dyDescent="0.2">
      <c r="A33" s="20" t="s">
        <v>32</v>
      </c>
      <c r="B33" s="21">
        <v>459703</v>
      </c>
      <c r="C33" s="21">
        <v>12144</v>
      </c>
      <c r="D33" s="21">
        <f t="shared" si="9"/>
        <v>471847</v>
      </c>
      <c r="E33" s="21">
        <v>116415.6</v>
      </c>
      <c r="F33" s="21">
        <v>105725.42</v>
      </c>
      <c r="G33" s="21">
        <f t="shared" si="8"/>
        <v>355431.4</v>
      </c>
    </row>
    <row r="34" spans="1:7" ht="12.75" x14ac:dyDescent="0.2">
      <c r="A34" s="20" t="s">
        <v>33</v>
      </c>
      <c r="B34" s="21">
        <v>2019050</v>
      </c>
      <c r="C34" s="21">
        <v>-542900</v>
      </c>
      <c r="D34" s="21">
        <f>B34+C34</f>
        <v>1476150</v>
      </c>
      <c r="E34" s="21">
        <v>659268.36</v>
      </c>
      <c r="F34" s="21">
        <v>659268.36</v>
      </c>
      <c r="G34" s="21">
        <f t="shared" si="8"/>
        <v>816881.64</v>
      </c>
    </row>
    <row r="35" spans="1:7" ht="12.75" x14ac:dyDescent="0.2">
      <c r="A35" s="20" t="s">
        <v>34</v>
      </c>
      <c r="B35" s="21">
        <v>147715</v>
      </c>
      <c r="C35" s="21">
        <v>72027.199999999997</v>
      </c>
      <c r="D35" s="21">
        <f t="shared" si="9"/>
        <v>219742.2</v>
      </c>
      <c r="E35" s="21">
        <v>61676.13</v>
      </c>
      <c r="F35" s="21">
        <v>60459.13</v>
      </c>
      <c r="G35" s="21">
        <f t="shared" si="8"/>
        <v>158066.07</v>
      </c>
    </row>
    <row r="36" spans="1:7" ht="12.75" x14ac:dyDescent="0.2">
      <c r="A36" s="20" t="s">
        <v>35</v>
      </c>
      <c r="B36" s="21">
        <v>1958154.98</v>
      </c>
      <c r="C36" s="21">
        <f>D36-B36</f>
        <v>-62860</v>
      </c>
      <c r="D36" s="21">
        <v>1895294.98</v>
      </c>
      <c r="E36" s="21">
        <v>331902.09999999998</v>
      </c>
      <c r="F36" s="21">
        <v>322712.09999999998</v>
      </c>
      <c r="G36" s="21">
        <f t="shared" si="8"/>
        <v>1563392.88</v>
      </c>
    </row>
    <row r="37" spans="1:7" ht="12.75" x14ac:dyDescent="0.2">
      <c r="A37" s="20" t="s">
        <v>36</v>
      </c>
      <c r="B37" s="21">
        <v>9822135.8900000006</v>
      </c>
      <c r="C37" s="21">
        <f>D37-B37</f>
        <v>-299768.25</v>
      </c>
      <c r="D37" s="21">
        <v>9522367.6400000006</v>
      </c>
      <c r="E37" s="21">
        <v>2945961.59</v>
      </c>
      <c r="F37" s="21">
        <v>2919815.59</v>
      </c>
      <c r="G37" s="21">
        <f t="shared" si="8"/>
        <v>6576406.0500000007</v>
      </c>
    </row>
    <row r="38" spans="1:7" ht="12.75" x14ac:dyDescent="0.2">
      <c r="A38" s="18" t="s">
        <v>37</v>
      </c>
      <c r="B38" s="19">
        <f t="shared" ref="B38:G38" si="10">SUM(B39:B47)</f>
        <v>32679311.199999999</v>
      </c>
      <c r="C38" s="19">
        <f t="shared" si="10"/>
        <v>9693043.4800000004</v>
      </c>
      <c r="D38" s="19">
        <f t="shared" si="10"/>
        <v>42372354.68</v>
      </c>
      <c r="E38" s="19">
        <f t="shared" si="10"/>
        <v>24013272.460000001</v>
      </c>
      <c r="F38" s="19">
        <f t="shared" si="10"/>
        <v>23956341.93</v>
      </c>
      <c r="G38" s="19">
        <f t="shared" si="10"/>
        <v>18359082.219999999</v>
      </c>
    </row>
    <row r="39" spans="1:7" ht="12.75" x14ac:dyDescent="0.2">
      <c r="A39" s="20" t="s">
        <v>38</v>
      </c>
      <c r="B39" s="21">
        <v>0</v>
      </c>
      <c r="C39" s="21">
        <v>0</v>
      </c>
      <c r="D39" s="21">
        <f t="shared" ref="D39:D47" si="11">B39+C39</f>
        <v>0</v>
      </c>
      <c r="E39" s="21">
        <v>0</v>
      </c>
      <c r="F39" s="21">
        <v>0</v>
      </c>
      <c r="G39" s="21">
        <f t="shared" ref="G39:G47" si="12">D39-E39</f>
        <v>0</v>
      </c>
    </row>
    <row r="40" spans="1:7" ht="12.75" x14ac:dyDescent="0.2">
      <c r="A40" s="20" t="s">
        <v>39</v>
      </c>
      <c r="B40" s="21">
        <v>13163143.199999999</v>
      </c>
      <c r="C40" s="21">
        <v>163000</v>
      </c>
      <c r="D40" s="21">
        <f t="shared" si="11"/>
        <v>13326143.199999999</v>
      </c>
      <c r="E40" s="21">
        <v>6581571.5999999996</v>
      </c>
      <c r="F40" s="21">
        <v>6581571.5999999996</v>
      </c>
      <c r="G40" s="21">
        <f t="shared" si="12"/>
        <v>6744571.5999999996</v>
      </c>
    </row>
    <row r="41" spans="1:7" ht="12.75" x14ac:dyDescent="0.2">
      <c r="A41" s="20" t="s">
        <v>40</v>
      </c>
      <c r="B41" s="21">
        <v>1455660</v>
      </c>
      <c r="C41" s="21">
        <v>6726690</v>
      </c>
      <c r="D41" s="21">
        <f t="shared" si="11"/>
        <v>8182350</v>
      </c>
      <c r="E41" s="21">
        <v>5238055.5999999996</v>
      </c>
      <c r="F41" s="21">
        <v>5238055.5999999996</v>
      </c>
      <c r="G41" s="21">
        <f t="shared" si="12"/>
        <v>2944294.4000000004</v>
      </c>
    </row>
    <row r="42" spans="1:7" ht="12.75" x14ac:dyDescent="0.2">
      <c r="A42" s="20" t="s">
        <v>41</v>
      </c>
      <c r="B42" s="21">
        <v>11651480</v>
      </c>
      <c r="C42" s="21">
        <v>2736453.48</v>
      </c>
      <c r="D42" s="21">
        <f t="shared" si="11"/>
        <v>14387933.48</v>
      </c>
      <c r="E42" s="21">
        <v>10063622.27</v>
      </c>
      <c r="F42" s="21">
        <v>10006691.74</v>
      </c>
      <c r="G42" s="21">
        <f t="shared" si="12"/>
        <v>4324311.2100000009</v>
      </c>
    </row>
    <row r="43" spans="1:7" ht="12.75" x14ac:dyDescent="0.2">
      <c r="A43" s="20" t="s">
        <v>42</v>
      </c>
      <c r="B43" s="21">
        <v>6268428</v>
      </c>
      <c r="C43" s="21">
        <v>0</v>
      </c>
      <c r="D43" s="21">
        <f t="shared" si="11"/>
        <v>6268428</v>
      </c>
      <c r="E43" s="21">
        <v>2110022.9900000002</v>
      </c>
      <c r="F43" s="21">
        <v>2110022.9900000002</v>
      </c>
      <c r="G43" s="21">
        <f t="shared" si="12"/>
        <v>4158405.01</v>
      </c>
    </row>
    <row r="44" spans="1:7" ht="12.75" x14ac:dyDescent="0.2">
      <c r="A44" s="20" t="s">
        <v>43</v>
      </c>
      <c r="B44" s="21">
        <v>0</v>
      </c>
      <c r="C44" s="21">
        <v>0</v>
      </c>
      <c r="D44" s="21">
        <f t="shared" si="11"/>
        <v>0</v>
      </c>
      <c r="E44" s="21">
        <v>0</v>
      </c>
      <c r="F44" s="21">
        <v>0</v>
      </c>
      <c r="G44" s="21">
        <f t="shared" si="12"/>
        <v>0</v>
      </c>
    </row>
    <row r="45" spans="1:7" ht="12.75" x14ac:dyDescent="0.2">
      <c r="A45" s="20" t="s">
        <v>44</v>
      </c>
      <c r="B45" s="21">
        <v>0</v>
      </c>
      <c r="C45" s="21">
        <v>0</v>
      </c>
      <c r="D45" s="21">
        <f t="shared" si="11"/>
        <v>0</v>
      </c>
      <c r="E45" s="21">
        <v>0</v>
      </c>
      <c r="F45" s="21">
        <v>0</v>
      </c>
      <c r="G45" s="21">
        <f t="shared" si="12"/>
        <v>0</v>
      </c>
    </row>
    <row r="46" spans="1:7" ht="12.75" x14ac:dyDescent="0.2">
      <c r="A46" s="20" t="s">
        <v>45</v>
      </c>
      <c r="B46" s="21">
        <v>0</v>
      </c>
      <c r="C46" s="21">
        <v>0</v>
      </c>
      <c r="D46" s="21">
        <f t="shared" si="11"/>
        <v>0</v>
      </c>
      <c r="E46" s="21">
        <v>0</v>
      </c>
      <c r="F46" s="21">
        <v>0</v>
      </c>
      <c r="G46" s="21">
        <f t="shared" si="12"/>
        <v>0</v>
      </c>
    </row>
    <row r="47" spans="1:7" ht="12.75" x14ac:dyDescent="0.2">
      <c r="A47" s="20" t="s">
        <v>46</v>
      </c>
      <c r="B47" s="21">
        <v>140600</v>
      </c>
      <c r="C47" s="21">
        <v>66900</v>
      </c>
      <c r="D47" s="21">
        <f t="shared" si="11"/>
        <v>207500</v>
      </c>
      <c r="E47" s="21">
        <v>20000</v>
      </c>
      <c r="F47" s="21">
        <v>20000</v>
      </c>
      <c r="G47" s="21">
        <f t="shared" si="12"/>
        <v>187500</v>
      </c>
    </row>
    <row r="48" spans="1:7" ht="12.75" x14ac:dyDescent="0.2">
      <c r="A48" s="18" t="s">
        <v>47</v>
      </c>
      <c r="B48" s="19">
        <f t="shared" ref="B48:G48" si="13">SUM(B49:B57)</f>
        <v>849942</v>
      </c>
      <c r="C48" s="19">
        <f t="shared" si="13"/>
        <v>94078.540000000008</v>
      </c>
      <c r="D48" s="19">
        <f t="shared" si="13"/>
        <v>944020.54</v>
      </c>
      <c r="E48" s="19">
        <f t="shared" si="13"/>
        <v>125640.73999999999</v>
      </c>
      <c r="F48" s="19">
        <f t="shared" si="13"/>
        <v>108647.79</v>
      </c>
      <c r="G48" s="19">
        <f t="shared" si="13"/>
        <v>818379.8</v>
      </c>
    </row>
    <row r="49" spans="1:7" ht="12.75" x14ac:dyDescent="0.2">
      <c r="A49" s="20" t="s">
        <v>48</v>
      </c>
      <c r="B49" s="21">
        <v>641418</v>
      </c>
      <c r="C49" s="21">
        <v>48078.54</v>
      </c>
      <c r="D49" s="21">
        <f t="shared" ref="D49:D57" si="14">B49+C49</f>
        <v>689496.54</v>
      </c>
      <c r="E49" s="21">
        <v>124098.23</v>
      </c>
      <c r="F49" s="21">
        <v>108647.79</v>
      </c>
      <c r="G49" s="21">
        <f t="shared" ref="G49:G57" si="15">D49-E49</f>
        <v>565398.31000000006</v>
      </c>
    </row>
    <row r="50" spans="1:7" ht="12.75" x14ac:dyDescent="0.2">
      <c r="A50" s="20" t="s">
        <v>49</v>
      </c>
      <c r="B50" s="21">
        <v>96729</v>
      </c>
      <c r="C50" s="21">
        <v>0</v>
      </c>
      <c r="D50" s="21">
        <f t="shared" si="14"/>
        <v>96729</v>
      </c>
      <c r="E50" s="21">
        <v>0</v>
      </c>
      <c r="F50" s="21">
        <v>0</v>
      </c>
      <c r="G50" s="21">
        <f t="shared" si="15"/>
        <v>96729</v>
      </c>
    </row>
    <row r="51" spans="1:7" ht="12.75" x14ac:dyDescent="0.2">
      <c r="A51" s="20" t="s">
        <v>50</v>
      </c>
      <c r="B51" s="21">
        <v>0</v>
      </c>
      <c r="C51" s="21">
        <v>0</v>
      </c>
      <c r="D51" s="21">
        <f t="shared" si="14"/>
        <v>0</v>
      </c>
      <c r="E51" s="21">
        <v>0</v>
      </c>
      <c r="F51" s="21">
        <v>0</v>
      </c>
      <c r="G51" s="21">
        <f t="shared" si="15"/>
        <v>0</v>
      </c>
    </row>
    <row r="52" spans="1:7" ht="12.75" x14ac:dyDescent="0.2">
      <c r="A52" s="20" t="s">
        <v>51</v>
      </c>
      <c r="B52" s="21">
        <v>20000</v>
      </c>
      <c r="C52" s="21">
        <v>0</v>
      </c>
      <c r="D52" s="21">
        <f t="shared" si="14"/>
        <v>20000</v>
      </c>
      <c r="E52" s="21">
        <v>0</v>
      </c>
      <c r="F52" s="21">
        <v>0</v>
      </c>
      <c r="G52" s="21">
        <f t="shared" si="15"/>
        <v>20000</v>
      </c>
    </row>
    <row r="53" spans="1:7" ht="12.75" x14ac:dyDescent="0.2">
      <c r="A53" s="20" t="s">
        <v>52</v>
      </c>
      <c r="B53" s="21">
        <v>0</v>
      </c>
      <c r="C53" s="21">
        <v>0</v>
      </c>
      <c r="D53" s="21">
        <f t="shared" si="14"/>
        <v>0</v>
      </c>
      <c r="E53" s="21">
        <v>0</v>
      </c>
      <c r="F53" s="21">
        <v>0</v>
      </c>
      <c r="G53" s="21">
        <f t="shared" si="15"/>
        <v>0</v>
      </c>
    </row>
    <row r="54" spans="1:7" ht="12.75" x14ac:dyDescent="0.2">
      <c r="A54" s="20" t="s">
        <v>53</v>
      </c>
      <c r="B54" s="21">
        <v>53895</v>
      </c>
      <c r="C54" s="21">
        <v>58000</v>
      </c>
      <c r="D54" s="21">
        <f t="shared" si="14"/>
        <v>111895</v>
      </c>
      <c r="E54" s="21">
        <v>1542.51</v>
      </c>
      <c r="F54" s="21">
        <v>0</v>
      </c>
      <c r="G54" s="21">
        <f t="shared" si="15"/>
        <v>110352.49</v>
      </c>
    </row>
    <row r="55" spans="1:7" ht="12.75" x14ac:dyDescent="0.2">
      <c r="A55" s="20" t="s">
        <v>54</v>
      </c>
      <c r="B55" s="21">
        <v>0</v>
      </c>
      <c r="C55" s="21">
        <v>0</v>
      </c>
      <c r="D55" s="21">
        <f t="shared" si="14"/>
        <v>0</v>
      </c>
      <c r="E55" s="21">
        <v>0</v>
      </c>
      <c r="F55" s="21">
        <v>0</v>
      </c>
      <c r="G55" s="21">
        <f t="shared" si="15"/>
        <v>0</v>
      </c>
    </row>
    <row r="56" spans="1:7" ht="12.75" x14ac:dyDescent="0.2">
      <c r="A56" s="20" t="s">
        <v>55</v>
      </c>
      <c r="B56" s="21">
        <v>0</v>
      </c>
      <c r="C56" s="21">
        <v>0</v>
      </c>
      <c r="D56" s="21">
        <f t="shared" si="14"/>
        <v>0</v>
      </c>
      <c r="E56" s="21">
        <v>0</v>
      </c>
      <c r="F56" s="21">
        <v>0</v>
      </c>
      <c r="G56" s="21">
        <f t="shared" si="15"/>
        <v>0</v>
      </c>
    </row>
    <row r="57" spans="1:7" ht="12.75" x14ac:dyDescent="0.2">
      <c r="A57" s="20" t="s">
        <v>56</v>
      </c>
      <c r="B57" s="21">
        <v>37900</v>
      </c>
      <c r="C57" s="21">
        <v>-12000</v>
      </c>
      <c r="D57" s="21">
        <f t="shared" si="14"/>
        <v>25900</v>
      </c>
      <c r="E57" s="21">
        <v>0</v>
      </c>
      <c r="F57" s="21">
        <v>0</v>
      </c>
      <c r="G57" s="21">
        <f t="shared" si="15"/>
        <v>25900</v>
      </c>
    </row>
    <row r="58" spans="1:7" ht="12.75" x14ac:dyDescent="0.2">
      <c r="A58" s="18" t="s">
        <v>57</v>
      </c>
      <c r="B58" s="19">
        <f t="shared" ref="B58:G58" si="16">SUM(B59:B61)</f>
        <v>36395420</v>
      </c>
      <c r="C58" s="19">
        <f t="shared" si="16"/>
        <v>22578107.319999997</v>
      </c>
      <c r="D58" s="19">
        <f t="shared" si="16"/>
        <v>58973527.32</v>
      </c>
      <c r="E58" s="19">
        <f t="shared" si="16"/>
        <v>7540946.1100000003</v>
      </c>
      <c r="F58" s="19">
        <f t="shared" si="16"/>
        <v>7251587.5800000001</v>
      </c>
      <c r="G58" s="19">
        <f t="shared" si="16"/>
        <v>51432581.210000001</v>
      </c>
    </row>
    <row r="59" spans="1:7" ht="12.75" x14ac:dyDescent="0.2">
      <c r="A59" s="20" t="s">
        <v>58</v>
      </c>
      <c r="B59" s="21">
        <v>36395420</v>
      </c>
      <c r="C59" s="21">
        <f>D59-B59</f>
        <v>22555073.549999997</v>
      </c>
      <c r="D59" s="21">
        <v>58950493.549999997</v>
      </c>
      <c r="E59" s="21">
        <v>7540946.1100000003</v>
      </c>
      <c r="F59" s="21">
        <v>7251587.5800000001</v>
      </c>
      <c r="G59" s="21">
        <f t="shared" ref="G59:G61" si="17">D59-E59</f>
        <v>51409547.439999998</v>
      </c>
    </row>
    <row r="60" spans="1:7" ht="12.75" x14ac:dyDescent="0.2">
      <c r="A60" s="20" t="s">
        <v>59</v>
      </c>
      <c r="B60" s="21">
        <v>0</v>
      </c>
      <c r="C60" s="21">
        <v>0</v>
      </c>
      <c r="D60" s="21">
        <f t="shared" ref="D60:D61" si="18">B60+C60</f>
        <v>0</v>
      </c>
      <c r="E60" s="21">
        <v>0</v>
      </c>
      <c r="F60" s="21">
        <v>0</v>
      </c>
      <c r="G60" s="21">
        <f t="shared" si="17"/>
        <v>0</v>
      </c>
    </row>
    <row r="61" spans="1:7" ht="12.75" x14ac:dyDescent="0.2">
      <c r="A61" s="20" t="s">
        <v>60</v>
      </c>
      <c r="B61" s="21">
        <v>0</v>
      </c>
      <c r="C61" s="21">
        <v>23033.77</v>
      </c>
      <c r="D61" s="21">
        <f t="shared" si="18"/>
        <v>23033.77</v>
      </c>
      <c r="E61" s="21">
        <v>0</v>
      </c>
      <c r="F61" s="21">
        <v>0</v>
      </c>
      <c r="G61" s="21">
        <f t="shared" si="17"/>
        <v>23033.77</v>
      </c>
    </row>
    <row r="62" spans="1:7" ht="12.75" x14ac:dyDescent="0.2">
      <c r="A62" s="18" t="s">
        <v>61</v>
      </c>
      <c r="B62" s="19">
        <f t="shared" ref="B62:G62" si="19">SUM(B63:B67,B69:B70)</f>
        <v>0</v>
      </c>
      <c r="C62" s="19">
        <f t="shared" si="19"/>
        <v>0</v>
      </c>
      <c r="D62" s="19">
        <f t="shared" si="19"/>
        <v>0</v>
      </c>
      <c r="E62" s="19">
        <f t="shared" si="19"/>
        <v>0</v>
      </c>
      <c r="F62" s="19">
        <f t="shared" si="19"/>
        <v>0</v>
      </c>
      <c r="G62" s="19">
        <f t="shared" si="19"/>
        <v>0</v>
      </c>
    </row>
    <row r="63" spans="1:7" ht="12.75" x14ac:dyDescent="0.2">
      <c r="A63" s="20" t="s">
        <v>62</v>
      </c>
      <c r="B63" s="21">
        <v>0</v>
      </c>
      <c r="C63" s="21">
        <v>0</v>
      </c>
      <c r="D63" s="21">
        <f t="shared" ref="D63:D70" si="20">B63+C63</f>
        <v>0</v>
      </c>
      <c r="E63" s="21">
        <v>0</v>
      </c>
      <c r="F63" s="21">
        <v>0</v>
      </c>
      <c r="G63" s="21">
        <f t="shared" ref="G63:G70" si="21">D63-E63</f>
        <v>0</v>
      </c>
    </row>
    <row r="64" spans="1:7" ht="12.75" x14ac:dyDescent="0.2">
      <c r="A64" s="20" t="s">
        <v>63</v>
      </c>
      <c r="B64" s="21">
        <v>0</v>
      </c>
      <c r="C64" s="21">
        <v>0</v>
      </c>
      <c r="D64" s="21">
        <f t="shared" si="20"/>
        <v>0</v>
      </c>
      <c r="E64" s="21">
        <v>0</v>
      </c>
      <c r="F64" s="21">
        <v>0</v>
      </c>
      <c r="G64" s="21">
        <f t="shared" si="21"/>
        <v>0</v>
      </c>
    </row>
    <row r="65" spans="1:7" ht="12.75" x14ac:dyDescent="0.2">
      <c r="A65" s="20" t="s">
        <v>64</v>
      </c>
      <c r="B65" s="21">
        <v>0</v>
      </c>
      <c r="C65" s="21">
        <v>0</v>
      </c>
      <c r="D65" s="21">
        <f t="shared" si="20"/>
        <v>0</v>
      </c>
      <c r="E65" s="21">
        <v>0</v>
      </c>
      <c r="F65" s="21">
        <v>0</v>
      </c>
      <c r="G65" s="21">
        <f t="shared" si="21"/>
        <v>0</v>
      </c>
    </row>
    <row r="66" spans="1:7" ht="12.75" x14ac:dyDescent="0.2">
      <c r="A66" s="20" t="s">
        <v>65</v>
      </c>
      <c r="B66" s="21">
        <v>0</v>
      </c>
      <c r="C66" s="21">
        <v>0</v>
      </c>
      <c r="D66" s="21">
        <f t="shared" si="20"/>
        <v>0</v>
      </c>
      <c r="E66" s="21">
        <v>0</v>
      </c>
      <c r="F66" s="21">
        <v>0</v>
      </c>
      <c r="G66" s="21">
        <f t="shared" si="21"/>
        <v>0</v>
      </c>
    </row>
    <row r="67" spans="1:7" ht="12.75" x14ac:dyDescent="0.2">
      <c r="A67" s="20" t="s">
        <v>66</v>
      </c>
      <c r="B67" s="21">
        <v>0</v>
      </c>
      <c r="C67" s="21">
        <v>0</v>
      </c>
      <c r="D67" s="21">
        <f t="shared" si="20"/>
        <v>0</v>
      </c>
      <c r="E67" s="21">
        <v>0</v>
      </c>
      <c r="F67" s="21">
        <v>0</v>
      </c>
      <c r="G67" s="21">
        <f t="shared" si="21"/>
        <v>0</v>
      </c>
    </row>
    <row r="68" spans="1:7" ht="12.75" x14ac:dyDescent="0.2">
      <c r="A68" s="20" t="s">
        <v>87</v>
      </c>
      <c r="B68" s="21">
        <v>0</v>
      </c>
      <c r="C68" s="21">
        <v>0</v>
      </c>
      <c r="D68" s="21">
        <f t="shared" si="20"/>
        <v>0</v>
      </c>
      <c r="E68" s="21">
        <v>0</v>
      </c>
      <c r="F68" s="21">
        <v>0</v>
      </c>
      <c r="G68" s="21">
        <f t="shared" si="21"/>
        <v>0</v>
      </c>
    </row>
    <row r="69" spans="1:7" ht="12.75" x14ac:dyDescent="0.2">
      <c r="A69" s="20" t="s">
        <v>67</v>
      </c>
      <c r="B69" s="21">
        <v>0</v>
      </c>
      <c r="C69" s="21">
        <v>0</v>
      </c>
      <c r="D69" s="21">
        <f t="shared" si="20"/>
        <v>0</v>
      </c>
      <c r="E69" s="21">
        <v>0</v>
      </c>
      <c r="F69" s="21">
        <v>0</v>
      </c>
      <c r="G69" s="21">
        <f t="shared" si="21"/>
        <v>0</v>
      </c>
    </row>
    <row r="70" spans="1:7" ht="12.75" x14ac:dyDescent="0.2">
      <c r="A70" s="20" t="s">
        <v>68</v>
      </c>
      <c r="B70" s="21">
        <v>0</v>
      </c>
      <c r="C70" s="21">
        <v>0</v>
      </c>
      <c r="D70" s="21">
        <f t="shared" si="20"/>
        <v>0</v>
      </c>
      <c r="E70" s="21">
        <v>0</v>
      </c>
      <c r="F70" s="21">
        <v>0</v>
      </c>
      <c r="G70" s="21">
        <f t="shared" si="21"/>
        <v>0</v>
      </c>
    </row>
    <row r="71" spans="1:7" ht="12.75" x14ac:dyDescent="0.2">
      <c r="A71" s="18" t="s">
        <v>69</v>
      </c>
      <c r="B71" s="19">
        <f t="shared" ref="B71:G71" si="22">SUM(B72:B74)</f>
        <v>0</v>
      </c>
      <c r="C71" s="19">
        <f t="shared" si="22"/>
        <v>0</v>
      </c>
      <c r="D71" s="19">
        <f t="shared" si="22"/>
        <v>0</v>
      </c>
      <c r="E71" s="19">
        <f t="shared" si="22"/>
        <v>0</v>
      </c>
      <c r="F71" s="19">
        <f t="shared" si="22"/>
        <v>0</v>
      </c>
      <c r="G71" s="19">
        <f t="shared" si="22"/>
        <v>0</v>
      </c>
    </row>
    <row r="72" spans="1:7" ht="12.75" x14ac:dyDescent="0.2">
      <c r="A72" s="20" t="s">
        <v>70</v>
      </c>
      <c r="B72" s="21">
        <v>0</v>
      </c>
      <c r="C72" s="21">
        <v>0</v>
      </c>
      <c r="D72" s="21">
        <f t="shared" ref="D72:D74" si="23">B72+C72</f>
        <v>0</v>
      </c>
      <c r="E72" s="21">
        <v>0</v>
      </c>
      <c r="F72" s="21">
        <v>0</v>
      </c>
      <c r="G72" s="21">
        <f t="shared" ref="G72:G74" si="24">D72-E72</f>
        <v>0</v>
      </c>
    </row>
    <row r="73" spans="1:7" ht="12.75" x14ac:dyDescent="0.2">
      <c r="A73" s="20" t="s">
        <v>71</v>
      </c>
      <c r="B73" s="21">
        <v>0</v>
      </c>
      <c r="C73" s="21">
        <v>0</v>
      </c>
      <c r="D73" s="21">
        <f t="shared" si="23"/>
        <v>0</v>
      </c>
      <c r="E73" s="21">
        <v>0</v>
      </c>
      <c r="F73" s="21">
        <v>0</v>
      </c>
      <c r="G73" s="21">
        <f t="shared" si="24"/>
        <v>0</v>
      </c>
    </row>
    <row r="74" spans="1:7" ht="12.75" x14ac:dyDescent="0.2">
      <c r="A74" s="20" t="s">
        <v>72</v>
      </c>
      <c r="B74" s="21">
        <v>0</v>
      </c>
      <c r="C74" s="21">
        <v>0</v>
      </c>
      <c r="D74" s="21">
        <f t="shared" si="23"/>
        <v>0</v>
      </c>
      <c r="E74" s="21">
        <v>0</v>
      </c>
      <c r="F74" s="21">
        <v>0</v>
      </c>
      <c r="G74" s="21">
        <f t="shared" si="24"/>
        <v>0</v>
      </c>
    </row>
    <row r="75" spans="1:7" ht="12.75" x14ac:dyDescent="0.2">
      <c r="A75" s="18" t="s">
        <v>73</v>
      </c>
      <c r="B75" s="19">
        <f t="shared" ref="B75:G75" si="25">SUM(B76:B82)</f>
        <v>0</v>
      </c>
      <c r="C75" s="19">
        <f t="shared" si="25"/>
        <v>0</v>
      </c>
      <c r="D75" s="19">
        <f t="shared" si="25"/>
        <v>0</v>
      </c>
      <c r="E75" s="19">
        <f t="shared" si="25"/>
        <v>0</v>
      </c>
      <c r="F75" s="19">
        <f t="shared" si="25"/>
        <v>0</v>
      </c>
      <c r="G75" s="19">
        <f t="shared" si="25"/>
        <v>0</v>
      </c>
    </row>
    <row r="76" spans="1:7" ht="12.75" x14ac:dyDescent="0.2">
      <c r="A76" s="20" t="s">
        <v>74</v>
      </c>
      <c r="B76" s="21">
        <v>0</v>
      </c>
      <c r="C76" s="21">
        <v>0</v>
      </c>
      <c r="D76" s="21">
        <f t="shared" ref="D76:D82" si="26">B76+C76</f>
        <v>0</v>
      </c>
      <c r="E76" s="21">
        <v>0</v>
      </c>
      <c r="F76" s="21">
        <v>0</v>
      </c>
      <c r="G76" s="21">
        <f t="shared" ref="G76:G82" si="27">D76-E76</f>
        <v>0</v>
      </c>
    </row>
    <row r="77" spans="1:7" ht="12.75" x14ac:dyDescent="0.2">
      <c r="A77" s="20" t="s">
        <v>75</v>
      </c>
      <c r="B77" s="21">
        <v>0</v>
      </c>
      <c r="C77" s="21">
        <v>0</v>
      </c>
      <c r="D77" s="21">
        <f t="shared" si="26"/>
        <v>0</v>
      </c>
      <c r="E77" s="21">
        <v>0</v>
      </c>
      <c r="F77" s="21">
        <v>0</v>
      </c>
      <c r="G77" s="21">
        <f t="shared" si="27"/>
        <v>0</v>
      </c>
    </row>
    <row r="78" spans="1:7" ht="12.75" x14ac:dyDescent="0.2">
      <c r="A78" s="20" t="s">
        <v>76</v>
      </c>
      <c r="B78" s="21">
        <v>0</v>
      </c>
      <c r="C78" s="21">
        <v>0</v>
      </c>
      <c r="D78" s="21">
        <f t="shared" si="26"/>
        <v>0</v>
      </c>
      <c r="E78" s="21">
        <v>0</v>
      </c>
      <c r="F78" s="21">
        <v>0</v>
      </c>
      <c r="G78" s="21">
        <f t="shared" si="27"/>
        <v>0</v>
      </c>
    </row>
    <row r="79" spans="1:7" ht="12.75" x14ac:dyDescent="0.2">
      <c r="A79" s="20" t="s">
        <v>77</v>
      </c>
      <c r="B79" s="21">
        <v>0</v>
      </c>
      <c r="C79" s="21">
        <v>0</v>
      </c>
      <c r="D79" s="21">
        <f t="shared" si="26"/>
        <v>0</v>
      </c>
      <c r="E79" s="21">
        <v>0</v>
      </c>
      <c r="F79" s="21">
        <v>0</v>
      </c>
      <c r="G79" s="21">
        <f t="shared" si="27"/>
        <v>0</v>
      </c>
    </row>
    <row r="80" spans="1:7" ht="12.75" x14ac:dyDescent="0.2">
      <c r="A80" s="20" t="s">
        <v>78</v>
      </c>
      <c r="B80" s="21">
        <v>0</v>
      </c>
      <c r="C80" s="21">
        <v>0</v>
      </c>
      <c r="D80" s="21">
        <f t="shared" si="26"/>
        <v>0</v>
      </c>
      <c r="E80" s="21">
        <v>0</v>
      </c>
      <c r="F80" s="21">
        <v>0</v>
      </c>
      <c r="G80" s="21">
        <f t="shared" si="27"/>
        <v>0</v>
      </c>
    </row>
    <row r="81" spans="1:7" ht="12.75" x14ac:dyDescent="0.2">
      <c r="A81" s="20" t="s">
        <v>79</v>
      </c>
      <c r="B81" s="21">
        <v>0</v>
      </c>
      <c r="C81" s="21">
        <v>0</v>
      </c>
      <c r="D81" s="21">
        <f t="shared" si="26"/>
        <v>0</v>
      </c>
      <c r="E81" s="21">
        <v>0</v>
      </c>
      <c r="F81" s="21">
        <v>0</v>
      </c>
      <c r="G81" s="21">
        <f t="shared" si="27"/>
        <v>0</v>
      </c>
    </row>
    <row r="82" spans="1:7" ht="12.75" x14ac:dyDescent="0.2">
      <c r="A82" s="20" t="s">
        <v>80</v>
      </c>
      <c r="B82" s="21">
        <v>0</v>
      </c>
      <c r="C82" s="21">
        <v>0</v>
      </c>
      <c r="D82" s="21">
        <f t="shared" si="26"/>
        <v>0</v>
      </c>
      <c r="E82" s="21">
        <v>0</v>
      </c>
      <c r="F82" s="21">
        <v>0</v>
      </c>
      <c r="G82" s="21">
        <f t="shared" si="27"/>
        <v>0</v>
      </c>
    </row>
    <row r="83" spans="1:7" ht="12.75" x14ac:dyDescent="0.2">
      <c r="A83" s="22"/>
      <c r="B83" s="23"/>
      <c r="C83" s="23"/>
      <c r="D83" s="23"/>
      <c r="E83" s="23"/>
      <c r="F83" s="23"/>
      <c r="G83" s="23"/>
    </row>
    <row r="84" spans="1:7" x14ac:dyDescent="0.2">
      <c r="A84" s="6" t="s">
        <v>81</v>
      </c>
      <c r="B84" s="5">
        <f t="shared" ref="B84:G84" si="28">SUM(B85,B93,B103,B113,B123,B133,B137,B146,B150)</f>
        <v>242751517.66000006</v>
      </c>
      <c r="C84" s="5">
        <f t="shared" si="28"/>
        <v>129030648.45</v>
      </c>
      <c r="D84" s="5">
        <f t="shared" si="28"/>
        <v>371782166.11000001</v>
      </c>
      <c r="E84" s="5">
        <f t="shared" si="28"/>
        <v>139069051.72</v>
      </c>
      <c r="F84" s="5">
        <f t="shared" si="28"/>
        <v>124196965.98</v>
      </c>
      <c r="G84" s="5">
        <f t="shared" si="28"/>
        <v>232713114.38999999</v>
      </c>
    </row>
    <row r="85" spans="1:7" ht="12.75" x14ac:dyDescent="0.2">
      <c r="A85" s="18" t="s">
        <v>9</v>
      </c>
      <c r="B85" s="19">
        <f t="shared" ref="B85:G85" si="29">SUM(B86:B92)</f>
        <v>50341018.260000005</v>
      </c>
      <c r="C85" s="19">
        <f t="shared" si="29"/>
        <v>-34760.419999999984</v>
      </c>
      <c r="D85" s="19">
        <f t="shared" si="29"/>
        <v>50306257.839999996</v>
      </c>
      <c r="E85" s="19">
        <f t="shared" si="29"/>
        <v>17798800.369999997</v>
      </c>
      <c r="F85" s="19">
        <f t="shared" si="29"/>
        <v>17798400.369999997</v>
      </c>
      <c r="G85" s="19">
        <f t="shared" si="29"/>
        <v>32507457.469999999</v>
      </c>
    </row>
    <row r="86" spans="1:7" ht="12.75" x14ac:dyDescent="0.2">
      <c r="A86" s="20" t="s">
        <v>10</v>
      </c>
      <c r="B86" s="21">
        <v>32209856</v>
      </c>
      <c r="C86" s="21">
        <v>-575975.6</v>
      </c>
      <c r="D86" s="21">
        <f t="shared" ref="D86:D92" si="30">B86+C86</f>
        <v>31633880.399999999</v>
      </c>
      <c r="E86" s="21">
        <v>12935858</v>
      </c>
      <c r="F86" s="21">
        <v>12935858</v>
      </c>
      <c r="G86" s="21">
        <f t="shared" ref="G86:G92" si="31">D86-E86</f>
        <v>18698022.399999999</v>
      </c>
    </row>
    <row r="87" spans="1:7" ht="12.75" x14ac:dyDescent="0.2">
      <c r="A87" s="20" t="s">
        <v>11</v>
      </c>
      <c r="B87" s="21">
        <v>480419.26</v>
      </c>
      <c r="C87" s="21">
        <v>443970.37</v>
      </c>
      <c r="D87" s="21">
        <f t="shared" si="30"/>
        <v>924389.63</v>
      </c>
      <c r="E87" s="21">
        <v>4800</v>
      </c>
      <c r="F87" s="21">
        <v>4800</v>
      </c>
      <c r="G87" s="21">
        <f t="shared" si="31"/>
        <v>919589.63</v>
      </c>
    </row>
    <row r="88" spans="1:7" ht="12.75" x14ac:dyDescent="0.2">
      <c r="A88" s="20" t="s">
        <v>12</v>
      </c>
      <c r="B88" s="21">
        <v>6568743</v>
      </c>
      <c r="C88" s="21">
        <v>277463.81</v>
      </c>
      <c r="D88" s="21">
        <f t="shared" si="30"/>
        <v>6846206.8099999996</v>
      </c>
      <c r="E88" s="21">
        <v>426834.49</v>
      </c>
      <c r="F88" s="21">
        <v>426434.49</v>
      </c>
      <c r="G88" s="21">
        <f t="shared" si="31"/>
        <v>6419372.3199999994</v>
      </c>
    </row>
    <row r="89" spans="1:7" ht="12.75" x14ac:dyDescent="0.2">
      <c r="A89" s="20" t="s">
        <v>13</v>
      </c>
      <c r="B89" s="21">
        <v>4600000</v>
      </c>
      <c r="C89" s="21">
        <v>0</v>
      </c>
      <c r="D89" s="21">
        <f t="shared" si="30"/>
        <v>4600000</v>
      </c>
      <c r="E89" s="21">
        <v>1694880.87</v>
      </c>
      <c r="F89" s="21">
        <v>1694880.87</v>
      </c>
      <c r="G89" s="21">
        <f t="shared" si="31"/>
        <v>2905119.13</v>
      </c>
    </row>
    <row r="90" spans="1:7" ht="12.75" x14ac:dyDescent="0.2">
      <c r="A90" s="20" t="s">
        <v>14</v>
      </c>
      <c r="B90" s="21">
        <v>6482000</v>
      </c>
      <c r="C90" s="21">
        <v>-180219</v>
      </c>
      <c r="D90" s="21">
        <f t="shared" si="30"/>
        <v>6301781</v>
      </c>
      <c r="E90" s="21">
        <v>2736427.01</v>
      </c>
      <c r="F90" s="21">
        <v>2736427.01</v>
      </c>
      <c r="G90" s="21">
        <f t="shared" si="31"/>
        <v>3565353.99</v>
      </c>
    </row>
    <row r="91" spans="1:7" ht="12.75" x14ac:dyDescent="0.2">
      <c r="A91" s="20" t="s">
        <v>15</v>
      </c>
      <c r="B91" s="21">
        <v>0</v>
      </c>
      <c r="C91" s="21">
        <v>0</v>
      </c>
      <c r="D91" s="21">
        <f t="shared" si="30"/>
        <v>0</v>
      </c>
      <c r="E91" s="21">
        <v>0</v>
      </c>
      <c r="F91" s="21">
        <v>0</v>
      </c>
      <c r="G91" s="21">
        <f t="shared" si="31"/>
        <v>0</v>
      </c>
    </row>
    <row r="92" spans="1:7" ht="12.75" x14ac:dyDescent="0.2">
      <c r="A92" s="20" t="s">
        <v>16</v>
      </c>
      <c r="B92" s="21">
        <v>0</v>
      </c>
      <c r="C92" s="21">
        <v>0</v>
      </c>
      <c r="D92" s="21">
        <f t="shared" si="30"/>
        <v>0</v>
      </c>
      <c r="E92" s="21">
        <v>0</v>
      </c>
      <c r="F92" s="21">
        <v>0</v>
      </c>
      <c r="G92" s="21">
        <f t="shared" si="31"/>
        <v>0</v>
      </c>
    </row>
    <row r="93" spans="1:7" ht="12.75" x14ac:dyDescent="0.2">
      <c r="A93" s="18" t="s">
        <v>17</v>
      </c>
      <c r="B93" s="19">
        <f t="shared" ref="B93:G93" si="32">SUM(B94:B102)</f>
        <v>16341786.399999999</v>
      </c>
      <c r="C93" s="19">
        <f t="shared" si="32"/>
        <v>8552480.4399999995</v>
      </c>
      <c r="D93" s="19">
        <f t="shared" si="32"/>
        <v>24894266.84</v>
      </c>
      <c r="E93" s="19">
        <f t="shared" si="32"/>
        <v>9206369.6899999995</v>
      </c>
      <c r="F93" s="19">
        <f t="shared" si="32"/>
        <v>7923538.7800000003</v>
      </c>
      <c r="G93" s="19">
        <f t="shared" si="32"/>
        <v>15687897.15</v>
      </c>
    </row>
    <row r="94" spans="1:7" ht="12.75" x14ac:dyDescent="0.2">
      <c r="A94" s="20" t="s">
        <v>18</v>
      </c>
      <c r="B94" s="21">
        <v>507975.77</v>
      </c>
      <c r="C94" s="21">
        <v>-47150</v>
      </c>
      <c r="D94" s="21">
        <f t="shared" ref="D94:D102" si="33">B94+C94</f>
        <v>460825.77</v>
      </c>
      <c r="E94" s="21">
        <v>230146.47</v>
      </c>
      <c r="F94" s="21">
        <v>213099.11</v>
      </c>
      <c r="G94" s="21">
        <f t="shared" ref="G94:G102" si="34">D94-E94</f>
        <v>230679.30000000002</v>
      </c>
    </row>
    <row r="95" spans="1:7" ht="12.75" x14ac:dyDescent="0.2">
      <c r="A95" s="20" t="s">
        <v>19</v>
      </c>
      <c r="B95" s="21">
        <v>127435.85</v>
      </c>
      <c r="C95" s="21">
        <v>9150</v>
      </c>
      <c r="D95" s="21">
        <f t="shared" si="33"/>
        <v>136585.85</v>
      </c>
      <c r="E95" s="21">
        <v>78321.86</v>
      </c>
      <c r="F95" s="21">
        <v>61797.15</v>
      </c>
      <c r="G95" s="21">
        <f t="shared" si="34"/>
        <v>58263.990000000005</v>
      </c>
    </row>
    <row r="96" spans="1:7" ht="12.75" x14ac:dyDescent="0.2">
      <c r="A96" s="20" t="s">
        <v>20</v>
      </c>
      <c r="B96" s="21">
        <v>16000</v>
      </c>
      <c r="C96" s="21">
        <v>0</v>
      </c>
      <c r="D96" s="21">
        <f t="shared" si="33"/>
        <v>16000</v>
      </c>
      <c r="E96" s="21">
        <v>59.86</v>
      </c>
      <c r="F96" s="21">
        <v>0</v>
      </c>
      <c r="G96" s="21">
        <f t="shared" si="34"/>
        <v>15940.14</v>
      </c>
    </row>
    <row r="97" spans="1:7" ht="12.75" x14ac:dyDescent="0.2">
      <c r="A97" s="20" t="s">
        <v>21</v>
      </c>
      <c r="B97" s="21">
        <v>4181247.78</v>
      </c>
      <c r="C97" s="21">
        <f>D97-B97</f>
        <v>3669681.8800000004</v>
      </c>
      <c r="D97" s="21">
        <v>7850929.6600000001</v>
      </c>
      <c r="E97" s="21">
        <v>1804844.73</v>
      </c>
      <c r="F97" s="21">
        <v>1189833.96</v>
      </c>
      <c r="G97" s="21">
        <f t="shared" si="34"/>
        <v>6046084.9299999997</v>
      </c>
    </row>
    <row r="98" spans="1:7" ht="12.75" x14ac:dyDescent="0.2">
      <c r="A98" s="24" t="s">
        <v>22</v>
      </c>
      <c r="B98" s="21">
        <v>61631</v>
      </c>
      <c r="C98" s="21">
        <v>146414.32</v>
      </c>
      <c r="D98" s="21">
        <f t="shared" si="33"/>
        <v>208045.32</v>
      </c>
      <c r="E98" s="21">
        <v>7178.97</v>
      </c>
      <c r="F98" s="21">
        <v>7178.97</v>
      </c>
      <c r="G98" s="21">
        <f t="shared" si="34"/>
        <v>200866.35</v>
      </c>
    </row>
    <row r="99" spans="1:7" ht="12.75" x14ac:dyDescent="0.2">
      <c r="A99" s="20" t="s">
        <v>23</v>
      </c>
      <c r="B99" s="21">
        <v>7424014</v>
      </c>
      <c r="C99" s="21">
        <f>D99-B99</f>
        <v>2535400</v>
      </c>
      <c r="D99" s="21">
        <v>9959414</v>
      </c>
      <c r="E99" s="21">
        <v>4721262.6399999997</v>
      </c>
      <c r="F99" s="21">
        <v>4176684.6</v>
      </c>
      <c r="G99" s="21">
        <f t="shared" si="34"/>
        <v>5238151.3600000003</v>
      </c>
    </row>
    <row r="100" spans="1:7" ht="12.75" x14ac:dyDescent="0.2">
      <c r="A100" s="20" t="s">
        <v>24</v>
      </c>
      <c r="B100" s="21">
        <v>1033021</v>
      </c>
      <c r="C100" s="21">
        <f>D100-B100</f>
        <v>1427435</v>
      </c>
      <c r="D100" s="21">
        <v>2460456</v>
      </c>
      <c r="E100" s="21">
        <v>916280.3</v>
      </c>
      <c r="F100" s="21">
        <v>906712.74</v>
      </c>
      <c r="G100" s="21">
        <f t="shared" si="34"/>
        <v>1544175.7</v>
      </c>
    </row>
    <row r="101" spans="1:7" ht="12.75" x14ac:dyDescent="0.2">
      <c r="A101" s="20" t="s">
        <v>25</v>
      </c>
      <c r="B101" s="21">
        <v>48000</v>
      </c>
      <c r="C101" s="21">
        <v>1684800</v>
      </c>
      <c r="D101" s="21">
        <f t="shared" si="33"/>
        <v>1732800</v>
      </c>
      <c r="E101" s="21">
        <v>673592.28</v>
      </c>
      <c r="F101" s="21">
        <v>673592.28</v>
      </c>
      <c r="G101" s="21">
        <f t="shared" si="34"/>
        <v>1059207.72</v>
      </c>
    </row>
    <row r="102" spans="1:7" ht="12.75" x14ac:dyDescent="0.2">
      <c r="A102" s="20" t="s">
        <v>26</v>
      </c>
      <c r="B102" s="21">
        <v>2942461</v>
      </c>
      <c r="C102" s="21">
        <v>-873250.76</v>
      </c>
      <c r="D102" s="21">
        <f t="shared" si="33"/>
        <v>2069210.24</v>
      </c>
      <c r="E102" s="21">
        <v>774682.58</v>
      </c>
      <c r="F102" s="21">
        <v>694639.97</v>
      </c>
      <c r="G102" s="21">
        <f t="shared" si="34"/>
        <v>1294527.6600000001</v>
      </c>
    </row>
    <row r="103" spans="1:7" ht="12.75" x14ac:dyDescent="0.2">
      <c r="A103" s="18" t="s">
        <v>27</v>
      </c>
      <c r="B103" s="19">
        <f t="shared" ref="B103:G103" si="35">SUM(B104:B112)</f>
        <v>21176763.350000001</v>
      </c>
      <c r="C103" s="19">
        <f t="shared" si="35"/>
        <v>5958456.8300000001</v>
      </c>
      <c r="D103" s="19">
        <f t="shared" si="35"/>
        <v>27135220.18</v>
      </c>
      <c r="E103" s="19">
        <f t="shared" si="35"/>
        <v>7214193.1399999997</v>
      </c>
      <c r="F103" s="19">
        <f t="shared" si="35"/>
        <v>7134309.1200000001</v>
      </c>
      <c r="G103" s="19">
        <f t="shared" si="35"/>
        <v>19921027.039999999</v>
      </c>
    </row>
    <row r="104" spans="1:7" ht="12.75" x14ac:dyDescent="0.2">
      <c r="A104" s="20" t="s">
        <v>28</v>
      </c>
      <c r="B104" s="21">
        <v>2400</v>
      </c>
      <c r="C104" s="21">
        <v>2100</v>
      </c>
      <c r="D104" s="21">
        <f t="shared" ref="D104:D112" si="36">B104+C104</f>
        <v>4500</v>
      </c>
      <c r="E104" s="21">
        <v>674.98</v>
      </c>
      <c r="F104" s="21">
        <v>219.99</v>
      </c>
      <c r="G104" s="21">
        <f t="shared" ref="G104:G112" si="37">D104-E104</f>
        <v>3825.02</v>
      </c>
    </row>
    <row r="105" spans="1:7" ht="12.75" x14ac:dyDescent="0.2">
      <c r="A105" s="20" t="s">
        <v>29</v>
      </c>
      <c r="B105" s="21">
        <v>28000</v>
      </c>
      <c r="C105" s="21">
        <v>-23000</v>
      </c>
      <c r="D105" s="21">
        <f>B105+C105</f>
        <v>5000</v>
      </c>
      <c r="E105" s="21">
        <v>0</v>
      </c>
      <c r="F105" s="21">
        <v>0</v>
      </c>
      <c r="G105" s="21">
        <f t="shared" si="37"/>
        <v>5000</v>
      </c>
    </row>
    <row r="106" spans="1:7" ht="12.75" x14ac:dyDescent="0.2">
      <c r="A106" s="20" t="s">
        <v>30</v>
      </c>
      <c r="B106" s="21">
        <v>1133000</v>
      </c>
      <c r="C106" s="21">
        <v>3588700</v>
      </c>
      <c r="D106" s="21">
        <f>B106+C106</f>
        <v>4721700</v>
      </c>
      <c r="E106" s="21">
        <v>984941.8</v>
      </c>
      <c r="F106" s="21">
        <v>984941.8</v>
      </c>
      <c r="G106" s="21">
        <f t="shared" si="37"/>
        <v>3736758.2</v>
      </c>
    </row>
    <row r="107" spans="1:7" ht="12.75" x14ac:dyDescent="0.2">
      <c r="A107" s="20" t="s">
        <v>31</v>
      </c>
      <c r="B107" s="21">
        <v>1423375.5</v>
      </c>
      <c r="C107" s="21">
        <v>143769.91</v>
      </c>
      <c r="D107" s="21">
        <f t="shared" si="36"/>
        <v>1567145.41</v>
      </c>
      <c r="E107" s="21">
        <v>628158.94999999995</v>
      </c>
      <c r="F107" s="21">
        <v>628158.94999999995</v>
      </c>
      <c r="G107" s="21">
        <f t="shared" si="37"/>
        <v>938986.46</v>
      </c>
    </row>
    <row r="108" spans="1:7" ht="12.75" x14ac:dyDescent="0.2">
      <c r="A108" s="20" t="s">
        <v>32</v>
      </c>
      <c r="B108" s="21">
        <v>1457956.31</v>
      </c>
      <c r="C108" s="21">
        <v>-153800</v>
      </c>
      <c r="D108" s="21">
        <v>1304156.31</v>
      </c>
      <c r="E108" s="21">
        <v>411274.2</v>
      </c>
      <c r="F108" s="21">
        <v>392932.18</v>
      </c>
      <c r="G108" s="21">
        <f t="shared" si="37"/>
        <v>892882.1100000001</v>
      </c>
    </row>
    <row r="109" spans="1:7" ht="12.75" x14ac:dyDescent="0.2">
      <c r="A109" s="20" t="s">
        <v>33</v>
      </c>
      <c r="B109" s="21">
        <v>0</v>
      </c>
      <c r="C109" s="21">
        <v>40000</v>
      </c>
      <c r="D109" s="21">
        <f t="shared" si="36"/>
        <v>40000</v>
      </c>
      <c r="E109" s="21">
        <v>4234.01</v>
      </c>
      <c r="F109" s="21">
        <v>0</v>
      </c>
      <c r="G109" s="21">
        <f t="shared" si="37"/>
        <v>35765.99</v>
      </c>
    </row>
    <row r="110" spans="1:7" ht="12.75" x14ac:dyDescent="0.2">
      <c r="A110" s="20" t="s">
        <v>34</v>
      </c>
      <c r="B110" s="21">
        <v>19000</v>
      </c>
      <c r="C110" s="21">
        <v>50500</v>
      </c>
      <c r="D110" s="21">
        <f t="shared" si="36"/>
        <v>69500</v>
      </c>
      <c r="E110" s="21">
        <v>15269.91</v>
      </c>
      <c r="F110" s="21">
        <v>15269.91</v>
      </c>
      <c r="G110" s="21">
        <f t="shared" si="37"/>
        <v>54230.09</v>
      </c>
    </row>
    <row r="111" spans="1:7" ht="12.75" x14ac:dyDescent="0.2">
      <c r="A111" s="20" t="s">
        <v>35</v>
      </c>
      <c r="B111" s="21">
        <v>5000000</v>
      </c>
      <c r="C111" s="21">
        <v>0</v>
      </c>
      <c r="D111" s="21">
        <f t="shared" si="36"/>
        <v>5000000</v>
      </c>
      <c r="E111" s="21">
        <v>0</v>
      </c>
      <c r="F111" s="21">
        <v>0</v>
      </c>
      <c r="G111" s="21">
        <f t="shared" si="37"/>
        <v>5000000</v>
      </c>
    </row>
    <row r="112" spans="1:7" ht="12.75" x14ac:dyDescent="0.2">
      <c r="A112" s="20" t="s">
        <v>36</v>
      </c>
      <c r="B112" s="21">
        <v>12113031.539999999</v>
      </c>
      <c r="C112" s="21">
        <v>2310186.92</v>
      </c>
      <c r="D112" s="21">
        <f t="shared" si="36"/>
        <v>14423218.459999999</v>
      </c>
      <c r="E112" s="21">
        <v>5169639.29</v>
      </c>
      <c r="F112" s="21">
        <v>5112786.29</v>
      </c>
      <c r="G112" s="21">
        <f t="shared" si="37"/>
        <v>9253579.1699999981</v>
      </c>
    </row>
    <row r="113" spans="1:7" ht="12.75" x14ac:dyDescent="0.2">
      <c r="A113" s="18" t="s">
        <v>37</v>
      </c>
      <c r="B113" s="19">
        <f t="shared" ref="B113:G113" si="38">SUM(B114:B122)</f>
        <v>2863500</v>
      </c>
      <c r="C113" s="19">
        <f t="shared" si="38"/>
        <v>4338210</v>
      </c>
      <c r="D113" s="19">
        <f t="shared" si="38"/>
        <v>7201710</v>
      </c>
      <c r="E113" s="19">
        <f t="shared" si="38"/>
        <v>4423784.4000000004</v>
      </c>
      <c r="F113" s="19">
        <f t="shared" si="38"/>
        <v>4423784.4000000004</v>
      </c>
      <c r="G113" s="19">
        <f t="shared" si="38"/>
        <v>2777925.5999999996</v>
      </c>
    </row>
    <row r="114" spans="1:7" ht="12.75" x14ac:dyDescent="0.2">
      <c r="A114" s="20" t="s">
        <v>38</v>
      </c>
      <c r="B114" s="21">
        <v>0</v>
      </c>
      <c r="C114" s="21">
        <v>0</v>
      </c>
      <c r="D114" s="21">
        <f t="shared" ref="D114:D116" si="39">B114+C114</f>
        <v>0</v>
      </c>
      <c r="E114" s="21">
        <v>0</v>
      </c>
      <c r="F114" s="21">
        <v>0</v>
      </c>
      <c r="G114" s="21">
        <f t="shared" ref="G114:G122" si="40">D114-E114</f>
        <v>0</v>
      </c>
    </row>
    <row r="115" spans="1:7" ht="12.75" x14ac:dyDescent="0.2">
      <c r="A115" s="20" t="s">
        <v>39</v>
      </c>
      <c r="B115" s="21">
        <v>0</v>
      </c>
      <c r="C115" s="21">
        <v>0</v>
      </c>
      <c r="D115" s="21">
        <f t="shared" si="39"/>
        <v>0</v>
      </c>
      <c r="E115" s="21">
        <v>0</v>
      </c>
      <c r="F115" s="21">
        <v>0</v>
      </c>
      <c r="G115" s="21">
        <f t="shared" si="40"/>
        <v>0</v>
      </c>
    </row>
    <row r="116" spans="1:7" ht="12.75" x14ac:dyDescent="0.2">
      <c r="A116" s="20" t="s">
        <v>40</v>
      </c>
      <c r="B116" s="21">
        <v>2663500</v>
      </c>
      <c r="C116" s="21">
        <v>3917810</v>
      </c>
      <c r="D116" s="21">
        <f t="shared" si="39"/>
        <v>6581310</v>
      </c>
      <c r="E116" s="21">
        <v>4423784.4000000004</v>
      </c>
      <c r="F116" s="21">
        <v>4423784.4000000004</v>
      </c>
      <c r="G116" s="21">
        <f t="shared" si="40"/>
        <v>2157525.5999999996</v>
      </c>
    </row>
    <row r="117" spans="1:7" ht="12.75" x14ac:dyDescent="0.2">
      <c r="A117" s="20" t="s">
        <v>41</v>
      </c>
      <c r="B117" s="21">
        <v>200000</v>
      </c>
      <c r="C117" s="21">
        <f>D117-B117</f>
        <v>420400</v>
      </c>
      <c r="D117" s="21">
        <v>620400</v>
      </c>
      <c r="E117" s="21">
        <v>0</v>
      </c>
      <c r="F117" s="21">
        <v>0</v>
      </c>
      <c r="G117" s="21">
        <f t="shared" si="40"/>
        <v>620400</v>
      </c>
    </row>
    <row r="118" spans="1:7" ht="12.75" x14ac:dyDescent="0.2">
      <c r="A118" s="20" t="s">
        <v>42</v>
      </c>
      <c r="B118" s="21">
        <v>0</v>
      </c>
      <c r="C118" s="21">
        <v>0</v>
      </c>
      <c r="D118" s="21">
        <f t="shared" ref="D118:D122" si="41">B118+C118</f>
        <v>0</v>
      </c>
      <c r="E118" s="21">
        <v>0</v>
      </c>
      <c r="F118" s="21">
        <v>0</v>
      </c>
      <c r="G118" s="21">
        <f t="shared" si="40"/>
        <v>0</v>
      </c>
    </row>
    <row r="119" spans="1:7" ht="12.75" x14ac:dyDescent="0.2">
      <c r="A119" s="20" t="s">
        <v>43</v>
      </c>
      <c r="B119" s="21">
        <v>0</v>
      </c>
      <c r="C119" s="21">
        <v>0</v>
      </c>
      <c r="D119" s="21">
        <f t="shared" si="41"/>
        <v>0</v>
      </c>
      <c r="E119" s="21">
        <v>0</v>
      </c>
      <c r="F119" s="21">
        <v>0</v>
      </c>
      <c r="G119" s="21">
        <f t="shared" si="40"/>
        <v>0</v>
      </c>
    </row>
    <row r="120" spans="1:7" ht="12.75" x14ac:dyDescent="0.2">
      <c r="A120" s="20" t="s">
        <v>44</v>
      </c>
      <c r="B120" s="21">
        <v>0</v>
      </c>
      <c r="C120" s="21">
        <v>0</v>
      </c>
      <c r="D120" s="21">
        <f t="shared" si="41"/>
        <v>0</v>
      </c>
      <c r="E120" s="21">
        <v>0</v>
      </c>
      <c r="F120" s="21">
        <v>0</v>
      </c>
      <c r="G120" s="21">
        <f t="shared" si="40"/>
        <v>0</v>
      </c>
    </row>
    <row r="121" spans="1:7" ht="12.75" x14ac:dyDescent="0.2">
      <c r="A121" s="20" t="s">
        <v>45</v>
      </c>
      <c r="B121" s="21">
        <v>0</v>
      </c>
      <c r="C121" s="21">
        <v>0</v>
      </c>
      <c r="D121" s="21">
        <f t="shared" si="41"/>
        <v>0</v>
      </c>
      <c r="E121" s="21">
        <v>0</v>
      </c>
      <c r="F121" s="21">
        <v>0</v>
      </c>
      <c r="G121" s="21">
        <f t="shared" si="40"/>
        <v>0</v>
      </c>
    </row>
    <row r="122" spans="1:7" ht="12.75" x14ac:dyDescent="0.2">
      <c r="A122" s="20" t="s">
        <v>46</v>
      </c>
      <c r="B122" s="21">
        <v>0</v>
      </c>
      <c r="C122" s="21">
        <v>0</v>
      </c>
      <c r="D122" s="21">
        <f t="shared" si="41"/>
        <v>0</v>
      </c>
      <c r="E122" s="21">
        <v>0</v>
      </c>
      <c r="F122" s="21">
        <v>0</v>
      </c>
      <c r="G122" s="21">
        <f t="shared" si="40"/>
        <v>0</v>
      </c>
    </row>
    <row r="123" spans="1:7" ht="12.75" x14ac:dyDescent="0.2">
      <c r="A123" s="18" t="s">
        <v>47</v>
      </c>
      <c r="B123" s="19">
        <f t="shared" ref="B123:G123" si="42">SUM(B124:B132)</f>
        <v>2912500</v>
      </c>
      <c r="C123" s="19">
        <f t="shared" si="42"/>
        <v>983323.33000000007</v>
      </c>
      <c r="D123" s="19">
        <f t="shared" si="42"/>
        <v>3895823.33</v>
      </c>
      <c r="E123" s="19">
        <f t="shared" si="42"/>
        <v>616674.43999999994</v>
      </c>
      <c r="F123" s="19">
        <f t="shared" si="42"/>
        <v>610530.05000000005</v>
      </c>
      <c r="G123" s="19">
        <f t="shared" si="42"/>
        <v>3279148.89</v>
      </c>
    </row>
    <row r="124" spans="1:7" ht="12.75" x14ac:dyDescent="0.2">
      <c r="A124" s="20" t="s">
        <v>48</v>
      </c>
      <c r="B124" s="21">
        <v>377000</v>
      </c>
      <c r="C124" s="21">
        <v>79094.740000000005</v>
      </c>
      <c r="D124" s="21">
        <f t="shared" ref="D124:D132" si="43">B124+C124</f>
        <v>456094.74</v>
      </c>
      <c r="E124" s="21">
        <v>155909.46</v>
      </c>
      <c r="F124" s="21">
        <v>149765.07</v>
      </c>
      <c r="G124" s="21">
        <f t="shared" ref="G124:G132" si="44">D124-E124</f>
        <v>300185.28000000003</v>
      </c>
    </row>
    <row r="125" spans="1:7" ht="12.75" x14ac:dyDescent="0.2">
      <c r="A125" s="20" t="s">
        <v>49</v>
      </c>
      <c r="B125" s="21">
        <v>32000</v>
      </c>
      <c r="C125" s="21">
        <v>561782</v>
      </c>
      <c r="D125" s="21">
        <f t="shared" si="43"/>
        <v>593782</v>
      </c>
      <c r="E125" s="21">
        <v>434000</v>
      </c>
      <c r="F125" s="21">
        <v>434000</v>
      </c>
      <c r="G125" s="21">
        <f t="shared" si="44"/>
        <v>159782</v>
      </c>
    </row>
    <row r="126" spans="1:7" ht="12.75" x14ac:dyDescent="0.2">
      <c r="A126" s="20" t="s">
        <v>50</v>
      </c>
      <c r="B126" s="21">
        <v>0</v>
      </c>
      <c r="C126" s="21">
        <v>0</v>
      </c>
      <c r="D126" s="21">
        <f t="shared" si="43"/>
        <v>0</v>
      </c>
      <c r="E126" s="21">
        <v>0</v>
      </c>
      <c r="F126" s="21">
        <v>0</v>
      </c>
      <c r="G126" s="21">
        <f t="shared" si="44"/>
        <v>0</v>
      </c>
    </row>
    <row r="127" spans="1:7" ht="12.75" x14ac:dyDescent="0.2">
      <c r="A127" s="20" t="s">
        <v>51</v>
      </c>
      <c r="B127" s="21">
        <v>2150000</v>
      </c>
      <c r="C127" s="21">
        <v>549346.59</v>
      </c>
      <c r="D127" s="21">
        <f t="shared" si="43"/>
        <v>2699346.59</v>
      </c>
      <c r="E127" s="21">
        <v>0</v>
      </c>
      <c r="F127" s="21">
        <v>0</v>
      </c>
      <c r="G127" s="21">
        <f t="shared" si="44"/>
        <v>2699346.59</v>
      </c>
    </row>
    <row r="128" spans="1:7" ht="12.75" x14ac:dyDescent="0.2">
      <c r="A128" s="20" t="s">
        <v>52</v>
      </c>
      <c r="B128" s="21">
        <v>0</v>
      </c>
      <c r="C128" s="21">
        <v>0</v>
      </c>
      <c r="D128" s="21">
        <f t="shared" si="43"/>
        <v>0</v>
      </c>
      <c r="E128" s="21">
        <v>0</v>
      </c>
      <c r="F128" s="21">
        <v>0</v>
      </c>
      <c r="G128" s="21">
        <f t="shared" si="44"/>
        <v>0</v>
      </c>
    </row>
    <row r="129" spans="1:7" ht="12.75" x14ac:dyDescent="0.2">
      <c r="A129" s="20" t="s">
        <v>53</v>
      </c>
      <c r="B129" s="21">
        <v>333500</v>
      </c>
      <c r="C129" s="21">
        <v>-206900</v>
      </c>
      <c r="D129" s="21">
        <f t="shared" si="43"/>
        <v>126600</v>
      </c>
      <c r="E129" s="21">
        <v>26764.98</v>
      </c>
      <c r="F129" s="21">
        <v>26764.98</v>
      </c>
      <c r="G129" s="21">
        <f t="shared" si="44"/>
        <v>99835.02</v>
      </c>
    </row>
    <row r="130" spans="1:7" ht="12.75" x14ac:dyDescent="0.2">
      <c r="A130" s="20" t="s">
        <v>54</v>
      </c>
      <c r="B130" s="21">
        <v>0</v>
      </c>
      <c r="C130" s="21">
        <v>0</v>
      </c>
      <c r="D130" s="21">
        <f t="shared" si="43"/>
        <v>0</v>
      </c>
      <c r="E130" s="21">
        <v>0</v>
      </c>
      <c r="F130" s="21">
        <v>0</v>
      </c>
      <c r="G130" s="21">
        <f t="shared" si="44"/>
        <v>0</v>
      </c>
    </row>
    <row r="131" spans="1:7" ht="12.75" x14ac:dyDescent="0.2">
      <c r="A131" s="20" t="s">
        <v>55</v>
      </c>
      <c r="B131" s="21">
        <v>0</v>
      </c>
      <c r="C131" s="21">
        <v>0</v>
      </c>
      <c r="D131" s="21">
        <f t="shared" si="43"/>
        <v>0</v>
      </c>
      <c r="E131" s="21">
        <v>0</v>
      </c>
      <c r="F131" s="21">
        <v>0</v>
      </c>
      <c r="G131" s="21">
        <f t="shared" si="44"/>
        <v>0</v>
      </c>
    </row>
    <row r="132" spans="1:7" ht="12.75" x14ac:dyDescent="0.2">
      <c r="A132" s="20" t="s">
        <v>56</v>
      </c>
      <c r="B132" s="21">
        <v>20000</v>
      </c>
      <c r="C132" s="21">
        <v>0</v>
      </c>
      <c r="D132" s="21">
        <f t="shared" si="43"/>
        <v>20000</v>
      </c>
      <c r="E132" s="21">
        <v>0</v>
      </c>
      <c r="F132" s="21">
        <v>0</v>
      </c>
      <c r="G132" s="21">
        <f t="shared" si="44"/>
        <v>20000</v>
      </c>
    </row>
    <row r="133" spans="1:7" ht="12.75" x14ac:dyDescent="0.2">
      <c r="A133" s="18" t="s">
        <v>57</v>
      </c>
      <c r="B133" s="19">
        <f t="shared" ref="B133:G133" si="45">SUM(B134:B136)</f>
        <v>145192538.57000002</v>
      </c>
      <c r="C133" s="19">
        <f t="shared" si="45"/>
        <v>109232938.13</v>
      </c>
      <c r="D133" s="19">
        <f t="shared" si="45"/>
        <v>254425476.70000002</v>
      </c>
      <c r="E133" s="19">
        <f t="shared" si="45"/>
        <v>98885818.459999993</v>
      </c>
      <c r="F133" s="19">
        <f t="shared" si="45"/>
        <v>85382992.040000007</v>
      </c>
      <c r="G133" s="19">
        <f t="shared" si="45"/>
        <v>155539658.24000001</v>
      </c>
    </row>
    <row r="134" spans="1:7" ht="12.75" x14ac:dyDescent="0.2">
      <c r="A134" s="20" t="s">
        <v>58</v>
      </c>
      <c r="B134" s="21">
        <v>144895169.61000001</v>
      </c>
      <c r="C134" s="21">
        <v>109154375.41</v>
      </c>
      <c r="D134" s="21">
        <f t="shared" ref="D134:D136" si="46">B134+C134</f>
        <v>254049545.02000001</v>
      </c>
      <c r="E134" s="21">
        <v>98885818.459999993</v>
      </c>
      <c r="F134" s="21">
        <v>85382992.040000007</v>
      </c>
      <c r="G134" s="21">
        <f t="shared" ref="G134:G136" si="47">D134-E134</f>
        <v>155163726.56</v>
      </c>
    </row>
    <row r="135" spans="1:7" ht="12.75" x14ac:dyDescent="0.2">
      <c r="A135" s="20" t="s">
        <v>59</v>
      </c>
      <c r="B135" s="21">
        <v>0</v>
      </c>
      <c r="C135" s="21">
        <v>0</v>
      </c>
      <c r="D135" s="21">
        <f t="shared" si="46"/>
        <v>0</v>
      </c>
      <c r="E135" s="21">
        <v>0</v>
      </c>
      <c r="F135" s="21">
        <v>0</v>
      </c>
      <c r="G135" s="21">
        <f t="shared" si="47"/>
        <v>0</v>
      </c>
    </row>
    <row r="136" spans="1:7" ht="12.75" x14ac:dyDescent="0.2">
      <c r="A136" s="20" t="s">
        <v>60</v>
      </c>
      <c r="B136" s="21">
        <v>297368.96000000002</v>
      </c>
      <c r="C136" s="21">
        <v>78562.720000000001</v>
      </c>
      <c r="D136" s="21">
        <f t="shared" si="46"/>
        <v>375931.68000000005</v>
      </c>
      <c r="E136" s="21">
        <v>0</v>
      </c>
      <c r="F136" s="21">
        <v>0</v>
      </c>
      <c r="G136" s="21">
        <f t="shared" si="47"/>
        <v>375931.68000000005</v>
      </c>
    </row>
    <row r="137" spans="1:7" ht="12.75" x14ac:dyDescent="0.2">
      <c r="A137" s="18" t="s">
        <v>61</v>
      </c>
      <c r="B137" s="19">
        <f t="shared" ref="B137:G137" si="48">SUM(B138:B142,B144:B145)</f>
        <v>0</v>
      </c>
      <c r="C137" s="19">
        <f t="shared" si="48"/>
        <v>0</v>
      </c>
      <c r="D137" s="19">
        <f t="shared" si="48"/>
        <v>0</v>
      </c>
      <c r="E137" s="19">
        <f t="shared" si="48"/>
        <v>0</v>
      </c>
      <c r="F137" s="19">
        <f t="shared" si="48"/>
        <v>0</v>
      </c>
      <c r="G137" s="19">
        <f t="shared" si="48"/>
        <v>0</v>
      </c>
    </row>
    <row r="138" spans="1:7" ht="12.75" x14ac:dyDescent="0.2">
      <c r="A138" s="20" t="s">
        <v>62</v>
      </c>
      <c r="B138" s="21">
        <v>0</v>
      </c>
      <c r="C138" s="21">
        <v>0</v>
      </c>
      <c r="D138" s="21">
        <f t="shared" ref="D138:D145" si="49">B138+C138</f>
        <v>0</v>
      </c>
      <c r="E138" s="21">
        <v>0</v>
      </c>
      <c r="F138" s="21">
        <v>0</v>
      </c>
      <c r="G138" s="21">
        <f t="shared" ref="G138:G145" si="50">D138-E138</f>
        <v>0</v>
      </c>
    </row>
    <row r="139" spans="1:7" ht="12.75" x14ac:dyDescent="0.2">
      <c r="A139" s="20" t="s">
        <v>63</v>
      </c>
      <c r="B139" s="21">
        <v>0</v>
      </c>
      <c r="C139" s="21">
        <v>0</v>
      </c>
      <c r="D139" s="21">
        <f t="shared" si="49"/>
        <v>0</v>
      </c>
      <c r="E139" s="21">
        <v>0</v>
      </c>
      <c r="F139" s="21">
        <v>0</v>
      </c>
      <c r="G139" s="21">
        <f t="shared" si="50"/>
        <v>0</v>
      </c>
    </row>
    <row r="140" spans="1:7" ht="12.75" x14ac:dyDescent="0.2">
      <c r="A140" s="20" t="s">
        <v>64</v>
      </c>
      <c r="B140" s="21">
        <v>0</v>
      </c>
      <c r="C140" s="21">
        <v>0</v>
      </c>
      <c r="D140" s="21">
        <f t="shared" si="49"/>
        <v>0</v>
      </c>
      <c r="E140" s="21">
        <v>0</v>
      </c>
      <c r="F140" s="21">
        <v>0</v>
      </c>
      <c r="G140" s="21">
        <f t="shared" si="50"/>
        <v>0</v>
      </c>
    </row>
    <row r="141" spans="1:7" ht="12.75" x14ac:dyDescent="0.2">
      <c r="A141" s="20" t="s">
        <v>65</v>
      </c>
      <c r="B141" s="21">
        <v>0</v>
      </c>
      <c r="C141" s="21">
        <v>0</v>
      </c>
      <c r="D141" s="21">
        <f t="shared" si="49"/>
        <v>0</v>
      </c>
      <c r="E141" s="21">
        <v>0</v>
      </c>
      <c r="F141" s="21">
        <v>0</v>
      </c>
      <c r="G141" s="21">
        <f t="shared" si="50"/>
        <v>0</v>
      </c>
    </row>
    <row r="142" spans="1:7" ht="12.75" x14ac:dyDescent="0.2">
      <c r="A142" s="20" t="s">
        <v>66</v>
      </c>
      <c r="B142" s="21">
        <v>0</v>
      </c>
      <c r="C142" s="21">
        <v>0</v>
      </c>
      <c r="D142" s="21">
        <f t="shared" si="49"/>
        <v>0</v>
      </c>
      <c r="E142" s="21">
        <v>0</v>
      </c>
      <c r="F142" s="21">
        <v>0</v>
      </c>
      <c r="G142" s="21">
        <f t="shared" si="50"/>
        <v>0</v>
      </c>
    </row>
    <row r="143" spans="1:7" ht="12.75" x14ac:dyDescent="0.2">
      <c r="A143" s="20" t="s">
        <v>87</v>
      </c>
      <c r="B143" s="21">
        <v>0</v>
      </c>
      <c r="C143" s="21">
        <v>0</v>
      </c>
      <c r="D143" s="21">
        <f t="shared" si="49"/>
        <v>0</v>
      </c>
      <c r="E143" s="21">
        <v>0</v>
      </c>
      <c r="F143" s="21">
        <v>0</v>
      </c>
      <c r="G143" s="21">
        <f t="shared" si="50"/>
        <v>0</v>
      </c>
    </row>
    <row r="144" spans="1:7" ht="12.75" x14ac:dyDescent="0.2">
      <c r="A144" s="20" t="s">
        <v>67</v>
      </c>
      <c r="B144" s="21">
        <v>0</v>
      </c>
      <c r="C144" s="21">
        <v>0</v>
      </c>
      <c r="D144" s="21">
        <f t="shared" si="49"/>
        <v>0</v>
      </c>
      <c r="E144" s="21">
        <v>0</v>
      </c>
      <c r="F144" s="21">
        <v>0</v>
      </c>
      <c r="G144" s="21">
        <f t="shared" si="50"/>
        <v>0</v>
      </c>
    </row>
    <row r="145" spans="1:7" ht="12.75" x14ac:dyDescent="0.2">
      <c r="A145" s="20" t="s">
        <v>68</v>
      </c>
      <c r="B145" s="21">
        <v>0</v>
      </c>
      <c r="C145" s="21">
        <v>0</v>
      </c>
      <c r="D145" s="21">
        <f t="shared" si="49"/>
        <v>0</v>
      </c>
      <c r="E145" s="21">
        <v>0</v>
      </c>
      <c r="F145" s="21">
        <v>0</v>
      </c>
      <c r="G145" s="21">
        <f t="shared" si="50"/>
        <v>0</v>
      </c>
    </row>
    <row r="146" spans="1:7" ht="12.75" x14ac:dyDescent="0.2">
      <c r="A146" s="18" t="s">
        <v>69</v>
      </c>
      <c r="B146" s="19">
        <f t="shared" ref="B146:G146" si="51">SUM(B147:B149)</f>
        <v>0</v>
      </c>
      <c r="C146" s="19">
        <f t="shared" si="51"/>
        <v>0</v>
      </c>
      <c r="D146" s="19">
        <f t="shared" si="51"/>
        <v>0</v>
      </c>
      <c r="E146" s="19">
        <f t="shared" si="51"/>
        <v>0</v>
      </c>
      <c r="F146" s="19">
        <f t="shared" si="51"/>
        <v>0</v>
      </c>
      <c r="G146" s="19">
        <f t="shared" si="51"/>
        <v>0</v>
      </c>
    </row>
    <row r="147" spans="1:7" ht="12.75" x14ac:dyDescent="0.2">
      <c r="A147" s="20" t="s">
        <v>70</v>
      </c>
      <c r="B147" s="21">
        <v>0</v>
      </c>
      <c r="C147" s="21">
        <v>0</v>
      </c>
      <c r="D147" s="21">
        <f t="shared" ref="D147:D149" si="52">B147+C147</f>
        <v>0</v>
      </c>
      <c r="E147" s="21">
        <v>0</v>
      </c>
      <c r="F147" s="21">
        <v>0</v>
      </c>
      <c r="G147" s="21">
        <f t="shared" ref="G147:G149" si="53">D147-E147</f>
        <v>0</v>
      </c>
    </row>
    <row r="148" spans="1:7" ht="12.75" x14ac:dyDescent="0.2">
      <c r="A148" s="20" t="s">
        <v>71</v>
      </c>
      <c r="B148" s="21">
        <v>0</v>
      </c>
      <c r="C148" s="21">
        <v>0</v>
      </c>
      <c r="D148" s="21">
        <f t="shared" si="52"/>
        <v>0</v>
      </c>
      <c r="E148" s="21">
        <v>0</v>
      </c>
      <c r="F148" s="21">
        <v>0</v>
      </c>
      <c r="G148" s="21">
        <f t="shared" si="53"/>
        <v>0</v>
      </c>
    </row>
    <row r="149" spans="1:7" ht="12.75" x14ac:dyDescent="0.2">
      <c r="A149" s="20" t="s">
        <v>72</v>
      </c>
      <c r="B149" s="21">
        <v>0</v>
      </c>
      <c r="C149" s="21">
        <v>0</v>
      </c>
      <c r="D149" s="21">
        <f t="shared" si="52"/>
        <v>0</v>
      </c>
      <c r="E149" s="21">
        <v>0</v>
      </c>
      <c r="F149" s="21">
        <v>0</v>
      </c>
      <c r="G149" s="21">
        <f t="shared" si="53"/>
        <v>0</v>
      </c>
    </row>
    <row r="150" spans="1:7" ht="12.75" x14ac:dyDescent="0.2">
      <c r="A150" s="18" t="s">
        <v>73</v>
      </c>
      <c r="B150" s="19">
        <f t="shared" ref="B150:G150" si="54">SUM(B151:B157)</f>
        <v>3923411.08</v>
      </c>
      <c r="C150" s="19">
        <f t="shared" si="54"/>
        <v>0.14000000000000001</v>
      </c>
      <c r="D150" s="19">
        <f t="shared" si="54"/>
        <v>3923411.22</v>
      </c>
      <c r="E150" s="19">
        <f t="shared" si="54"/>
        <v>923411.22</v>
      </c>
      <c r="F150" s="19">
        <f t="shared" si="54"/>
        <v>923411.22</v>
      </c>
      <c r="G150" s="19">
        <f t="shared" si="54"/>
        <v>3000000</v>
      </c>
    </row>
    <row r="151" spans="1:7" ht="12.75" x14ac:dyDescent="0.2">
      <c r="A151" s="20" t="s">
        <v>74</v>
      </c>
      <c r="B151" s="21">
        <v>2423411.08</v>
      </c>
      <c r="C151" s="21">
        <v>0.14000000000000001</v>
      </c>
      <c r="D151" s="21">
        <f t="shared" ref="D151:D157" si="55">B151+C151</f>
        <v>2423411.2200000002</v>
      </c>
      <c r="E151" s="21">
        <v>923411.22</v>
      </c>
      <c r="F151" s="21">
        <v>923411.22</v>
      </c>
      <c r="G151" s="21">
        <f t="shared" ref="G151:G157" si="56">D151-E151</f>
        <v>1500000.0000000002</v>
      </c>
    </row>
    <row r="152" spans="1:7" ht="12.75" x14ac:dyDescent="0.2">
      <c r="A152" s="20" t="s">
        <v>75</v>
      </c>
      <c r="B152" s="21">
        <v>1500000</v>
      </c>
      <c r="C152" s="21">
        <v>0</v>
      </c>
      <c r="D152" s="21">
        <f t="shared" si="55"/>
        <v>1500000</v>
      </c>
      <c r="E152" s="21">
        <v>0</v>
      </c>
      <c r="F152" s="21">
        <v>0</v>
      </c>
      <c r="G152" s="21">
        <f t="shared" si="56"/>
        <v>1500000</v>
      </c>
    </row>
    <row r="153" spans="1:7" ht="12.75" x14ac:dyDescent="0.2">
      <c r="A153" s="20" t="s">
        <v>76</v>
      </c>
      <c r="B153" s="21">
        <v>0</v>
      </c>
      <c r="C153" s="21">
        <v>0</v>
      </c>
      <c r="D153" s="21">
        <f t="shared" si="55"/>
        <v>0</v>
      </c>
      <c r="E153" s="21">
        <v>0</v>
      </c>
      <c r="F153" s="21">
        <v>0</v>
      </c>
      <c r="G153" s="21">
        <f t="shared" si="56"/>
        <v>0</v>
      </c>
    </row>
    <row r="154" spans="1:7" ht="12.75" x14ac:dyDescent="0.2">
      <c r="A154" s="24" t="s">
        <v>77</v>
      </c>
      <c r="B154" s="21">
        <v>0</v>
      </c>
      <c r="C154" s="21">
        <v>0</v>
      </c>
      <c r="D154" s="21">
        <f t="shared" si="55"/>
        <v>0</v>
      </c>
      <c r="E154" s="21">
        <v>0</v>
      </c>
      <c r="F154" s="21">
        <v>0</v>
      </c>
      <c r="G154" s="21">
        <f t="shared" si="56"/>
        <v>0</v>
      </c>
    </row>
    <row r="155" spans="1:7" ht="12.75" x14ac:dyDescent="0.2">
      <c r="A155" s="20" t="s">
        <v>78</v>
      </c>
      <c r="B155" s="21">
        <v>0</v>
      </c>
      <c r="C155" s="21">
        <v>0</v>
      </c>
      <c r="D155" s="21">
        <f t="shared" si="55"/>
        <v>0</v>
      </c>
      <c r="E155" s="21">
        <v>0</v>
      </c>
      <c r="F155" s="21">
        <v>0</v>
      </c>
      <c r="G155" s="21">
        <f t="shared" si="56"/>
        <v>0</v>
      </c>
    </row>
    <row r="156" spans="1:7" ht="12.75" x14ac:dyDescent="0.2">
      <c r="A156" s="20" t="s">
        <v>79</v>
      </c>
      <c r="B156" s="21">
        <v>0</v>
      </c>
      <c r="C156" s="21">
        <v>0</v>
      </c>
      <c r="D156" s="21">
        <f t="shared" si="55"/>
        <v>0</v>
      </c>
      <c r="E156" s="21">
        <v>0</v>
      </c>
      <c r="F156" s="21">
        <v>0</v>
      </c>
      <c r="G156" s="21">
        <f t="shared" si="56"/>
        <v>0</v>
      </c>
    </row>
    <row r="157" spans="1:7" ht="12.75" x14ac:dyDescent="0.2">
      <c r="A157" s="20" t="s">
        <v>80</v>
      </c>
      <c r="B157" s="21">
        <v>0</v>
      </c>
      <c r="C157" s="21">
        <v>0</v>
      </c>
      <c r="D157" s="21">
        <f t="shared" si="55"/>
        <v>0</v>
      </c>
      <c r="E157" s="21">
        <v>0</v>
      </c>
      <c r="F157" s="21">
        <v>0</v>
      </c>
      <c r="G157" s="21">
        <f t="shared" si="56"/>
        <v>0</v>
      </c>
    </row>
    <row r="158" spans="1:7" ht="12.75" x14ac:dyDescent="0.2">
      <c r="A158" s="25"/>
      <c r="B158" s="23"/>
      <c r="C158" s="23"/>
      <c r="D158" s="23"/>
      <c r="E158" s="23"/>
      <c r="F158" s="23"/>
      <c r="G158" s="23"/>
    </row>
    <row r="159" spans="1:7" x14ac:dyDescent="0.25">
      <c r="A159" s="7" t="s">
        <v>82</v>
      </c>
      <c r="B159" s="5">
        <f t="shared" ref="B159:G159" si="57">B9+B84</f>
        <v>452871523.95000005</v>
      </c>
      <c r="C159" s="5">
        <f t="shared" si="57"/>
        <v>166259929.97</v>
      </c>
      <c r="D159" s="5">
        <f t="shared" si="57"/>
        <v>619131453.92000008</v>
      </c>
      <c r="E159" s="5">
        <f t="shared" si="57"/>
        <v>224360886.28999999</v>
      </c>
      <c r="F159" s="5">
        <f t="shared" si="57"/>
        <v>208364326.02000001</v>
      </c>
      <c r="G159" s="5">
        <f t="shared" si="57"/>
        <v>394770567.63</v>
      </c>
    </row>
    <row r="160" spans="1:7" ht="12.75" x14ac:dyDescent="0.2">
      <c r="A160" s="26"/>
      <c r="B160" s="27"/>
      <c r="C160" s="27"/>
      <c r="D160" s="27"/>
      <c r="E160" s="27"/>
      <c r="F160" s="27"/>
      <c r="G160" s="27"/>
    </row>
    <row r="161" spans="1:1" ht="12.75" hidden="1" x14ac:dyDescent="0.2">
      <c r="A161" s="28"/>
    </row>
    <row r="176" spans="1:1" ht="12.75" hidden="1" x14ac:dyDescent="0.2"/>
    <row r="263" ht="12.75" hidden="1" x14ac:dyDescent="0.2"/>
    <row r="264" ht="12.75" hidden="1" x14ac:dyDescent="0.2"/>
    <row r="265" ht="12.75" hidden="1" x14ac:dyDescent="0.2"/>
    <row r="266" ht="12.75" hidden="1" x14ac:dyDescent="0.2"/>
    <row r="267" ht="12.75" hidden="1" x14ac:dyDescent="0.2"/>
    <row r="280" ht="12.75" hidden="1" x14ac:dyDescent="0.2"/>
    <row r="281" ht="12.75" hidden="1" x14ac:dyDescent="0.2"/>
    <row r="282" ht="12.75" hidden="1" x14ac:dyDescent="0.2"/>
    <row r="283" ht="12.75" hidden="1" x14ac:dyDescent="0.2"/>
  </sheetData>
  <mergeCells count="9">
    <mergeCell ref="A5:G5"/>
    <mergeCell ref="A1:G1"/>
    <mergeCell ref="A2:G2"/>
    <mergeCell ref="A3:G3"/>
    <mergeCell ref="A4:G4"/>
    <mergeCell ref="A6:G6"/>
    <mergeCell ref="A7:A8"/>
    <mergeCell ref="B7:F7"/>
    <mergeCell ref="G7:G8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F6a</vt:lpstr>
      <vt:lpstr>'F6a'!Títulos_a_imprimir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2017-04-26T22:47:19Z</cp:lastPrinted>
  <dcterms:created xsi:type="dcterms:W3CDTF">2017-01-11T17:22:36Z</dcterms:created>
  <dcterms:modified xsi:type="dcterms:W3CDTF">2018-07-30T20:21:57Z</dcterms:modified>
</cp:coreProperties>
</file>