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G" sheetId="2" r:id="rId1"/>
  </sheets>
  <definedNames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C5" i="2" l="1"/>
  <c r="D5" i="2"/>
  <c r="E5" i="2" s="1"/>
  <c r="F5" i="2"/>
  <c r="G5" i="2"/>
  <c r="E6" i="2"/>
  <c r="H6" i="2" s="1"/>
  <c r="E7" i="2"/>
  <c r="H7" i="2"/>
  <c r="E8" i="2"/>
  <c r="H8" i="2" s="1"/>
  <c r="E9" i="2"/>
  <c r="H9" i="2"/>
  <c r="E10" i="2"/>
  <c r="H10" i="2" s="1"/>
  <c r="E11" i="2"/>
  <c r="H11" i="2"/>
  <c r="E12" i="2"/>
  <c r="H12" i="2" s="1"/>
  <c r="C13" i="2"/>
  <c r="D13" i="2"/>
  <c r="E13" i="2" s="1"/>
  <c r="H13" i="2" s="1"/>
  <c r="F13" i="2"/>
  <c r="G13" i="2"/>
  <c r="E14" i="2"/>
  <c r="H14" i="2" s="1"/>
  <c r="E15" i="2"/>
  <c r="H15" i="2"/>
  <c r="E16" i="2"/>
  <c r="H16" i="2" s="1"/>
  <c r="E17" i="2"/>
  <c r="H17" i="2"/>
  <c r="E18" i="2"/>
  <c r="H18" i="2" s="1"/>
  <c r="E19" i="2"/>
  <c r="H19" i="2"/>
  <c r="E20" i="2"/>
  <c r="H20" i="2" s="1"/>
  <c r="E21" i="2"/>
  <c r="H21" i="2"/>
  <c r="E22" i="2"/>
  <c r="H22" i="2" s="1"/>
  <c r="C23" i="2"/>
  <c r="D23" i="2"/>
  <c r="E23" i="2" s="1"/>
  <c r="H23" i="2" s="1"/>
  <c r="F23" i="2"/>
  <c r="G23" i="2"/>
  <c r="E24" i="2"/>
  <c r="H24" i="2" s="1"/>
  <c r="E25" i="2"/>
  <c r="H25" i="2"/>
  <c r="E26" i="2"/>
  <c r="H26" i="2" s="1"/>
  <c r="E27" i="2"/>
  <c r="H27" i="2"/>
  <c r="E28" i="2"/>
  <c r="H28" i="2" s="1"/>
  <c r="E29" i="2"/>
  <c r="H29" i="2"/>
  <c r="E30" i="2"/>
  <c r="H30" i="2" s="1"/>
  <c r="E31" i="2"/>
  <c r="H31" i="2"/>
  <c r="E32" i="2"/>
  <c r="H32" i="2" s="1"/>
  <c r="C33" i="2"/>
  <c r="D33" i="2"/>
  <c r="E33" i="2" s="1"/>
  <c r="H33" i="2" s="1"/>
  <c r="F33" i="2"/>
  <c r="G33" i="2"/>
  <c r="E34" i="2"/>
  <c r="H34" i="2" s="1"/>
  <c r="E35" i="2"/>
  <c r="H35" i="2"/>
  <c r="E36" i="2"/>
  <c r="H36" i="2" s="1"/>
  <c r="E37" i="2"/>
  <c r="H37" i="2"/>
  <c r="E38" i="2"/>
  <c r="H38" i="2" s="1"/>
  <c r="E39" i="2"/>
  <c r="H39" i="2"/>
  <c r="E40" i="2"/>
  <c r="H40" i="2" s="1"/>
  <c r="E41" i="2"/>
  <c r="H41" i="2"/>
  <c r="E42" i="2"/>
  <c r="H42" i="2" s="1"/>
  <c r="C43" i="2"/>
  <c r="D43" i="2"/>
  <c r="E43" i="2" s="1"/>
  <c r="H43" i="2" s="1"/>
  <c r="F43" i="2"/>
  <c r="G43" i="2"/>
  <c r="E44" i="2"/>
  <c r="H44" i="2" s="1"/>
  <c r="E45" i="2"/>
  <c r="H45" i="2"/>
  <c r="E46" i="2"/>
  <c r="H46" i="2" s="1"/>
  <c r="E47" i="2"/>
  <c r="H47" i="2"/>
  <c r="E48" i="2"/>
  <c r="H48" i="2" s="1"/>
  <c r="E49" i="2"/>
  <c r="H49" i="2"/>
  <c r="E50" i="2"/>
  <c r="H50" i="2" s="1"/>
  <c r="E51" i="2"/>
  <c r="H51" i="2"/>
  <c r="E52" i="2"/>
  <c r="H52" i="2" s="1"/>
  <c r="C53" i="2"/>
  <c r="D53" i="2"/>
  <c r="E53" i="2" s="1"/>
  <c r="H53" i="2" s="1"/>
  <c r="F53" i="2"/>
  <c r="G53" i="2"/>
  <c r="E54" i="2"/>
  <c r="H54" i="2" s="1"/>
  <c r="E55" i="2"/>
  <c r="H55" i="2"/>
  <c r="E56" i="2"/>
  <c r="H56" i="2" s="1"/>
  <c r="C57" i="2"/>
  <c r="D57" i="2"/>
  <c r="E57" i="2" s="1"/>
  <c r="H57" i="2" s="1"/>
  <c r="F57" i="2"/>
  <c r="G57" i="2"/>
  <c r="E58" i="2"/>
  <c r="H58" i="2" s="1"/>
  <c r="E59" i="2"/>
  <c r="H59" i="2"/>
  <c r="E60" i="2"/>
  <c r="H60" i="2" s="1"/>
  <c r="E61" i="2"/>
  <c r="H61" i="2"/>
  <c r="E62" i="2"/>
  <c r="H62" i="2" s="1"/>
  <c r="E63" i="2"/>
  <c r="H63" i="2"/>
  <c r="E64" i="2"/>
  <c r="H64" i="2" s="1"/>
  <c r="C65" i="2"/>
  <c r="D65" i="2"/>
  <c r="E65" i="2" s="1"/>
  <c r="H65" i="2" s="1"/>
  <c r="F65" i="2"/>
  <c r="G65" i="2"/>
  <c r="E66" i="2"/>
  <c r="H66" i="2" s="1"/>
  <c r="E67" i="2"/>
  <c r="H67" i="2"/>
  <c r="E68" i="2"/>
  <c r="H68" i="2" s="1"/>
  <c r="C69" i="2"/>
  <c r="D69" i="2"/>
  <c r="E69" i="2" s="1"/>
  <c r="H69" i="2" s="1"/>
  <c r="F69" i="2"/>
  <c r="G69" i="2"/>
  <c r="E70" i="2"/>
  <c r="H70" i="2" s="1"/>
  <c r="E71" i="2"/>
  <c r="H71" i="2"/>
  <c r="E72" i="2"/>
  <c r="H72" i="2" s="1"/>
  <c r="E73" i="2"/>
  <c r="H73" i="2"/>
  <c r="E74" i="2"/>
  <c r="H74" i="2" s="1"/>
  <c r="E75" i="2"/>
  <c r="H75" i="2"/>
  <c r="E76" i="2"/>
  <c r="H76" i="2" s="1"/>
  <c r="C77" i="2"/>
  <c r="D77" i="2"/>
  <c r="F77" i="2"/>
  <c r="G77" i="2"/>
  <c r="H5" i="2" l="1"/>
  <c r="H77" i="2" s="1"/>
  <c r="E77" i="2"/>
</calcChain>
</file>

<file path=xl/sharedStrings.xml><?xml version="1.0" encoding="utf-8"?>
<sst xmlns="http://schemas.openxmlformats.org/spreadsheetml/2006/main" count="85" uniqueCount="85">
  <si>
    <t>Bajo protesta de decir verdad declaramos que los Estados Financieros y sus Notas son razonablemente correctos y responsabilidad del emisor.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</si>
  <si>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</si>
  <si>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</si>
  <si>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</si>
  <si>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</si>
  <si>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</si>
  <si>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</si>
  <si>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</si>
  <si>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</si>
  <si>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</si>
  <si>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</si>
  <si>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</si>
  <si>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</si>
  <si>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</si>
  <si>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</si>
  <si>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</si>
  <si>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</si>
  <si>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</si>
  <si>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</si>
  <si>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</si>
  <si>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</si>
  <si>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</si>
  <si>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</si>
  <si>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</si>
  <si>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</si>
  <si>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</si>
  <si>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</si>
  <si>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</si>
  <si>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</si>
  <si>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</si>
  <si>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</si>
  <si>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</si>
  <si>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</si>
  <si>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</si>
  <si>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</si>
  <si>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</si>
  <si>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</si>
  <si>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</si>
  <si>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</si>
  <si>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</si>
  <si>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</si>
  <si>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</si>
  <si>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</si>
  <si>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</si>
  <si>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</si>
  <si>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</si>
  <si>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</si>
  <si>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</si>
  <si>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</si>
  <si>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</si>
  <si>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</si>
  <si>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</si>
  <si>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</si>
  <si>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</si>
  <si>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</si>
  <si>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</si>
  <si>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</si>
  <si>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</si>
  <si>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</si>
  <si>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</si>
  <si>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</si>
  <si>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</si>
  <si>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</si>
  <si>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</si>
  <si>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</si>
  <si>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</si>
  <si>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</si>
  <si>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</si>
  <si>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</si>
  <si>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</si>
  <si>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</si>
  <si>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</si>
  <si>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</si>
  <si>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</si>
  <si>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</si>
  <si>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</si>
  <si>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</si>
  <si>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</si>
  <si>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</si>
  <si>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</si>
  <si>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</si>
  <si>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</si>
  <si>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</si>
  <si>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</si>
  <si>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MUNICIPIO DE VALLE DE SANTIAGO GTO
ESTADO ANALÍTICO DEL EJERCICIO DEL PRESUPUESTO DE EGRESOS
CLASIFICACIÓN POR OBJETO DEL GASTO (CAPÍTULO Y CONCEPTO)
DEL 1 DEL 1 DE ENERO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</si>
</sst>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1" fillId="0" borderId="0" xfId="1" applyProtection="1">
      <protection locked="0"/>
    </xf>
    <xf numFmtId="4" fontId="2" fillId="0" borderId="1" xfId="1" applyNumberFormat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/>
      <protection locked="0"/>
    </xf>
    <xf numFmtId="0" fontId="3" fillId="0" borderId="3" xfId="1" applyFont="1" applyFill="1" applyBorder="1" applyProtection="1">
      <protection locked="0"/>
    </xf>
    <xf numFmtId="4" fontId="3" fillId="0" borderId="1" xfId="1" applyNumberFormat="1" applyFont="1" applyFill="1" applyBorder="1" applyProtection="1">
      <protection locked="0"/>
    </xf>
    <xf numFmtId="0" fontId="3" fillId="0" borderId="2" xfId="1" applyFont="1" applyFill="1" applyBorder="1" applyAlignment="1" applyProtection="1">
      <alignment horizontal="left"/>
    </xf>
    <xf numFmtId="0" fontId="4" fillId="0" borderId="4" xfId="1" applyFont="1" applyBorder="1" applyAlignment="1">
      <alignment horizontal="center" vertical="center" wrapText="1"/>
    </xf>
    <xf numFmtId="4" fontId="3" fillId="0" borderId="5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Protection="1"/>
    <xf numFmtId="0" fontId="3" fillId="0" borderId="4" xfId="1" applyFont="1" applyFill="1" applyBorder="1" applyAlignment="1" applyProtection="1">
      <alignment horizontal="left"/>
    </xf>
    <xf numFmtId="4" fontId="3" fillId="0" borderId="6" xfId="1" applyNumberFormat="1" applyFont="1" applyFill="1" applyBorder="1" applyProtection="1">
      <protection locked="0"/>
    </xf>
    <xf numFmtId="0" fontId="2" fillId="3" borderId="7" xfId="2" applyNumberFormat="1" applyFont="1" applyFill="1" applyBorder="1" applyAlignment="1">
      <alignment horizontal="center" vertical="center" wrapText="1"/>
    </xf>
    <xf numFmtId="4" fontId="2" fillId="3" borderId="7" xfId="2" applyNumberFormat="1" applyFont="1" applyFill="1" applyBorder="1" applyAlignment="1">
      <alignment horizontal="center" vertical="center" wrapText="1"/>
    </xf>
    <xf numFmtId="0" fontId="2" fillId="3" borderId="12" xfId="2" applyFont="1" applyFill="1" applyBorder="1" applyAlignment="1" applyProtection="1">
      <alignment horizontal="center" vertical="center" wrapText="1"/>
      <protection locked="0"/>
    </xf>
    <xf numFmtId="0" fontId="2" fillId="3" borderId="11" xfId="2" applyFont="1" applyFill="1" applyBorder="1" applyAlignment="1" applyProtection="1">
      <alignment horizontal="center" vertical="center" wrapText="1"/>
      <protection locked="0"/>
    </xf>
    <xf numFmtId="0" fontId="2" fillId="3" borderId="10" xfId="2" applyFont="1" applyFill="1" applyBorder="1" applyAlignment="1" applyProtection="1">
      <alignment horizontal="center" vertical="center" wrapText="1"/>
      <protection locked="0"/>
    </xf>
    <xf numFmtId="4" fontId="2" fillId="3" borderId="6" xfId="2" applyNumberFormat="1" applyFont="1" applyFill="1" applyBorder="1" applyAlignment="1">
      <alignment horizontal="center" vertical="center" wrapText="1"/>
    </xf>
    <xf numFmtId="4" fontId="2" fillId="3" borderId="1" xfId="2" applyNumberFormat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2" fillId="3" borderId="1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0</xdr:row>
      <xdr:rowOff>609600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43050" cy="6096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" style="1" customWidth="1"/>
    <col min="2" max="2" width="53.85546875" style="1" customWidth="1"/>
    <col min="3" max="3" width="15.7109375" style="1" customWidth="1"/>
    <col min="4" max="4" width="17" style="1" customWidth="1"/>
    <col min="5" max="8" width="15.7109375" style="1" customWidth="1"/>
    <col min="9" max="16384" width="11.42578125" style="1"/>
  </cols>
  <sheetData>
    <row r="1" spans="1:8" ht="50.1" customHeight="1" x14ac:dyDescent="0.2">
      <c r="A1" s="15" t="s">
        <v>84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83</v>
      </c>
      <c r="B2" s="21"/>
      <c r="C2" s="15" t="s">
        <v>82</v>
      </c>
      <c r="D2" s="16"/>
      <c r="E2" s="16"/>
      <c r="F2" s="16"/>
      <c r="G2" s="17"/>
      <c r="H2" s="18" t="s">
        <v>81</v>
      </c>
    </row>
    <row r="3" spans="1:8" ht="24.95" customHeight="1" x14ac:dyDescent="0.2">
      <c r="A3" s="22"/>
      <c r="B3" s="23"/>
      <c r="C3" s="14" t="s">
        <v>80</v>
      </c>
      <c r="D3" s="14" t="s">
        <v>79</v>
      </c>
      <c r="E3" s="14" t="s">
        <v>78</v>
      </c>
      <c r="F3" s="14" t="s">
        <v>77</v>
      </c>
      <c r="G3" s="14" t="s">
        <v>76</v>
      </c>
      <c r="H3" s="19"/>
    </row>
    <row r="4" spans="1:8" x14ac:dyDescent="0.2">
      <c r="A4" s="24"/>
      <c r="B4" s="25"/>
      <c r="C4" s="13">
        <v>1</v>
      </c>
      <c r="D4" s="13">
        <v>2</v>
      </c>
      <c r="E4" s="13" t="s">
        <v>75</v>
      </c>
      <c r="F4" s="13">
        <v>4</v>
      </c>
      <c r="G4" s="13">
        <v>5</v>
      </c>
      <c r="H4" s="13" t="s">
        <v>74</v>
      </c>
    </row>
    <row r="5" spans="1:8" x14ac:dyDescent="0.2">
      <c r="A5" s="11" t="s">
        <v>73</v>
      </c>
      <c r="B5" s="10"/>
      <c r="C5" s="12">
        <f>SUM(C6:C12)</f>
        <v>149610642.03</v>
      </c>
      <c r="D5" s="12">
        <f>SUM(D6:D12)</f>
        <v>3635047.8000000003</v>
      </c>
      <c r="E5" s="12">
        <f t="shared" ref="E5:E36" si="0">C5+D5</f>
        <v>153245689.83000001</v>
      </c>
      <c r="F5" s="12">
        <f>SUM(F6:F12)</f>
        <v>88334252.650000006</v>
      </c>
      <c r="G5" s="12">
        <f>SUM(G6:G12)</f>
        <v>88110687.840000004</v>
      </c>
      <c r="H5" s="12">
        <f t="shared" ref="H5:H36" si="1">E5-F5</f>
        <v>64911437.180000007</v>
      </c>
    </row>
    <row r="6" spans="1:8" x14ac:dyDescent="0.2">
      <c r="A6" s="7">
        <v>1100</v>
      </c>
      <c r="B6" s="9" t="s">
        <v>72</v>
      </c>
      <c r="C6" s="8">
        <v>90378464</v>
      </c>
      <c r="D6" s="8">
        <v>-637067.6</v>
      </c>
      <c r="E6" s="8">
        <f t="shared" si="0"/>
        <v>89741396.400000006</v>
      </c>
      <c r="F6" s="8">
        <v>63048009.539999999</v>
      </c>
      <c r="G6" s="8">
        <v>63046760.920000002</v>
      </c>
      <c r="H6" s="8">
        <f t="shared" si="1"/>
        <v>26693386.860000007</v>
      </c>
    </row>
    <row r="7" spans="1:8" x14ac:dyDescent="0.2">
      <c r="A7" s="7">
        <v>1200</v>
      </c>
      <c r="B7" s="9" t="s">
        <v>71</v>
      </c>
      <c r="C7" s="8">
        <v>3668757.26</v>
      </c>
      <c r="D7" s="8">
        <v>1804457.31</v>
      </c>
      <c r="E7" s="8">
        <f t="shared" si="0"/>
        <v>5473214.5700000003</v>
      </c>
      <c r="F7" s="8">
        <v>2976967</v>
      </c>
      <c r="G7" s="8">
        <v>2811167</v>
      </c>
      <c r="H7" s="8">
        <f t="shared" si="1"/>
        <v>2496247.5700000003</v>
      </c>
    </row>
    <row r="8" spans="1:8" x14ac:dyDescent="0.2">
      <c r="A8" s="7">
        <v>1300</v>
      </c>
      <c r="B8" s="9" t="s">
        <v>70</v>
      </c>
      <c r="C8" s="8">
        <v>21398039</v>
      </c>
      <c r="D8" s="8">
        <v>1121564.28</v>
      </c>
      <c r="E8" s="8">
        <f t="shared" si="0"/>
        <v>22519603.280000001</v>
      </c>
      <c r="F8" s="8">
        <v>2833291.89</v>
      </c>
      <c r="G8" s="8">
        <v>2799103.7</v>
      </c>
      <c r="H8" s="8">
        <f t="shared" si="1"/>
        <v>19686311.390000001</v>
      </c>
    </row>
    <row r="9" spans="1:8" x14ac:dyDescent="0.2">
      <c r="A9" s="7">
        <v>1400</v>
      </c>
      <c r="B9" s="9" t="s">
        <v>69</v>
      </c>
      <c r="C9" s="8">
        <v>8707711.3699999992</v>
      </c>
      <c r="D9" s="8">
        <v>0</v>
      </c>
      <c r="E9" s="8">
        <f t="shared" si="0"/>
        <v>8707711.3699999992</v>
      </c>
      <c r="F9" s="8">
        <v>4494278.57</v>
      </c>
      <c r="G9" s="8">
        <v>4494278.57</v>
      </c>
      <c r="H9" s="8">
        <f t="shared" si="1"/>
        <v>4213432.7999999989</v>
      </c>
    </row>
    <row r="10" spans="1:8" x14ac:dyDescent="0.2">
      <c r="A10" s="7">
        <v>1500</v>
      </c>
      <c r="B10" s="9" t="s">
        <v>68</v>
      </c>
      <c r="C10" s="8">
        <v>25407670.399999999</v>
      </c>
      <c r="D10" s="8">
        <v>1331093.81</v>
      </c>
      <c r="E10" s="8">
        <f t="shared" si="0"/>
        <v>26738764.209999997</v>
      </c>
      <c r="F10" s="8">
        <v>14966705.65</v>
      </c>
      <c r="G10" s="8">
        <v>14944377.65</v>
      </c>
      <c r="H10" s="8">
        <f t="shared" si="1"/>
        <v>11772058.559999997</v>
      </c>
    </row>
    <row r="11" spans="1:8" x14ac:dyDescent="0.2">
      <c r="A11" s="7">
        <v>1600</v>
      </c>
      <c r="B11" s="9" t="s">
        <v>67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7">
        <v>1700</v>
      </c>
      <c r="B12" s="9" t="s">
        <v>66</v>
      </c>
      <c r="C12" s="8">
        <v>50000</v>
      </c>
      <c r="D12" s="8">
        <v>15000</v>
      </c>
      <c r="E12" s="8">
        <f t="shared" si="0"/>
        <v>65000</v>
      </c>
      <c r="F12" s="8">
        <v>15000</v>
      </c>
      <c r="G12" s="8">
        <v>15000</v>
      </c>
      <c r="H12" s="8">
        <f t="shared" si="1"/>
        <v>50000</v>
      </c>
    </row>
    <row r="13" spans="1:8" x14ac:dyDescent="0.2">
      <c r="A13" s="11" t="s">
        <v>65</v>
      </c>
      <c r="B13" s="10"/>
      <c r="C13" s="8">
        <f>SUM(C14:C22)</f>
        <v>25723679.57</v>
      </c>
      <c r="D13" s="8">
        <f>SUM(D14:D22)</f>
        <v>14110411.580000002</v>
      </c>
      <c r="E13" s="8">
        <f t="shared" si="0"/>
        <v>39834091.150000006</v>
      </c>
      <c r="F13" s="8">
        <f>SUM(F14:F22)</f>
        <v>25904766.5</v>
      </c>
      <c r="G13" s="8">
        <f>SUM(G14:G22)</f>
        <v>23856634.959999997</v>
      </c>
      <c r="H13" s="8">
        <f t="shared" si="1"/>
        <v>13929324.650000006</v>
      </c>
    </row>
    <row r="14" spans="1:8" x14ac:dyDescent="0.2">
      <c r="A14" s="7">
        <v>2100</v>
      </c>
      <c r="B14" s="9" t="s">
        <v>64</v>
      </c>
      <c r="C14" s="8">
        <v>2931336.26</v>
      </c>
      <c r="D14" s="8">
        <v>36517.17</v>
      </c>
      <c r="E14" s="8">
        <f t="shared" si="0"/>
        <v>2967853.4299999997</v>
      </c>
      <c r="F14" s="8">
        <v>1822128.39</v>
      </c>
      <c r="G14" s="8">
        <v>1770174.18</v>
      </c>
      <c r="H14" s="8">
        <f t="shared" si="1"/>
        <v>1145725.0399999998</v>
      </c>
    </row>
    <row r="15" spans="1:8" x14ac:dyDescent="0.2">
      <c r="A15" s="7">
        <v>2200</v>
      </c>
      <c r="B15" s="9" t="s">
        <v>63</v>
      </c>
      <c r="C15" s="8">
        <v>678718.21</v>
      </c>
      <c r="D15" s="8">
        <v>92527.47</v>
      </c>
      <c r="E15" s="8">
        <f t="shared" si="0"/>
        <v>771245.67999999993</v>
      </c>
      <c r="F15" s="8">
        <v>576859.19999999995</v>
      </c>
      <c r="G15" s="8">
        <v>563001.54</v>
      </c>
      <c r="H15" s="8">
        <f t="shared" si="1"/>
        <v>194386.47999999998</v>
      </c>
    </row>
    <row r="16" spans="1:8" x14ac:dyDescent="0.2">
      <c r="A16" s="7">
        <v>2300</v>
      </c>
      <c r="B16" s="9" t="s">
        <v>62</v>
      </c>
      <c r="C16" s="8">
        <v>16000</v>
      </c>
      <c r="D16" s="8">
        <v>0</v>
      </c>
      <c r="E16" s="8">
        <f t="shared" si="0"/>
        <v>16000</v>
      </c>
      <c r="F16" s="8">
        <v>59.86</v>
      </c>
      <c r="G16" s="8">
        <v>59.86</v>
      </c>
      <c r="H16" s="8">
        <f t="shared" si="1"/>
        <v>15940.14</v>
      </c>
    </row>
    <row r="17" spans="1:8" x14ac:dyDescent="0.2">
      <c r="A17" s="7">
        <v>2400</v>
      </c>
      <c r="B17" s="9" t="s">
        <v>61</v>
      </c>
      <c r="C17" s="8">
        <v>6687376.7800000003</v>
      </c>
      <c r="D17" s="8">
        <v>8489861.0399999991</v>
      </c>
      <c r="E17" s="8">
        <f t="shared" si="0"/>
        <v>15177237.82</v>
      </c>
      <c r="F17" s="8">
        <v>8060842.1299999999</v>
      </c>
      <c r="G17" s="8">
        <v>6832379.4000000004</v>
      </c>
      <c r="H17" s="8">
        <f t="shared" si="1"/>
        <v>7116395.6900000004</v>
      </c>
    </row>
    <row r="18" spans="1:8" x14ac:dyDescent="0.2">
      <c r="A18" s="7">
        <v>2500</v>
      </c>
      <c r="B18" s="9" t="s">
        <v>60</v>
      </c>
      <c r="C18" s="8">
        <v>506214</v>
      </c>
      <c r="D18" s="8">
        <v>128383.05</v>
      </c>
      <c r="E18" s="8">
        <f t="shared" si="0"/>
        <v>634597.05000000005</v>
      </c>
      <c r="F18" s="8">
        <v>333960.94</v>
      </c>
      <c r="G18" s="8">
        <v>331071.28999999998</v>
      </c>
      <c r="H18" s="8">
        <f t="shared" si="1"/>
        <v>300636.11000000004</v>
      </c>
    </row>
    <row r="19" spans="1:8" x14ac:dyDescent="0.2">
      <c r="A19" s="7">
        <v>2600</v>
      </c>
      <c r="B19" s="9" t="s">
        <v>59</v>
      </c>
      <c r="C19" s="8">
        <v>9016042.3200000003</v>
      </c>
      <c r="D19" s="8">
        <v>2945145.71</v>
      </c>
      <c r="E19" s="8">
        <f t="shared" si="0"/>
        <v>11961188.030000001</v>
      </c>
      <c r="F19" s="8">
        <v>9195297.4900000002</v>
      </c>
      <c r="G19" s="8">
        <v>8717222.4600000009</v>
      </c>
      <c r="H19" s="8">
        <f t="shared" si="1"/>
        <v>2765890.540000001</v>
      </c>
    </row>
    <row r="20" spans="1:8" x14ac:dyDescent="0.2">
      <c r="A20" s="7">
        <v>2700</v>
      </c>
      <c r="B20" s="9" t="s">
        <v>58</v>
      </c>
      <c r="C20" s="8">
        <v>2004320</v>
      </c>
      <c r="D20" s="8">
        <v>1319076.1000000001</v>
      </c>
      <c r="E20" s="8">
        <f t="shared" si="0"/>
        <v>3323396.1</v>
      </c>
      <c r="F20" s="8">
        <v>2605222.5299999998</v>
      </c>
      <c r="G20" s="8">
        <v>2508599.17</v>
      </c>
      <c r="H20" s="8">
        <f t="shared" si="1"/>
        <v>718173.5700000003</v>
      </c>
    </row>
    <row r="21" spans="1:8" x14ac:dyDescent="0.2">
      <c r="A21" s="7">
        <v>2800</v>
      </c>
      <c r="B21" s="9" t="s">
        <v>57</v>
      </c>
      <c r="C21" s="8">
        <v>48000</v>
      </c>
      <c r="D21" s="8">
        <v>1999800</v>
      </c>
      <c r="E21" s="8">
        <f t="shared" si="0"/>
        <v>2047800</v>
      </c>
      <c r="F21" s="8">
        <v>1683980.7</v>
      </c>
      <c r="G21" s="8">
        <v>1683980.7</v>
      </c>
      <c r="H21" s="8">
        <f t="shared" si="1"/>
        <v>363819.30000000005</v>
      </c>
    </row>
    <row r="22" spans="1:8" x14ac:dyDescent="0.2">
      <c r="A22" s="7">
        <v>2900</v>
      </c>
      <c r="B22" s="9" t="s">
        <v>56</v>
      </c>
      <c r="C22" s="8">
        <v>3835672</v>
      </c>
      <c r="D22" s="8">
        <v>-900898.96</v>
      </c>
      <c r="E22" s="8">
        <f t="shared" si="0"/>
        <v>2934773.04</v>
      </c>
      <c r="F22" s="8">
        <v>1626415.26</v>
      </c>
      <c r="G22" s="8">
        <v>1450146.36</v>
      </c>
      <c r="H22" s="8">
        <f t="shared" si="1"/>
        <v>1308357.78</v>
      </c>
    </row>
    <row r="23" spans="1:8" x14ac:dyDescent="0.2">
      <c r="A23" s="11" t="s">
        <v>55</v>
      </c>
      <c r="B23" s="10"/>
      <c r="C23" s="8">
        <f>SUM(C24:C32)</f>
        <v>52720579.5</v>
      </c>
      <c r="D23" s="8">
        <f>SUM(D24:D32)</f>
        <v>-1757091.6599999992</v>
      </c>
      <c r="E23" s="8">
        <f t="shared" si="0"/>
        <v>50963487.840000004</v>
      </c>
      <c r="F23" s="8">
        <f>SUM(F24:F32)</f>
        <v>30077536.169999998</v>
      </c>
      <c r="G23" s="8">
        <f>SUM(G24:G32)</f>
        <v>28635437.18</v>
      </c>
      <c r="H23" s="8">
        <f t="shared" si="1"/>
        <v>20885951.670000006</v>
      </c>
    </row>
    <row r="24" spans="1:8" x14ac:dyDescent="0.2">
      <c r="A24" s="7">
        <v>3100</v>
      </c>
      <c r="B24" s="9" t="s">
        <v>54</v>
      </c>
      <c r="C24" s="8">
        <v>12874723.380000001</v>
      </c>
      <c r="D24" s="8">
        <v>-86375</v>
      </c>
      <c r="E24" s="8">
        <f t="shared" si="0"/>
        <v>12788348.380000001</v>
      </c>
      <c r="F24" s="8">
        <v>8043314.4699999997</v>
      </c>
      <c r="G24" s="8">
        <v>8041409.4699999997</v>
      </c>
      <c r="H24" s="8">
        <f t="shared" si="1"/>
        <v>4745033.9100000011</v>
      </c>
    </row>
    <row r="25" spans="1:8" x14ac:dyDescent="0.2">
      <c r="A25" s="7">
        <v>3200</v>
      </c>
      <c r="B25" s="9" t="s">
        <v>53</v>
      </c>
      <c r="C25" s="8">
        <v>452525</v>
      </c>
      <c r="D25" s="8">
        <v>-23000</v>
      </c>
      <c r="E25" s="8">
        <f t="shared" si="0"/>
        <v>429525</v>
      </c>
      <c r="F25" s="8">
        <v>289617.34999999998</v>
      </c>
      <c r="G25" s="8">
        <v>289617.34999999998</v>
      </c>
      <c r="H25" s="8">
        <f t="shared" si="1"/>
        <v>139907.65000000002</v>
      </c>
    </row>
    <row r="26" spans="1:8" x14ac:dyDescent="0.2">
      <c r="A26" s="7">
        <v>3300</v>
      </c>
      <c r="B26" s="9" t="s">
        <v>52</v>
      </c>
      <c r="C26" s="8">
        <v>4730105</v>
      </c>
      <c r="D26" s="8">
        <v>3797518.41</v>
      </c>
      <c r="E26" s="8">
        <f t="shared" si="0"/>
        <v>8527623.4100000001</v>
      </c>
      <c r="F26" s="8">
        <v>4600107.8600000003</v>
      </c>
      <c r="G26" s="8">
        <v>4140202.29</v>
      </c>
      <c r="H26" s="8">
        <f t="shared" si="1"/>
        <v>3927515.55</v>
      </c>
    </row>
    <row r="27" spans="1:8" x14ac:dyDescent="0.2">
      <c r="A27" s="7">
        <v>3400</v>
      </c>
      <c r="B27" s="9" t="s">
        <v>51</v>
      </c>
      <c r="C27" s="8">
        <v>1666479.4</v>
      </c>
      <c r="D27" s="8">
        <v>-207570.8</v>
      </c>
      <c r="E27" s="8">
        <f t="shared" si="0"/>
        <v>1458908.5999999999</v>
      </c>
      <c r="F27" s="8">
        <v>900282.07</v>
      </c>
      <c r="G27" s="8">
        <v>887024.93</v>
      </c>
      <c r="H27" s="8">
        <f t="shared" si="1"/>
        <v>558626.52999999991</v>
      </c>
    </row>
    <row r="28" spans="1:8" x14ac:dyDescent="0.2">
      <c r="A28" s="7">
        <v>3500</v>
      </c>
      <c r="B28" s="9" t="s">
        <v>50</v>
      </c>
      <c r="C28" s="8">
        <v>1917659.31</v>
      </c>
      <c r="D28" s="8">
        <v>-150051.82</v>
      </c>
      <c r="E28" s="8">
        <f t="shared" si="0"/>
        <v>1767607.49</v>
      </c>
      <c r="F28" s="8">
        <v>901873.75</v>
      </c>
      <c r="G28" s="8">
        <v>815271.8</v>
      </c>
      <c r="H28" s="8">
        <f t="shared" si="1"/>
        <v>865733.74</v>
      </c>
    </row>
    <row r="29" spans="1:8" x14ac:dyDescent="0.2">
      <c r="A29" s="7">
        <v>3600</v>
      </c>
      <c r="B29" s="9" t="s">
        <v>49</v>
      </c>
      <c r="C29" s="8">
        <v>2019050</v>
      </c>
      <c r="D29" s="8">
        <v>-505585.4</v>
      </c>
      <c r="E29" s="8">
        <f t="shared" si="0"/>
        <v>1513464.6</v>
      </c>
      <c r="F29" s="8">
        <v>1149065.81</v>
      </c>
      <c r="G29" s="8">
        <v>1064661.8</v>
      </c>
      <c r="H29" s="8">
        <f t="shared" si="1"/>
        <v>364398.79000000004</v>
      </c>
    </row>
    <row r="30" spans="1:8" x14ac:dyDescent="0.2">
      <c r="A30" s="7">
        <v>3700</v>
      </c>
      <c r="B30" s="9" t="s">
        <v>48</v>
      </c>
      <c r="C30" s="8">
        <v>166715</v>
      </c>
      <c r="D30" s="8">
        <v>133527.20000000001</v>
      </c>
      <c r="E30" s="8">
        <f t="shared" si="0"/>
        <v>300242.2</v>
      </c>
      <c r="F30" s="8">
        <v>102339.19</v>
      </c>
      <c r="G30" s="8">
        <v>99761.19</v>
      </c>
      <c r="H30" s="8">
        <f t="shared" si="1"/>
        <v>197903.01</v>
      </c>
    </row>
    <row r="31" spans="1:8" x14ac:dyDescent="0.2">
      <c r="A31" s="7">
        <v>3800</v>
      </c>
      <c r="B31" s="9" t="s">
        <v>47</v>
      </c>
      <c r="C31" s="8">
        <v>6958154.9800000004</v>
      </c>
      <c r="D31" s="8">
        <v>-5157012.92</v>
      </c>
      <c r="E31" s="8">
        <f t="shared" si="0"/>
        <v>1801142.0600000005</v>
      </c>
      <c r="F31" s="8">
        <v>1316722.06</v>
      </c>
      <c r="G31" s="8">
        <v>545204.74</v>
      </c>
      <c r="H31" s="8">
        <f t="shared" si="1"/>
        <v>484420.00000000047</v>
      </c>
    </row>
    <row r="32" spans="1:8" x14ac:dyDescent="0.2">
      <c r="A32" s="7">
        <v>3900</v>
      </c>
      <c r="B32" s="9" t="s">
        <v>46</v>
      </c>
      <c r="C32" s="8">
        <v>21935167.43</v>
      </c>
      <c r="D32" s="8">
        <v>441458.67</v>
      </c>
      <c r="E32" s="8">
        <f t="shared" si="0"/>
        <v>22376626.100000001</v>
      </c>
      <c r="F32" s="8">
        <v>12774213.609999999</v>
      </c>
      <c r="G32" s="8">
        <v>12752283.609999999</v>
      </c>
      <c r="H32" s="8">
        <f t="shared" si="1"/>
        <v>9602412.4900000021</v>
      </c>
    </row>
    <row r="33" spans="1:8" x14ac:dyDescent="0.2">
      <c r="A33" s="11" t="s">
        <v>45</v>
      </c>
      <c r="B33" s="10"/>
      <c r="C33" s="8">
        <f>SUM(C34:C42)</f>
        <v>35542811.200000003</v>
      </c>
      <c r="D33" s="8">
        <f>SUM(D34:D42)</f>
        <v>13603278.060000001</v>
      </c>
      <c r="E33" s="8">
        <f t="shared" si="0"/>
        <v>49146089.260000005</v>
      </c>
      <c r="F33" s="8">
        <f>SUM(F34:F42)</f>
        <v>39348956.759999998</v>
      </c>
      <c r="G33" s="8">
        <f>SUM(G34:G42)</f>
        <v>37909271.350000001</v>
      </c>
      <c r="H33" s="8">
        <f t="shared" si="1"/>
        <v>9797132.5000000075</v>
      </c>
    </row>
    <row r="34" spans="1:8" x14ac:dyDescent="0.2">
      <c r="A34" s="7">
        <v>4100</v>
      </c>
      <c r="B34" s="9" t="s">
        <v>44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7">
        <v>4200</v>
      </c>
      <c r="B35" s="9" t="s">
        <v>43</v>
      </c>
      <c r="C35" s="8">
        <v>13163143.199999999</v>
      </c>
      <c r="D35" s="8">
        <v>163000</v>
      </c>
      <c r="E35" s="8">
        <f t="shared" si="0"/>
        <v>13326143.199999999</v>
      </c>
      <c r="F35" s="8">
        <v>9986457.4000000004</v>
      </c>
      <c r="G35" s="8">
        <v>9872357.4000000004</v>
      </c>
      <c r="H35" s="8">
        <f t="shared" si="1"/>
        <v>3339685.7999999989</v>
      </c>
    </row>
    <row r="36" spans="1:8" x14ac:dyDescent="0.2">
      <c r="A36" s="7">
        <v>4300</v>
      </c>
      <c r="B36" s="9" t="s">
        <v>42</v>
      </c>
      <c r="C36" s="8">
        <v>4119160</v>
      </c>
      <c r="D36" s="8">
        <v>10525460</v>
      </c>
      <c r="E36" s="8">
        <f t="shared" si="0"/>
        <v>14644620</v>
      </c>
      <c r="F36" s="8">
        <v>12876040.76</v>
      </c>
      <c r="G36" s="8">
        <v>11872740.76</v>
      </c>
      <c r="H36" s="8">
        <f t="shared" si="1"/>
        <v>1768579.2400000002</v>
      </c>
    </row>
    <row r="37" spans="1:8" x14ac:dyDescent="0.2">
      <c r="A37" s="7">
        <v>4400</v>
      </c>
      <c r="B37" s="9" t="s">
        <v>41</v>
      </c>
      <c r="C37" s="8">
        <v>11851480</v>
      </c>
      <c r="D37" s="8">
        <v>2857918.06</v>
      </c>
      <c r="E37" s="8">
        <f t="shared" ref="E37:E68" si="2">C37+D37</f>
        <v>14709398.060000001</v>
      </c>
      <c r="F37" s="8">
        <v>12954197.609999999</v>
      </c>
      <c r="G37" s="8">
        <v>12631912.199999999</v>
      </c>
      <c r="H37" s="8">
        <f t="shared" ref="H37:H68" si="3">E37-F37</f>
        <v>1755200.4500000011</v>
      </c>
    </row>
    <row r="38" spans="1:8" x14ac:dyDescent="0.2">
      <c r="A38" s="7">
        <v>4500</v>
      </c>
      <c r="B38" s="9" t="s">
        <v>40</v>
      </c>
      <c r="C38" s="8">
        <v>6268428</v>
      </c>
      <c r="D38" s="8">
        <v>0</v>
      </c>
      <c r="E38" s="8">
        <f t="shared" si="2"/>
        <v>6268428</v>
      </c>
      <c r="F38" s="8">
        <v>3372260.99</v>
      </c>
      <c r="G38" s="8">
        <v>3372260.99</v>
      </c>
      <c r="H38" s="8">
        <f t="shared" si="3"/>
        <v>2896167.01</v>
      </c>
    </row>
    <row r="39" spans="1:8" x14ac:dyDescent="0.2">
      <c r="A39" s="7">
        <v>4600</v>
      </c>
      <c r="B39" s="9" t="s">
        <v>39</v>
      </c>
      <c r="C39" s="8">
        <v>0</v>
      </c>
      <c r="D39" s="8">
        <v>0</v>
      </c>
      <c r="E39" s="8">
        <f t="shared" si="2"/>
        <v>0</v>
      </c>
      <c r="F39" s="8">
        <v>0</v>
      </c>
      <c r="G39" s="8">
        <v>0</v>
      </c>
      <c r="H39" s="8">
        <f t="shared" si="3"/>
        <v>0</v>
      </c>
    </row>
    <row r="40" spans="1:8" x14ac:dyDescent="0.2">
      <c r="A40" s="7">
        <v>4700</v>
      </c>
      <c r="B40" s="9" t="s">
        <v>38</v>
      </c>
      <c r="C40" s="8">
        <v>0</v>
      </c>
      <c r="D40" s="8">
        <v>0</v>
      </c>
      <c r="E40" s="8">
        <f t="shared" si="2"/>
        <v>0</v>
      </c>
      <c r="F40" s="8">
        <v>0</v>
      </c>
      <c r="G40" s="8">
        <v>0</v>
      </c>
      <c r="H40" s="8">
        <f t="shared" si="3"/>
        <v>0</v>
      </c>
    </row>
    <row r="41" spans="1:8" x14ac:dyDescent="0.2">
      <c r="A41" s="7">
        <v>4800</v>
      </c>
      <c r="B41" s="9" t="s">
        <v>37</v>
      </c>
      <c r="C41" s="8">
        <v>0</v>
      </c>
      <c r="D41" s="8">
        <v>0</v>
      </c>
      <c r="E41" s="8">
        <f t="shared" si="2"/>
        <v>0</v>
      </c>
      <c r="F41" s="8">
        <v>0</v>
      </c>
      <c r="G41" s="8">
        <v>0</v>
      </c>
      <c r="H41" s="8">
        <f t="shared" si="3"/>
        <v>0</v>
      </c>
    </row>
    <row r="42" spans="1:8" x14ac:dyDescent="0.2">
      <c r="A42" s="7">
        <v>4900</v>
      </c>
      <c r="B42" s="9" t="s">
        <v>36</v>
      </c>
      <c r="C42" s="8">
        <v>140600</v>
      </c>
      <c r="D42" s="8">
        <v>56900</v>
      </c>
      <c r="E42" s="8">
        <f t="shared" si="2"/>
        <v>197500</v>
      </c>
      <c r="F42" s="8">
        <v>160000</v>
      </c>
      <c r="G42" s="8">
        <v>160000</v>
      </c>
      <c r="H42" s="8">
        <f t="shared" si="3"/>
        <v>37500</v>
      </c>
    </row>
    <row r="43" spans="1:8" x14ac:dyDescent="0.2">
      <c r="A43" s="11" t="s">
        <v>35</v>
      </c>
      <c r="B43" s="10"/>
      <c r="C43" s="8">
        <f>SUM(C44:C52)</f>
        <v>3762442</v>
      </c>
      <c r="D43" s="8">
        <f>SUM(D44:D52)</f>
        <v>606308.25</v>
      </c>
      <c r="E43" s="8">
        <f t="shared" si="2"/>
        <v>4368750.25</v>
      </c>
      <c r="F43" s="8">
        <f>SUM(F44:F52)</f>
        <v>1186331.1399999999</v>
      </c>
      <c r="G43" s="8">
        <f>SUM(G44:G52)</f>
        <v>1162896.82</v>
      </c>
      <c r="H43" s="8">
        <f t="shared" si="3"/>
        <v>3182419.1100000003</v>
      </c>
    </row>
    <row r="44" spans="1:8" x14ac:dyDescent="0.2">
      <c r="A44" s="7">
        <v>5100</v>
      </c>
      <c r="B44" s="9" t="s">
        <v>34</v>
      </c>
      <c r="C44" s="8">
        <v>1018418</v>
      </c>
      <c r="D44" s="8">
        <v>-80721.570000000007</v>
      </c>
      <c r="E44" s="8">
        <f t="shared" si="2"/>
        <v>937696.42999999993</v>
      </c>
      <c r="F44" s="8">
        <v>631193.39</v>
      </c>
      <c r="G44" s="8">
        <v>613749.05000000005</v>
      </c>
      <c r="H44" s="8">
        <f t="shared" si="3"/>
        <v>306503.03999999992</v>
      </c>
    </row>
    <row r="45" spans="1:8" x14ac:dyDescent="0.2">
      <c r="A45" s="7">
        <v>5200</v>
      </c>
      <c r="B45" s="9" t="s">
        <v>33</v>
      </c>
      <c r="C45" s="8">
        <v>128729</v>
      </c>
      <c r="D45" s="8">
        <v>554782</v>
      </c>
      <c r="E45" s="8">
        <f t="shared" si="2"/>
        <v>683511</v>
      </c>
      <c r="F45" s="8">
        <v>457949.36</v>
      </c>
      <c r="G45" s="8">
        <v>457949.36</v>
      </c>
      <c r="H45" s="8">
        <f t="shared" si="3"/>
        <v>225561.64</v>
      </c>
    </row>
    <row r="46" spans="1:8" x14ac:dyDescent="0.2">
      <c r="A46" s="7">
        <v>5300</v>
      </c>
      <c r="B46" s="9" t="s">
        <v>32</v>
      </c>
      <c r="C46" s="8">
        <v>0</v>
      </c>
      <c r="D46" s="8">
        <v>0</v>
      </c>
      <c r="E46" s="8">
        <f t="shared" si="2"/>
        <v>0</v>
      </c>
      <c r="F46" s="8">
        <v>0</v>
      </c>
      <c r="G46" s="8">
        <v>0</v>
      </c>
      <c r="H46" s="8">
        <f t="shared" si="3"/>
        <v>0</v>
      </c>
    </row>
    <row r="47" spans="1:8" x14ac:dyDescent="0.2">
      <c r="A47" s="7">
        <v>5400</v>
      </c>
      <c r="B47" s="9" t="s">
        <v>31</v>
      </c>
      <c r="C47" s="8">
        <v>2170000</v>
      </c>
      <c r="D47" s="8">
        <v>285346.59000000003</v>
      </c>
      <c r="E47" s="8">
        <f t="shared" si="2"/>
        <v>2455346.59</v>
      </c>
      <c r="F47" s="8">
        <v>25990</v>
      </c>
      <c r="G47" s="8">
        <v>25990</v>
      </c>
      <c r="H47" s="8">
        <f t="shared" si="3"/>
        <v>2429356.59</v>
      </c>
    </row>
    <row r="48" spans="1:8" x14ac:dyDescent="0.2">
      <c r="A48" s="7">
        <v>5500</v>
      </c>
      <c r="B48" s="9" t="s">
        <v>30</v>
      </c>
      <c r="C48" s="8">
        <v>0</v>
      </c>
      <c r="D48" s="8">
        <v>0</v>
      </c>
      <c r="E48" s="8">
        <f t="shared" si="2"/>
        <v>0</v>
      </c>
      <c r="F48" s="8">
        <v>0</v>
      </c>
      <c r="G48" s="8">
        <v>0</v>
      </c>
      <c r="H48" s="8">
        <f t="shared" si="3"/>
        <v>0</v>
      </c>
    </row>
    <row r="49" spans="1:8" x14ac:dyDescent="0.2">
      <c r="A49" s="7">
        <v>5600</v>
      </c>
      <c r="B49" s="9" t="s">
        <v>29</v>
      </c>
      <c r="C49" s="8">
        <v>387395</v>
      </c>
      <c r="D49" s="8">
        <v>-121098.77</v>
      </c>
      <c r="E49" s="8">
        <f t="shared" si="2"/>
        <v>266296.23</v>
      </c>
      <c r="F49" s="8">
        <v>71198.39</v>
      </c>
      <c r="G49" s="8">
        <v>65208.41</v>
      </c>
      <c r="H49" s="8">
        <f t="shared" si="3"/>
        <v>195097.83999999997</v>
      </c>
    </row>
    <row r="50" spans="1:8" x14ac:dyDescent="0.2">
      <c r="A50" s="7">
        <v>5700</v>
      </c>
      <c r="B50" s="9" t="s">
        <v>28</v>
      </c>
      <c r="C50" s="8">
        <v>0</v>
      </c>
      <c r="D50" s="8">
        <v>0</v>
      </c>
      <c r="E50" s="8">
        <f t="shared" si="2"/>
        <v>0</v>
      </c>
      <c r="F50" s="8">
        <v>0</v>
      </c>
      <c r="G50" s="8">
        <v>0</v>
      </c>
      <c r="H50" s="8">
        <f t="shared" si="3"/>
        <v>0</v>
      </c>
    </row>
    <row r="51" spans="1:8" x14ac:dyDescent="0.2">
      <c r="A51" s="7">
        <v>5800</v>
      </c>
      <c r="B51" s="9" t="s">
        <v>27</v>
      </c>
      <c r="C51" s="8">
        <v>0</v>
      </c>
      <c r="D51" s="8">
        <v>0</v>
      </c>
      <c r="E51" s="8">
        <f t="shared" si="2"/>
        <v>0</v>
      </c>
      <c r="F51" s="8">
        <v>0</v>
      </c>
      <c r="G51" s="8">
        <v>0</v>
      </c>
      <c r="H51" s="8">
        <f t="shared" si="3"/>
        <v>0</v>
      </c>
    </row>
    <row r="52" spans="1:8" x14ac:dyDescent="0.2">
      <c r="A52" s="7">
        <v>5900</v>
      </c>
      <c r="B52" s="9" t="s">
        <v>26</v>
      </c>
      <c r="C52" s="8">
        <v>57900</v>
      </c>
      <c r="D52" s="8">
        <v>-32000</v>
      </c>
      <c r="E52" s="8">
        <f t="shared" si="2"/>
        <v>25900</v>
      </c>
      <c r="F52" s="8">
        <v>0</v>
      </c>
      <c r="G52" s="8">
        <v>0</v>
      </c>
      <c r="H52" s="8">
        <f t="shared" si="3"/>
        <v>25900</v>
      </c>
    </row>
    <row r="53" spans="1:8" x14ac:dyDescent="0.2">
      <c r="A53" s="11" t="s">
        <v>25</v>
      </c>
      <c r="B53" s="10"/>
      <c r="C53" s="8">
        <f>SUM(C54:C56)</f>
        <v>181587958.57000002</v>
      </c>
      <c r="D53" s="8">
        <f>SUM(D54:D56)</f>
        <v>108463410.92</v>
      </c>
      <c r="E53" s="8">
        <f t="shared" si="2"/>
        <v>290051369.49000001</v>
      </c>
      <c r="F53" s="8">
        <f>SUM(F54:F56)</f>
        <v>128460760.73</v>
      </c>
      <c r="G53" s="8">
        <f>SUM(G54:G56)</f>
        <v>116469414.83</v>
      </c>
      <c r="H53" s="8">
        <f t="shared" si="3"/>
        <v>161590608.75999999</v>
      </c>
    </row>
    <row r="54" spans="1:8" x14ac:dyDescent="0.2">
      <c r="A54" s="7">
        <v>6100</v>
      </c>
      <c r="B54" s="9" t="s">
        <v>24</v>
      </c>
      <c r="C54" s="8">
        <v>181290589.61000001</v>
      </c>
      <c r="D54" s="8">
        <v>108361814.43000001</v>
      </c>
      <c r="E54" s="8">
        <f t="shared" si="2"/>
        <v>289652404.04000002</v>
      </c>
      <c r="F54" s="8">
        <v>128460760.73</v>
      </c>
      <c r="G54" s="8">
        <v>116469414.83</v>
      </c>
      <c r="H54" s="8">
        <f t="shared" si="3"/>
        <v>161191643.31</v>
      </c>
    </row>
    <row r="55" spans="1:8" x14ac:dyDescent="0.2">
      <c r="A55" s="7">
        <v>6200</v>
      </c>
      <c r="B55" s="9" t="s">
        <v>23</v>
      </c>
      <c r="C55" s="8">
        <v>0</v>
      </c>
      <c r="D55" s="8">
        <v>0</v>
      </c>
      <c r="E55" s="8">
        <f t="shared" si="2"/>
        <v>0</v>
      </c>
      <c r="F55" s="8">
        <v>0</v>
      </c>
      <c r="G55" s="8">
        <v>0</v>
      </c>
      <c r="H55" s="8">
        <f t="shared" si="3"/>
        <v>0</v>
      </c>
    </row>
    <row r="56" spans="1:8" x14ac:dyDescent="0.2">
      <c r="A56" s="7">
        <v>6300</v>
      </c>
      <c r="B56" s="9" t="s">
        <v>22</v>
      </c>
      <c r="C56" s="8">
        <v>297368.96000000002</v>
      </c>
      <c r="D56" s="8">
        <v>101596.49</v>
      </c>
      <c r="E56" s="8">
        <f t="shared" si="2"/>
        <v>398965.45</v>
      </c>
      <c r="F56" s="8">
        <v>0</v>
      </c>
      <c r="G56" s="8">
        <v>0</v>
      </c>
      <c r="H56" s="8">
        <f t="shared" si="3"/>
        <v>398965.45</v>
      </c>
    </row>
    <row r="57" spans="1:8" x14ac:dyDescent="0.2">
      <c r="A57" s="11" t="s">
        <v>21</v>
      </c>
      <c r="B57" s="10"/>
      <c r="C57" s="8">
        <f>SUM(C58:C64)</f>
        <v>0</v>
      </c>
      <c r="D57" s="8">
        <f>SUM(D58:D64)</f>
        <v>0</v>
      </c>
      <c r="E57" s="8">
        <f t="shared" si="2"/>
        <v>0</v>
      </c>
      <c r="F57" s="8">
        <f>SUM(F58:F64)</f>
        <v>0</v>
      </c>
      <c r="G57" s="8">
        <f>SUM(G58:G64)</f>
        <v>0</v>
      </c>
      <c r="H57" s="8">
        <f t="shared" si="3"/>
        <v>0</v>
      </c>
    </row>
    <row r="58" spans="1:8" x14ac:dyDescent="0.2">
      <c r="A58" s="7">
        <v>7100</v>
      </c>
      <c r="B58" s="9" t="s">
        <v>20</v>
      </c>
      <c r="C58" s="8">
        <v>0</v>
      </c>
      <c r="D58" s="8">
        <v>0</v>
      </c>
      <c r="E58" s="8">
        <f t="shared" si="2"/>
        <v>0</v>
      </c>
      <c r="F58" s="8">
        <v>0</v>
      </c>
      <c r="G58" s="8">
        <v>0</v>
      </c>
      <c r="H58" s="8">
        <f t="shared" si="3"/>
        <v>0</v>
      </c>
    </row>
    <row r="59" spans="1:8" x14ac:dyDescent="0.2">
      <c r="A59" s="7">
        <v>7200</v>
      </c>
      <c r="B59" s="9" t="s">
        <v>19</v>
      </c>
      <c r="C59" s="8">
        <v>0</v>
      </c>
      <c r="D59" s="8">
        <v>0</v>
      </c>
      <c r="E59" s="8">
        <f t="shared" si="2"/>
        <v>0</v>
      </c>
      <c r="F59" s="8">
        <v>0</v>
      </c>
      <c r="G59" s="8">
        <v>0</v>
      </c>
      <c r="H59" s="8">
        <f t="shared" si="3"/>
        <v>0</v>
      </c>
    </row>
    <row r="60" spans="1:8" x14ac:dyDescent="0.2">
      <c r="A60" s="7">
        <v>7300</v>
      </c>
      <c r="B60" s="9" t="s">
        <v>18</v>
      </c>
      <c r="C60" s="8">
        <v>0</v>
      </c>
      <c r="D60" s="8">
        <v>0</v>
      </c>
      <c r="E60" s="8">
        <f t="shared" si="2"/>
        <v>0</v>
      </c>
      <c r="F60" s="8">
        <v>0</v>
      </c>
      <c r="G60" s="8">
        <v>0</v>
      </c>
      <c r="H60" s="8">
        <f t="shared" si="3"/>
        <v>0</v>
      </c>
    </row>
    <row r="61" spans="1:8" x14ac:dyDescent="0.2">
      <c r="A61" s="7">
        <v>7400</v>
      </c>
      <c r="B61" s="9" t="s">
        <v>17</v>
      </c>
      <c r="C61" s="8">
        <v>0</v>
      </c>
      <c r="D61" s="8">
        <v>0</v>
      </c>
      <c r="E61" s="8">
        <f t="shared" si="2"/>
        <v>0</v>
      </c>
      <c r="F61" s="8">
        <v>0</v>
      </c>
      <c r="G61" s="8">
        <v>0</v>
      </c>
      <c r="H61" s="8">
        <f t="shared" si="3"/>
        <v>0</v>
      </c>
    </row>
    <row r="62" spans="1:8" x14ac:dyDescent="0.2">
      <c r="A62" s="7">
        <v>7500</v>
      </c>
      <c r="B62" s="9" t="s">
        <v>16</v>
      </c>
      <c r="C62" s="8">
        <v>0</v>
      </c>
      <c r="D62" s="8">
        <v>0</v>
      </c>
      <c r="E62" s="8">
        <f t="shared" si="2"/>
        <v>0</v>
      </c>
      <c r="F62" s="8">
        <v>0</v>
      </c>
      <c r="G62" s="8">
        <v>0</v>
      </c>
      <c r="H62" s="8">
        <f t="shared" si="3"/>
        <v>0</v>
      </c>
    </row>
    <row r="63" spans="1:8" x14ac:dyDescent="0.2">
      <c r="A63" s="7">
        <v>7600</v>
      </c>
      <c r="B63" s="9" t="s">
        <v>15</v>
      </c>
      <c r="C63" s="8">
        <v>0</v>
      </c>
      <c r="D63" s="8">
        <v>0</v>
      </c>
      <c r="E63" s="8">
        <f t="shared" si="2"/>
        <v>0</v>
      </c>
      <c r="F63" s="8">
        <v>0</v>
      </c>
      <c r="G63" s="8">
        <v>0</v>
      </c>
      <c r="H63" s="8">
        <f t="shared" si="3"/>
        <v>0</v>
      </c>
    </row>
    <row r="64" spans="1:8" x14ac:dyDescent="0.2">
      <c r="A64" s="7">
        <v>7900</v>
      </c>
      <c r="B64" s="9" t="s">
        <v>14</v>
      </c>
      <c r="C64" s="8">
        <v>0</v>
      </c>
      <c r="D64" s="8">
        <v>0</v>
      </c>
      <c r="E64" s="8">
        <f t="shared" si="2"/>
        <v>0</v>
      </c>
      <c r="F64" s="8">
        <v>0</v>
      </c>
      <c r="G64" s="8">
        <v>0</v>
      </c>
      <c r="H64" s="8">
        <f t="shared" si="3"/>
        <v>0</v>
      </c>
    </row>
    <row r="65" spans="1:8" x14ac:dyDescent="0.2">
      <c r="A65" s="11" t="s">
        <v>13</v>
      </c>
      <c r="B65" s="10"/>
      <c r="C65" s="8">
        <f>SUM(C66:C68)</f>
        <v>0</v>
      </c>
      <c r="D65" s="8">
        <f>SUM(D66:D68)</f>
        <v>0</v>
      </c>
      <c r="E65" s="8">
        <f t="shared" si="2"/>
        <v>0</v>
      </c>
      <c r="F65" s="8">
        <f>SUM(F66:F68)</f>
        <v>0</v>
      </c>
      <c r="G65" s="8">
        <f>SUM(G66:G68)</f>
        <v>0</v>
      </c>
      <c r="H65" s="8">
        <f t="shared" si="3"/>
        <v>0</v>
      </c>
    </row>
    <row r="66" spans="1:8" x14ac:dyDescent="0.2">
      <c r="A66" s="7">
        <v>8100</v>
      </c>
      <c r="B66" s="9" t="s">
        <v>12</v>
      </c>
      <c r="C66" s="8">
        <v>0</v>
      </c>
      <c r="D66" s="8">
        <v>0</v>
      </c>
      <c r="E66" s="8">
        <f t="shared" si="2"/>
        <v>0</v>
      </c>
      <c r="F66" s="8">
        <v>0</v>
      </c>
      <c r="G66" s="8">
        <v>0</v>
      </c>
      <c r="H66" s="8">
        <f t="shared" si="3"/>
        <v>0</v>
      </c>
    </row>
    <row r="67" spans="1:8" x14ac:dyDescent="0.2">
      <c r="A67" s="7">
        <v>8300</v>
      </c>
      <c r="B67" s="9" t="s">
        <v>11</v>
      </c>
      <c r="C67" s="8">
        <v>0</v>
      </c>
      <c r="D67" s="8">
        <v>0</v>
      </c>
      <c r="E67" s="8">
        <f t="shared" si="2"/>
        <v>0</v>
      </c>
      <c r="F67" s="8">
        <v>0</v>
      </c>
      <c r="G67" s="8">
        <v>0</v>
      </c>
      <c r="H67" s="8">
        <f t="shared" si="3"/>
        <v>0</v>
      </c>
    </row>
    <row r="68" spans="1:8" x14ac:dyDescent="0.2">
      <c r="A68" s="7">
        <v>8500</v>
      </c>
      <c r="B68" s="9" t="s">
        <v>10</v>
      </c>
      <c r="C68" s="8">
        <v>0</v>
      </c>
      <c r="D68" s="8">
        <v>0</v>
      </c>
      <c r="E68" s="8">
        <f t="shared" si="2"/>
        <v>0</v>
      </c>
      <c r="F68" s="8">
        <v>0</v>
      </c>
      <c r="G68" s="8">
        <v>0</v>
      </c>
      <c r="H68" s="8">
        <f t="shared" si="3"/>
        <v>0</v>
      </c>
    </row>
    <row r="69" spans="1:8" x14ac:dyDescent="0.2">
      <c r="A69" s="11" t="s">
        <v>9</v>
      </c>
      <c r="B69" s="10"/>
      <c r="C69" s="8">
        <f>SUM(C70:C76)</f>
        <v>3923411.08</v>
      </c>
      <c r="D69" s="8">
        <f>SUM(D70:D76)</f>
        <v>-1999999.8599999999</v>
      </c>
      <c r="E69" s="8">
        <f t="shared" ref="E69:E100" si="4">C69+D69</f>
        <v>1923411.2200000002</v>
      </c>
      <c r="F69" s="8">
        <f>SUM(F70:F76)</f>
        <v>923411.22</v>
      </c>
      <c r="G69" s="8">
        <f>SUM(G70:G76)</f>
        <v>923411.22</v>
      </c>
      <c r="H69" s="8">
        <f t="shared" ref="H69:H76" si="5">E69-F69</f>
        <v>1000000.0000000002</v>
      </c>
    </row>
    <row r="70" spans="1:8" x14ac:dyDescent="0.2">
      <c r="A70" s="7">
        <v>9100</v>
      </c>
      <c r="B70" s="9" t="s">
        <v>8</v>
      </c>
      <c r="C70" s="8">
        <v>2423411.08</v>
      </c>
      <c r="D70" s="8">
        <v>-949999.86</v>
      </c>
      <c r="E70" s="8">
        <f t="shared" si="4"/>
        <v>1473411.2200000002</v>
      </c>
      <c r="F70" s="8">
        <v>923411.22</v>
      </c>
      <c r="G70" s="8">
        <v>923411.22</v>
      </c>
      <c r="H70" s="8">
        <f t="shared" si="5"/>
        <v>550000.00000000023</v>
      </c>
    </row>
    <row r="71" spans="1:8" x14ac:dyDescent="0.2">
      <c r="A71" s="7">
        <v>9200</v>
      </c>
      <c r="B71" s="9" t="s">
        <v>7</v>
      </c>
      <c r="C71" s="8">
        <v>1500000</v>
      </c>
      <c r="D71" s="8">
        <v>-1050000</v>
      </c>
      <c r="E71" s="8">
        <f t="shared" si="4"/>
        <v>450000</v>
      </c>
      <c r="F71" s="8">
        <v>0</v>
      </c>
      <c r="G71" s="8">
        <v>0</v>
      </c>
      <c r="H71" s="8">
        <f t="shared" si="5"/>
        <v>450000</v>
      </c>
    </row>
    <row r="72" spans="1:8" x14ac:dyDescent="0.2">
      <c r="A72" s="7">
        <v>9300</v>
      </c>
      <c r="B72" s="9" t="s">
        <v>6</v>
      </c>
      <c r="C72" s="8">
        <v>0</v>
      </c>
      <c r="D72" s="8">
        <v>0</v>
      </c>
      <c r="E72" s="8">
        <f t="shared" si="4"/>
        <v>0</v>
      </c>
      <c r="F72" s="8">
        <v>0</v>
      </c>
      <c r="G72" s="8">
        <v>0</v>
      </c>
      <c r="H72" s="8">
        <f t="shared" si="5"/>
        <v>0</v>
      </c>
    </row>
    <row r="73" spans="1:8" x14ac:dyDescent="0.2">
      <c r="A73" s="7">
        <v>9400</v>
      </c>
      <c r="B73" s="9" t="s">
        <v>5</v>
      </c>
      <c r="C73" s="8">
        <v>0</v>
      </c>
      <c r="D73" s="8">
        <v>0</v>
      </c>
      <c r="E73" s="8">
        <f t="shared" si="4"/>
        <v>0</v>
      </c>
      <c r="F73" s="8">
        <v>0</v>
      </c>
      <c r="G73" s="8">
        <v>0</v>
      </c>
      <c r="H73" s="8">
        <f t="shared" si="5"/>
        <v>0</v>
      </c>
    </row>
    <row r="74" spans="1:8" x14ac:dyDescent="0.2">
      <c r="A74" s="7">
        <v>9500</v>
      </c>
      <c r="B74" s="9" t="s">
        <v>4</v>
      </c>
      <c r="C74" s="8">
        <v>0</v>
      </c>
      <c r="D74" s="8">
        <v>0</v>
      </c>
      <c r="E74" s="8">
        <f t="shared" si="4"/>
        <v>0</v>
      </c>
      <c r="F74" s="8">
        <v>0</v>
      </c>
      <c r="G74" s="8">
        <v>0</v>
      </c>
      <c r="H74" s="8">
        <f t="shared" si="5"/>
        <v>0</v>
      </c>
    </row>
    <row r="75" spans="1:8" x14ac:dyDescent="0.2">
      <c r="A75" s="7">
        <v>9600</v>
      </c>
      <c r="B75" s="9" t="s">
        <v>3</v>
      </c>
      <c r="C75" s="8">
        <v>0</v>
      </c>
      <c r="D75" s="8">
        <v>0</v>
      </c>
      <c r="E75" s="8">
        <f t="shared" si="4"/>
        <v>0</v>
      </c>
      <c r="F75" s="8">
        <v>0</v>
      </c>
      <c r="G75" s="8">
        <v>0</v>
      </c>
      <c r="H75" s="8">
        <f t="shared" si="5"/>
        <v>0</v>
      </c>
    </row>
    <row r="76" spans="1:8" x14ac:dyDescent="0.2">
      <c r="A76" s="7">
        <v>9900</v>
      </c>
      <c r="B76" s="6" t="s">
        <v>2</v>
      </c>
      <c r="C76" s="5">
        <v>0</v>
      </c>
      <c r="D76" s="5">
        <v>0</v>
      </c>
      <c r="E76" s="5">
        <f t="shared" si="4"/>
        <v>0</v>
      </c>
      <c r="F76" s="5">
        <v>0</v>
      </c>
      <c r="G76" s="5">
        <v>0</v>
      </c>
      <c r="H76" s="5">
        <f t="shared" si="5"/>
        <v>0</v>
      </c>
    </row>
    <row r="77" spans="1:8" x14ac:dyDescent="0.2">
      <c r="A77" s="4"/>
      <c r="B77" s="3" t="s">
        <v>1</v>
      </c>
      <c r="C77" s="2">
        <f t="shared" ref="C77:H77" si="6">SUM(C5+C13+C23+C33+C43+C53+C57+C65+C69)</f>
        <v>452871523.94999999</v>
      </c>
      <c r="D77" s="2">
        <f t="shared" si="6"/>
        <v>136661365.08999997</v>
      </c>
      <c r="E77" s="2">
        <f t="shared" si="6"/>
        <v>589532889.04000008</v>
      </c>
      <c r="F77" s="2">
        <f t="shared" si="6"/>
        <v>314236015.17000002</v>
      </c>
      <c r="G77" s="2">
        <f t="shared" si="6"/>
        <v>297067754.19999999</v>
      </c>
      <c r="H77" s="2">
        <f t="shared" si="6"/>
        <v>275296873.87</v>
      </c>
    </row>
    <row r="79" spans="1:8" x14ac:dyDescent="0.2">
      <c r="A79" s="26" t="s">
        <v>0</v>
      </c>
      <c r="B79" s="26"/>
      <c r="C79" s="26"/>
      <c r="D79" s="26"/>
      <c r="E79" s="26"/>
    </row>
    <row r="80" spans="1:8" x14ac:dyDescent="0.2">
      <c r="A80" s="26"/>
      <c r="B80" s="26"/>
      <c r="C80" s="26"/>
      <c r="D80" s="26"/>
      <c r="E80" s="26"/>
    </row>
  </sheetData>
  <sheetProtection formatCells="0" formatColumns="0" formatRows="0" autoFilter="0"/>
  <mergeCells count="5">
    <mergeCell ref="A1:H1"/>
    <mergeCell ref="C2:G2"/>
    <mergeCell ref="H2:H3"/>
    <mergeCell ref="A2:B4"/>
    <mergeCell ref="A79:E80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2018-10-08T15:21:01Z</dcterms:modified>
</cp:coreProperties>
</file>