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c" sheetId="2" r:id="rId1"/>
    <sheet name="Hoja1" sheetId="1" r:id="rId2"/>
  </sheets>
  <definedNames>
    <definedName name="_xlnm._FilterDatabase" localSheetId="0" hidden="1">F6c!$B$3:$H$79</definedName>
  </definedNames>
  <calcPr calcId="152511"/>
</workbook>
</file>

<file path=xl/calcChain.xml><?xml version="1.0" encoding="utf-8"?>
<calcChain xmlns="http://schemas.openxmlformats.org/spreadsheetml/2006/main">
  <c r="C6" i="2" l="1"/>
  <c r="C5" i="2" s="1"/>
  <c r="D6" i="2"/>
  <c r="D5" i="2" s="1"/>
  <c r="F6" i="2"/>
  <c r="G6" i="2"/>
  <c r="G5" i="2" s="1"/>
  <c r="G79" i="2" s="1"/>
  <c r="E7" i="2"/>
  <c r="E6" i="2" s="1"/>
  <c r="H7" i="2"/>
  <c r="E8" i="2"/>
  <c r="H8" i="2"/>
  <c r="H6" i="2" s="1"/>
  <c r="H5" i="2" s="1"/>
  <c r="E9" i="2"/>
  <c r="H9" i="2"/>
  <c r="E10" i="2"/>
  <c r="H10" i="2"/>
  <c r="E11" i="2"/>
  <c r="H11" i="2"/>
  <c r="E12" i="2"/>
  <c r="H12" i="2"/>
  <c r="E13" i="2"/>
  <c r="H13" i="2"/>
  <c r="E14" i="2"/>
  <c r="H14" i="2"/>
  <c r="C16" i="2"/>
  <c r="D16" i="2"/>
  <c r="F16" i="2"/>
  <c r="F5" i="2" s="1"/>
  <c r="F79" i="2" s="1"/>
  <c r="G16" i="2"/>
  <c r="E17" i="2"/>
  <c r="E16" i="2" s="1"/>
  <c r="H16" i="2" s="1"/>
  <c r="H17" i="2"/>
  <c r="E18" i="2"/>
  <c r="H18" i="2"/>
  <c r="E19" i="2"/>
  <c r="H19" i="2"/>
  <c r="E20" i="2"/>
  <c r="H20" i="2"/>
  <c r="E21" i="2"/>
  <c r="H21" i="2"/>
  <c r="E22" i="2"/>
  <c r="H22" i="2"/>
  <c r="C25" i="2"/>
  <c r="D25" i="2"/>
  <c r="F25" i="2"/>
  <c r="G25" i="2"/>
  <c r="E26" i="2"/>
  <c r="E25" i="2" s="1"/>
  <c r="H25" i="2" s="1"/>
  <c r="H26" i="2"/>
  <c r="E27" i="2"/>
  <c r="H27" i="2"/>
  <c r="E28" i="2"/>
  <c r="H28" i="2"/>
  <c r="E29" i="2"/>
  <c r="H29" i="2"/>
  <c r="E30" i="2"/>
  <c r="H30" i="2"/>
  <c r="E31" i="2"/>
  <c r="H31" i="2"/>
  <c r="E32" i="2"/>
  <c r="H32" i="2"/>
  <c r="E33" i="2"/>
  <c r="H33" i="2"/>
  <c r="E34" i="2"/>
  <c r="H34" i="2"/>
  <c r="C36" i="2"/>
  <c r="D36" i="2"/>
  <c r="F36" i="2"/>
  <c r="G36" i="2"/>
  <c r="E37" i="2"/>
  <c r="E36" i="2" s="1"/>
  <c r="H36" i="2" s="1"/>
  <c r="H37" i="2"/>
  <c r="E38" i="2"/>
  <c r="H38" i="2"/>
  <c r="E39" i="2"/>
  <c r="H39" i="2"/>
  <c r="E40" i="2"/>
  <c r="H40" i="2"/>
  <c r="C43" i="2"/>
  <c r="C42" i="2" s="1"/>
  <c r="D43" i="2"/>
  <c r="D42" i="2" s="1"/>
  <c r="F43" i="2"/>
  <c r="G43" i="2"/>
  <c r="G42" i="2" s="1"/>
  <c r="E44" i="2"/>
  <c r="E43" i="2" s="1"/>
  <c r="H44" i="2"/>
  <c r="E45" i="2"/>
  <c r="H45" i="2"/>
  <c r="E46" i="2"/>
  <c r="H46" i="2"/>
  <c r="E47" i="2"/>
  <c r="H47" i="2"/>
  <c r="E48" i="2"/>
  <c r="H48" i="2"/>
  <c r="E49" i="2"/>
  <c r="H49" i="2"/>
  <c r="E50" i="2"/>
  <c r="H50" i="2"/>
  <c r="E51" i="2"/>
  <c r="H51" i="2"/>
  <c r="C53" i="2"/>
  <c r="D53" i="2"/>
  <c r="F53" i="2"/>
  <c r="F42" i="2" s="1"/>
  <c r="G53" i="2"/>
  <c r="E54" i="2"/>
  <c r="E53" i="2" s="1"/>
  <c r="H53" i="2" s="1"/>
  <c r="H54" i="2"/>
  <c r="E55" i="2"/>
  <c r="H55" i="2"/>
  <c r="E56" i="2"/>
  <c r="H56" i="2"/>
  <c r="E57" i="2"/>
  <c r="H57" i="2"/>
  <c r="E58" i="2"/>
  <c r="H58" i="2"/>
  <c r="E59" i="2"/>
  <c r="H59" i="2"/>
  <c r="E60" i="2"/>
  <c r="H60" i="2"/>
  <c r="C62" i="2"/>
  <c r="D62" i="2"/>
  <c r="F62" i="2"/>
  <c r="G62" i="2"/>
  <c r="E63" i="2"/>
  <c r="E62" i="2" s="1"/>
  <c r="H62" i="2" s="1"/>
  <c r="H63" i="2"/>
  <c r="E64" i="2"/>
  <c r="H64" i="2"/>
  <c r="E65" i="2"/>
  <c r="H65" i="2"/>
  <c r="E66" i="2"/>
  <c r="H66" i="2"/>
  <c r="E67" i="2"/>
  <c r="H67" i="2"/>
  <c r="E68" i="2"/>
  <c r="H68" i="2"/>
  <c r="E69" i="2"/>
  <c r="H69" i="2"/>
  <c r="E70" i="2"/>
  <c r="H70" i="2"/>
  <c r="E71" i="2"/>
  <c r="H71" i="2"/>
  <c r="C73" i="2"/>
  <c r="D73" i="2"/>
  <c r="F73" i="2"/>
  <c r="G73" i="2"/>
  <c r="E74" i="2"/>
  <c r="E73" i="2" s="1"/>
  <c r="H73" i="2" s="1"/>
  <c r="H74" i="2"/>
  <c r="E75" i="2"/>
  <c r="H75" i="2"/>
  <c r="E76" i="2"/>
  <c r="H76" i="2"/>
  <c r="E77" i="2"/>
  <c r="H77" i="2"/>
  <c r="E42" i="2" l="1"/>
  <c r="H42" i="2" s="1"/>
  <c r="H79" i="2" s="1"/>
  <c r="H43" i="2"/>
  <c r="D79" i="2"/>
  <c r="E5" i="2"/>
  <c r="C79" i="2"/>
  <c r="E79" i="2" l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<sst xmlns="http://schemas.openxmlformats.org/spreadsheetml/2006/main" count="132" uniqueCount="100">
  <si>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</si>
  <si>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</si>
  <si>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</si>
  <si>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</si>
  <si>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</si>
  <si>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</si>
  <si>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</si>
  <si>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</si>
  <si>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</si>
  <si>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</si>
  <si>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</si>
  <si>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</si>
  <si>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</si>
  <si>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</si>
  <si>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</si>
  <si>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</si>
  <si>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</si>
  <si>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</si>
  <si>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</si>
  <si>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</si>
  <si>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</si>
  <si>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</si>
  <si>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</si>
  <si>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</si>
  <si>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</si>
  <si>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</si>
  <si>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</si>
  <si>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</si>
  <si>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</si>
  <si>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</si>
  <si>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</si>
  <si>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</si>
  <si>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</si>
  <si>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</si>
  <si>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</si>
  <si>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</si>
  <si>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</si>
  <si>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</si>
  <si>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</si>
  <si>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</si>
  <si>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</si>
  <si>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</si>
  <si>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</si>
  <si>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</si>
  <si>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</si>
  <si>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</si>
  <si>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</si>
  <si>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</si>
  <si>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</si>
  <si>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</si>
  <si>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</si>
  <si>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</si>
  <si>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</si>
  <si>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</si>
  <si>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</si>
  <si>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</si>
  <si>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</si>
  <si>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</si>
  <si>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</si>
  <si>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</si>
  <si>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</si>
  <si>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</si>
  <si>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</si>
  <si>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</si>
  <si>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</si>
  <si>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</si>
  <si>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</si>
  <si>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</si>
  <si>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</si>
  <si>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</si>
  <si>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</si>
  <si>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</si>
  <si>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</si>
  <si>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</si>
  <si>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</si>
  <si>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</si>
  <si>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</si>
  <si>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</si>
  <si>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</si>
  <si>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</si>
  <si>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</si>
  <si>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</si>
  <si>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</si>
  <si>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</si>
  <si>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</si>
  <si>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</si>
  <si>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</si>
  <si>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</si>
  <si>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</si>
  <si>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</si>
  <si>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</si>
  <si>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</si>
  <si>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</si>
  <si>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</si>
  <si>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</si>
  <si>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</si>
  <si>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</si>
  <si>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</si>
  <si>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</si>
  <si>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MUNICIPIO DE VALLE DE SANTIAGO GTO
ESTADO ANALÍTICO DEL EJERCICIO DEL PRESUPUESTO DE EGRESOS DETALLADO - LDF
CLASIFICACIÓN FUNCIONAL (FINALIDAD Y FUNCIÓN)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</si>
</sst>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4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horizontal="justify" vertical="center"/>
    </xf>
    <xf numFmtId="0" fontId="2" fillId="0" borderId="3" xfId="1" applyFont="1" applyBorder="1"/>
    <xf numFmtId="4" fontId="3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horizontal="left" vertical="center" indent="1"/>
    </xf>
    <xf numFmtId="0" fontId="2" fillId="0" borderId="6" xfId="1" applyFont="1" applyBorder="1"/>
    <xf numFmtId="4" fontId="2" fillId="0" borderId="4" xfId="1" applyNumberFormat="1" applyFont="1" applyBorder="1" applyAlignment="1">
      <alignment vertical="center"/>
    </xf>
    <xf numFmtId="0" fontId="2" fillId="0" borderId="5" xfId="1" applyFont="1" applyBorder="1" applyAlignment="1">
      <alignment horizontal="left" vertical="center" indent="2"/>
    </xf>
    <xf numFmtId="0" fontId="4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 vertical="center" wrapText="1" indent="2"/>
    </xf>
    <xf numFmtId="4" fontId="2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justify" vertical="center" wrapText="1"/>
    </xf>
    <xf numFmtId="0" fontId="2" fillId="0" borderId="9" xfId="1" applyFont="1" applyBorder="1"/>
    <xf numFmtId="0" fontId="5" fillId="2" borderId="1" xfId="1" applyFont="1" applyFill="1" applyBorder="1" applyAlignment="1">
      <alignment horizontal="center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1190625</xdr:colOff>
      <xdr:row>1</xdr:row>
      <xdr:rowOff>9525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8001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sqref="A1:H1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62.25" customHeight="1">
      <c r="A1" s="19" t="s">
        <v>99</v>
      </c>
      <c r="B1" s="20"/>
      <c r="C1" s="20"/>
      <c r="D1" s="20"/>
      <c r="E1" s="20"/>
      <c r="F1" s="20"/>
      <c r="G1" s="20"/>
      <c r="H1" s="21"/>
    </row>
    <row r="2" spans="1:8" ht="12" customHeight="1">
      <c r="A2" s="22"/>
      <c r="B2" s="23"/>
      <c r="C2" s="18" t="s">
        <v>98</v>
      </c>
      <c r="D2" s="18"/>
      <c r="E2" s="18"/>
      <c r="F2" s="18"/>
      <c r="G2" s="18"/>
      <c r="H2" s="17"/>
    </row>
    <row r="3" spans="1:8" ht="22.5">
      <c r="A3" s="24" t="s">
        <v>97</v>
      </c>
      <c r="B3" s="25"/>
      <c r="C3" s="16" t="s">
        <v>96</v>
      </c>
      <c r="D3" s="16" t="s">
        <v>95</v>
      </c>
      <c r="E3" s="16" t="s">
        <v>94</v>
      </c>
      <c r="F3" s="16" t="s">
        <v>93</v>
      </c>
      <c r="G3" s="16" t="s">
        <v>92</v>
      </c>
      <c r="H3" s="15" t="s">
        <v>91</v>
      </c>
    </row>
    <row r="4" spans="1:8" ht="5.0999999999999996" customHeight="1">
      <c r="A4" s="14"/>
      <c r="B4" s="13"/>
      <c r="C4" s="12"/>
      <c r="D4" s="12"/>
      <c r="E4" s="12"/>
      <c r="F4" s="12"/>
      <c r="G4" s="12"/>
      <c r="H4" s="12"/>
    </row>
    <row r="5" spans="1:8" ht="12.75" customHeight="1">
      <c r="A5" s="26" t="s">
        <v>90</v>
      </c>
      <c r="B5" s="27"/>
      <c r="C5" s="5">
        <f t="shared" ref="C5:H5" si="0">C6+C16+C25+C36</f>
        <v>210120006.29000002</v>
      </c>
      <c r="D5" s="5">
        <f t="shared" si="0"/>
        <v>36480281.520000003</v>
      </c>
      <c r="E5" s="5">
        <f t="shared" si="0"/>
        <v>246600287.81</v>
      </c>
      <c r="F5" s="5">
        <f t="shared" si="0"/>
        <v>135661018.27000001</v>
      </c>
      <c r="G5" s="5">
        <f t="shared" si="0"/>
        <v>131369631.45</v>
      </c>
      <c r="H5" s="5">
        <f t="shared" si="0"/>
        <v>110939269.53999999</v>
      </c>
    </row>
    <row r="6" spans="1:8" ht="12.75" customHeight="1">
      <c r="A6" s="28" t="s">
        <v>60</v>
      </c>
      <c r="B6" s="29"/>
      <c r="C6" s="5">
        <f t="shared" ref="C6:H6" si="1">SUM(C7:C14)</f>
        <v>110409839.12</v>
      </c>
      <c r="D6" s="5">
        <f t="shared" si="1"/>
        <v>-2558575.9699999997</v>
      </c>
      <c r="E6" s="5">
        <f t="shared" si="1"/>
        <v>107851263.15000001</v>
      </c>
      <c r="F6" s="5">
        <f t="shared" si="1"/>
        <v>65350392.670000002</v>
      </c>
      <c r="G6" s="5">
        <f t="shared" si="1"/>
        <v>63841990.569999993</v>
      </c>
      <c r="H6" s="5">
        <f t="shared" si="1"/>
        <v>42500870.480000004</v>
      </c>
    </row>
    <row r="7" spans="1:8">
      <c r="A7" s="10" t="s">
        <v>89</v>
      </c>
      <c r="B7" s="9" t="s">
        <v>58</v>
      </c>
      <c r="C7" s="8">
        <v>13997893.640000001</v>
      </c>
      <c r="D7" s="8">
        <v>359227.08</v>
      </c>
      <c r="E7" s="8">
        <f t="shared" ref="E7:E14" si="2">C7+D7</f>
        <v>14357120.720000001</v>
      </c>
      <c r="F7" s="8">
        <v>9316905.0899999999</v>
      </c>
      <c r="G7" s="8">
        <v>9248074.9800000004</v>
      </c>
      <c r="H7" s="8">
        <f t="shared" ref="H7:H14" si="3">E7-F7</f>
        <v>5040215.6300000008</v>
      </c>
    </row>
    <row r="8" spans="1:8">
      <c r="A8" s="10" t="s">
        <v>88</v>
      </c>
      <c r="B8" s="9" t="s">
        <v>56</v>
      </c>
      <c r="C8" s="8">
        <v>435019</v>
      </c>
      <c r="D8" s="8">
        <v>0</v>
      </c>
      <c r="E8" s="8">
        <f t="shared" si="2"/>
        <v>435019</v>
      </c>
      <c r="F8" s="8">
        <v>286282.56</v>
      </c>
      <c r="G8" s="8">
        <v>286282.56</v>
      </c>
      <c r="H8" s="8">
        <f t="shared" si="3"/>
        <v>148736.44</v>
      </c>
    </row>
    <row r="9" spans="1:8">
      <c r="A9" s="10" t="s">
        <v>87</v>
      </c>
      <c r="B9" s="9" t="s">
        <v>54</v>
      </c>
      <c r="C9" s="8">
        <v>35239865.079999998</v>
      </c>
      <c r="D9" s="8">
        <v>1444227.2</v>
      </c>
      <c r="E9" s="8">
        <f t="shared" si="2"/>
        <v>36684092.280000001</v>
      </c>
      <c r="F9" s="8">
        <v>19071226.16</v>
      </c>
      <c r="G9" s="8">
        <v>18551781.079999998</v>
      </c>
      <c r="H9" s="8">
        <f t="shared" si="3"/>
        <v>17612866.120000001</v>
      </c>
    </row>
    <row r="10" spans="1:8">
      <c r="A10" s="10" t="s">
        <v>86</v>
      </c>
      <c r="B10" s="9" t="s">
        <v>52</v>
      </c>
      <c r="C10" s="8">
        <v>0</v>
      </c>
      <c r="D10" s="8">
        <v>0</v>
      </c>
      <c r="E10" s="8">
        <f t="shared" si="2"/>
        <v>0</v>
      </c>
      <c r="F10" s="8">
        <v>0</v>
      </c>
      <c r="G10" s="8">
        <v>0</v>
      </c>
      <c r="H10" s="8">
        <f t="shared" si="3"/>
        <v>0</v>
      </c>
    </row>
    <row r="11" spans="1:8">
      <c r="A11" s="10" t="s">
        <v>85</v>
      </c>
      <c r="B11" s="9" t="s">
        <v>50</v>
      </c>
      <c r="C11" s="8">
        <v>42705264.399999999</v>
      </c>
      <c r="D11" s="8">
        <v>-3436051.25</v>
      </c>
      <c r="E11" s="8">
        <f t="shared" si="2"/>
        <v>39269213.149999999</v>
      </c>
      <c r="F11" s="8">
        <v>25286266.699999999</v>
      </c>
      <c r="G11" s="8">
        <v>25151206.25</v>
      </c>
      <c r="H11" s="8">
        <f t="shared" si="3"/>
        <v>13982946.449999999</v>
      </c>
    </row>
    <row r="12" spans="1:8">
      <c r="A12" s="10" t="s">
        <v>84</v>
      </c>
      <c r="B12" s="9" t="s">
        <v>48</v>
      </c>
      <c r="C12" s="8">
        <v>0</v>
      </c>
      <c r="D12" s="8">
        <v>0</v>
      </c>
      <c r="E12" s="8">
        <f t="shared" si="2"/>
        <v>0</v>
      </c>
      <c r="F12" s="8">
        <v>0</v>
      </c>
      <c r="G12" s="8">
        <v>0</v>
      </c>
      <c r="H12" s="8">
        <f t="shared" si="3"/>
        <v>0</v>
      </c>
    </row>
    <row r="13" spans="1:8">
      <c r="A13" s="10" t="s">
        <v>83</v>
      </c>
      <c r="B13" s="9" t="s">
        <v>46</v>
      </c>
      <c r="C13" s="8">
        <v>0</v>
      </c>
      <c r="D13" s="8">
        <v>0</v>
      </c>
      <c r="E13" s="8">
        <f t="shared" si="2"/>
        <v>0</v>
      </c>
      <c r="F13" s="8">
        <v>0</v>
      </c>
      <c r="G13" s="8">
        <v>0</v>
      </c>
      <c r="H13" s="8">
        <f t="shared" si="3"/>
        <v>0</v>
      </c>
    </row>
    <row r="14" spans="1:8">
      <c r="A14" s="10" t="s">
        <v>82</v>
      </c>
      <c r="B14" s="9" t="s">
        <v>44</v>
      </c>
      <c r="C14" s="8">
        <v>18031797</v>
      </c>
      <c r="D14" s="8">
        <v>-925979</v>
      </c>
      <c r="E14" s="8">
        <f t="shared" si="2"/>
        <v>17105818</v>
      </c>
      <c r="F14" s="8">
        <v>11389712.16</v>
      </c>
      <c r="G14" s="8">
        <v>10604645.699999999</v>
      </c>
      <c r="H14" s="8">
        <f t="shared" si="3"/>
        <v>5716105.8399999999</v>
      </c>
    </row>
    <row r="15" spans="1:8" ht="5.0999999999999996" customHeight="1">
      <c r="A15" s="7"/>
      <c r="B15" s="6"/>
      <c r="C15" s="5"/>
      <c r="D15" s="5"/>
      <c r="E15" s="5"/>
      <c r="F15" s="5"/>
      <c r="G15" s="5"/>
      <c r="H15" s="5"/>
    </row>
    <row r="16" spans="1:8" ht="12.75">
      <c r="A16" s="28" t="s">
        <v>43</v>
      </c>
      <c r="B16" s="30"/>
      <c r="C16" s="5">
        <f>SUM(C17:C23)</f>
        <v>92638996.170000002</v>
      </c>
      <c r="D16" s="5">
        <f>SUM(D17:D23)</f>
        <v>36138146.490000002</v>
      </c>
      <c r="E16" s="5">
        <f>SUM(E17:E23)</f>
        <v>128777142.66</v>
      </c>
      <c r="F16" s="5">
        <f>SUM(F17:F23)</f>
        <v>63662871.95000001</v>
      </c>
      <c r="G16" s="5">
        <f>SUM(G17:G23)</f>
        <v>61188768.640000008</v>
      </c>
      <c r="H16" s="5">
        <f t="shared" ref="H16:H22" si="4">E16-F16</f>
        <v>65114270.709999986</v>
      </c>
    </row>
    <row r="17" spans="1:8">
      <c r="A17" s="10" t="s">
        <v>81</v>
      </c>
      <c r="B17" s="9" t="s">
        <v>41</v>
      </c>
      <c r="C17" s="8">
        <v>9429919</v>
      </c>
      <c r="D17" s="8">
        <v>-474313.14</v>
      </c>
      <c r="E17" s="8">
        <f t="shared" ref="E17:E22" si="5">C17+D17</f>
        <v>8955605.8599999994</v>
      </c>
      <c r="F17" s="8">
        <v>6109732.8600000003</v>
      </c>
      <c r="G17" s="8">
        <v>5820374.3300000001</v>
      </c>
      <c r="H17" s="8">
        <f t="shared" si="4"/>
        <v>2845872.9999999991</v>
      </c>
    </row>
    <row r="18" spans="1:8">
      <c r="A18" s="10" t="s">
        <v>80</v>
      </c>
      <c r="B18" s="9" t="s">
        <v>39</v>
      </c>
      <c r="C18" s="8">
        <v>65013963.170000002</v>
      </c>
      <c r="D18" s="8">
        <v>33338769.859999999</v>
      </c>
      <c r="E18" s="8">
        <f t="shared" si="5"/>
        <v>98352733.030000001</v>
      </c>
      <c r="F18" s="8">
        <v>40880387.770000003</v>
      </c>
      <c r="G18" s="8">
        <v>38695642.990000002</v>
      </c>
      <c r="H18" s="8">
        <f t="shared" si="4"/>
        <v>57472345.259999998</v>
      </c>
    </row>
    <row r="19" spans="1:8">
      <c r="A19" s="10" t="s">
        <v>79</v>
      </c>
      <c r="B19" s="9" t="s">
        <v>37</v>
      </c>
      <c r="C19" s="8">
        <v>357117</v>
      </c>
      <c r="D19" s="8">
        <v>118227</v>
      </c>
      <c r="E19" s="8">
        <f t="shared" si="5"/>
        <v>475344</v>
      </c>
      <c r="F19" s="8">
        <v>218987.1</v>
      </c>
      <c r="G19" s="8">
        <v>218987.1</v>
      </c>
      <c r="H19" s="8">
        <f t="shared" si="4"/>
        <v>256356.9</v>
      </c>
    </row>
    <row r="20" spans="1:8">
      <c r="A20" s="10" t="s">
        <v>78</v>
      </c>
      <c r="B20" s="9" t="s">
        <v>35</v>
      </c>
      <c r="C20" s="8">
        <v>8970399</v>
      </c>
      <c r="D20" s="8">
        <v>1350851.59</v>
      </c>
      <c r="E20" s="8">
        <f t="shared" si="5"/>
        <v>10321250.59</v>
      </c>
      <c r="F20" s="8">
        <v>7332829.8099999996</v>
      </c>
      <c r="G20" s="8">
        <v>7332829.8099999996</v>
      </c>
      <c r="H20" s="8">
        <f t="shared" si="4"/>
        <v>2988420.7800000003</v>
      </c>
    </row>
    <row r="21" spans="1:8">
      <c r="A21" s="10" t="s">
        <v>77</v>
      </c>
      <c r="B21" s="9" t="s">
        <v>33</v>
      </c>
      <c r="C21" s="8">
        <v>3381951</v>
      </c>
      <c r="D21" s="8">
        <v>49230</v>
      </c>
      <c r="E21" s="8">
        <f t="shared" si="5"/>
        <v>3431181</v>
      </c>
      <c r="F21" s="8">
        <v>2876561.7</v>
      </c>
      <c r="G21" s="8">
        <v>2876561.7</v>
      </c>
      <c r="H21" s="8">
        <f t="shared" si="4"/>
        <v>554619.29999999981</v>
      </c>
    </row>
    <row r="22" spans="1:8">
      <c r="A22" s="10" t="s">
        <v>76</v>
      </c>
      <c r="B22" s="9" t="s">
        <v>31</v>
      </c>
      <c r="C22" s="8">
        <v>5485647</v>
      </c>
      <c r="D22" s="8">
        <v>1755381.18</v>
      </c>
      <c r="E22" s="8">
        <f t="shared" si="5"/>
        <v>7241028.1799999997</v>
      </c>
      <c r="F22" s="8">
        <v>6244372.71</v>
      </c>
      <c r="G22" s="8">
        <v>6244372.71</v>
      </c>
      <c r="H22" s="8">
        <f t="shared" si="4"/>
        <v>996655.46999999974</v>
      </c>
    </row>
    <row r="23" spans="1:8">
      <c r="A23" s="10" t="s">
        <v>75</v>
      </c>
      <c r="B23" s="9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ht="5.0999999999999996" customHeight="1">
      <c r="A24" s="7"/>
      <c r="B24" s="6"/>
      <c r="C24" s="5"/>
      <c r="D24" s="5"/>
      <c r="E24" s="5"/>
      <c r="F24" s="5"/>
      <c r="G24" s="5"/>
      <c r="H24" s="5"/>
    </row>
    <row r="25" spans="1:8" ht="12.75">
      <c r="A25" s="28" t="s">
        <v>28</v>
      </c>
      <c r="B25" s="30"/>
      <c r="C25" s="5">
        <f>SUM(C26:C34)</f>
        <v>7071171</v>
      </c>
      <c r="D25" s="5">
        <f>SUM(D26:D34)</f>
        <v>2900711</v>
      </c>
      <c r="E25" s="5">
        <f>SUM(E26:E34)</f>
        <v>9971882</v>
      </c>
      <c r="F25" s="5">
        <f>SUM(F26:F34)</f>
        <v>6647753.6500000004</v>
      </c>
      <c r="G25" s="5">
        <f>SUM(G26:G34)</f>
        <v>6338872.2400000002</v>
      </c>
      <c r="H25" s="5">
        <f t="shared" ref="H25:H34" si="6">E25-F25</f>
        <v>3324128.3499999996</v>
      </c>
    </row>
    <row r="26" spans="1:8">
      <c r="A26" s="10" t="s">
        <v>74</v>
      </c>
      <c r="B26" s="9" t="s">
        <v>26</v>
      </c>
      <c r="C26" s="8">
        <v>4844300</v>
      </c>
      <c r="D26" s="8">
        <v>-94719</v>
      </c>
      <c r="E26" s="8">
        <f t="shared" ref="E26:E34" si="7">C26+D26</f>
        <v>4749581</v>
      </c>
      <c r="F26" s="8">
        <v>3146843.46</v>
      </c>
      <c r="G26" s="8">
        <v>3138952.05</v>
      </c>
      <c r="H26" s="8">
        <f t="shared" si="6"/>
        <v>1602737.54</v>
      </c>
    </row>
    <row r="27" spans="1:8">
      <c r="A27" s="10" t="s">
        <v>73</v>
      </c>
      <c r="B27" s="9" t="s">
        <v>24</v>
      </c>
      <c r="C27" s="8">
        <v>1605560</v>
      </c>
      <c r="D27" s="8">
        <v>2995430</v>
      </c>
      <c r="E27" s="8">
        <f t="shared" si="7"/>
        <v>4600990</v>
      </c>
      <c r="F27" s="8">
        <v>3055490</v>
      </c>
      <c r="G27" s="8">
        <v>2754500</v>
      </c>
      <c r="H27" s="8">
        <f t="shared" si="6"/>
        <v>1545500</v>
      </c>
    </row>
    <row r="28" spans="1:8">
      <c r="A28" s="10" t="s">
        <v>72</v>
      </c>
      <c r="B28" s="9" t="s">
        <v>22</v>
      </c>
      <c r="C28" s="8">
        <v>0</v>
      </c>
      <c r="D28" s="8">
        <v>0</v>
      </c>
      <c r="E28" s="8">
        <f t="shared" si="7"/>
        <v>0</v>
      </c>
      <c r="F28" s="8">
        <v>0</v>
      </c>
      <c r="G28" s="8">
        <v>0</v>
      </c>
      <c r="H28" s="8">
        <f t="shared" si="6"/>
        <v>0</v>
      </c>
    </row>
    <row r="29" spans="1:8">
      <c r="A29" s="10" t="s">
        <v>71</v>
      </c>
      <c r="B29" s="9" t="s">
        <v>20</v>
      </c>
      <c r="C29" s="8">
        <v>0</v>
      </c>
      <c r="D29" s="8">
        <v>0</v>
      </c>
      <c r="E29" s="8">
        <f t="shared" si="7"/>
        <v>0</v>
      </c>
      <c r="F29" s="8">
        <v>0</v>
      </c>
      <c r="G29" s="8">
        <v>0</v>
      </c>
      <c r="H29" s="8">
        <f t="shared" si="6"/>
        <v>0</v>
      </c>
    </row>
    <row r="30" spans="1:8">
      <c r="A30" s="10" t="s">
        <v>70</v>
      </c>
      <c r="B30" s="9" t="s">
        <v>18</v>
      </c>
      <c r="C30" s="8">
        <v>0</v>
      </c>
      <c r="D30" s="8">
        <v>0</v>
      </c>
      <c r="E30" s="8">
        <f t="shared" si="7"/>
        <v>0</v>
      </c>
      <c r="F30" s="8">
        <v>0</v>
      </c>
      <c r="G30" s="8">
        <v>0</v>
      </c>
      <c r="H30" s="8">
        <f t="shared" si="6"/>
        <v>0</v>
      </c>
    </row>
    <row r="31" spans="1:8">
      <c r="A31" s="10" t="s">
        <v>69</v>
      </c>
      <c r="B31" s="9" t="s">
        <v>16</v>
      </c>
      <c r="C31" s="8">
        <v>0</v>
      </c>
      <c r="D31" s="8">
        <v>0</v>
      </c>
      <c r="E31" s="8">
        <f t="shared" si="7"/>
        <v>0</v>
      </c>
      <c r="F31" s="8">
        <v>0</v>
      </c>
      <c r="G31" s="8">
        <v>0</v>
      </c>
      <c r="H31" s="8">
        <f t="shared" si="6"/>
        <v>0</v>
      </c>
    </row>
    <row r="32" spans="1:8">
      <c r="A32" s="10" t="s">
        <v>68</v>
      </c>
      <c r="B32" s="9" t="s">
        <v>14</v>
      </c>
      <c r="C32" s="8">
        <v>621311</v>
      </c>
      <c r="D32" s="8">
        <v>0</v>
      </c>
      <c r="E32" s="8">
        <f t="shared" si="7"/>
        <v>621311</v>
      </c>
      <c r="F32" s="8">
        <v>445420.19</v>
      </c>
      <c r="G32" s="8">
        <v>445420.19</v>
      </c>
      <c r="H32" s="8">
        <f t="shared" si="6"/>
        <v>175890.81</v>
      </c>
    </row>
    <row r="33" spans="1:8">
      <c r="A33" s="10" t="s">
        <v>67</v>
      </c>
      <c r="B33" s="9" t="s">
        <v>12</v>
      </c>
      <c r="C33" s="8">
        <v>0</v>
      </c>
      <c r="D33" s="8">
        <v>0</v>
      </c>
      <c r="E33" s="8">
        <f t="shared" si="7"/>
        <v>0</v>
      </c>
      <c r="F33" s="8">
        <v>0</v>
      </c>
      <c r="G33" s="8">
        <v>0</v>
      </c>
      <c r="H33" s="8">
        <f t="shared" si="6"/>
        <v>0</v>
      </c>
    </row>
    <row r="34" spans="1:8">
      <c r="A34" s="10" t="s">
        <v>66</v>
      </c>
      <c r="B34" s="9" t="s">
        <v>10</v>
      </c>
      <c r="C34" s="8">
        <v>0</v>
      </c>
      <c r="D34" s="8">
        <v>0</v>
      </c>
      <c r="E34" s="8">
        <f t="shared" si="7"/>
        <v>0</v>
      </c>
      <c r="F34" s="8">
        <v>0</v>
      </c>
      <c r="G34" s="8">
        <v>0</v>
      </c>
      <c r="H34" s="8">
        <f t="shared" si="6"/>
        <v>0</v>
      </c>
    </row>
    <row r="35" spans="1:8" ht="5.0999999999999996" customHeight="1">
      <c r="A35" s="7"/>
      <c r="B35" s="6"/>
      <c r="C35" s="5"/>
      <c r="D35" s="5"/>
      <c r="E35" s="5"/>
      <c r="F35" s="5"/>
      <c r="G35" s="5"/>
      <c r="H35" s="5"/>
    </row>
    <row r="36" spans="1:8" ht="12.75">
      <c r="A36" s="28" t="s">
        <v>9</v>
      </c>
      <c r="B36" s="30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>
      <c r="A37" s="10" t="s">
        <v>65</v>
      </c>
      <c r="B37" s="9" t="s">
        <v>7</v>
      </c>
      <c r="C37" s="8">
        <v>0</v>
      </c>
      <c r="D37" s="8">
        <v>0</v>
      </c>
      <c r="E37" s="8">
        <f>C37+D37</f>
        <v>0</v>
      </c>
      <c r="F37" s="8">
        <v>0</v>
      </c>
      <c r="G37" s="8">
        <v>0</v>
      </c>
      <c r="H37" s="8">
        <f>E37-F37</f>
        <v>0</v>
      </c>
    </row>
    <row r="38" spans="1:8" ht="22.5">
      <c r="A38" s="10" t="s">
        <v>64</v>
      </c>
      <c r="B38" s="11" t="s">
        <v>5</v>
      </c>
      <c r="C38" s="8">
        <v>0</v>
      </c>
      <c r="D38" s="8">
        <v>0</v>
      </c>
      <c r="E38" s="8">
        <f>C38+D38</f>
        <v>0</v>
      </c>
      <c r="F38" s="8">
        <v>0</v>
      </c>
      <c r="G38" s="8">
        <v>0</v>
      </c>
      <c r="H38" s="8">
        <f>E38-F38</f>
        <v>0</v>
      </c>
    </row>
    <row r="39" spans="1:8">
      <c r="A39" s="10" t="s">
        <v>63</v>
      </c>
      <c r="B39" s="9" t="s">
        <v>3</v>
      </c>
      <c r="C39" s="8">
        <v>0</v>
      </c>
      <c r="D39" s="8">
        <v>0</v>
      </c>
      <c r="E39" s="8">
        <f>C39+D39</f>
        <v>0</v>
      </c>
      <c r="F39" s="8">
        <v>0</v>
      </c>
      <c r="G39" s="8">
        <v>0</v>
      </c>
      <c r="H39" s="8">
        <f>E39-F39</f>
        <v>0</v>
      </c>
    </row>
    <row r="40" spans="1:8">
      <c r="A40" s="10" t="s">
        <v>62</v>
      </c>
      <c r="B40" s="9" t="s">
        <v>1</v>
      </c>
      <c r="C40" s="8">
        <v>0</v>
      </c>
      <c r="D40" s="8">
        <v>0</v>
      </c>
      <c r="E40" s="8">
        <f>C40+D40</f>
        <v>0</v>
      </c>
      <c r="F40" s="8">
        <v>0</v>
      </c>
      <c r="G40" s="8">
        <v>0</v>
      </c>
      <c r="H40" s="8">
        <f>E40-F40</f>
        <v>0</v>
      </c>
    </row>
    <row r="41" spans="1:8" ht="5.0999999999999996" customHeight="1">
      <c r="A41" s="7"/>
      <c r="B41" s="6"/>
      <c r="C41" s="5"/>
      <c r="D41" s="5"/>
      <c r="E41" s="5"/>
      <c r="F41" s="5"/>
      <c r="G41" s="5"/>
      <c r="H41" s="5"/>
    </row>
    <row r="42" spans="1:8" ht="12.75">
      <c r="A42" s="28" t="s">
        <v>61</v>
      </c>
      <c r="B42" s="30"/>
      <c r="C42" s="5">
        <f>C43+C53+C62+C73</f>
        <v>242751517.66</v>
      </c>
      <c r="D42" s="5">
        <f>D43+D53+D62+D73</f>
        <v>100181083.56999999</v>
      </c>
      <c r="E42" s="5">
        <f>E43+E53+E62+E73</f>
        <v>342932601.23000002</v>
      </c>
      <c r="F42" s="5">
        <f>F43+F53+F62+F73</f>
        <v>178574996.89999998</v>
      </c>
      <c r="G42" s="5">
        <f>G43+G53+G62+G73</f>
        <v>165698122.74999997</v>
      </c>
      <c r="H42" s="5">
        <f t="shared" ref="H42:H51" si="8">E42-F42</f>
        <v>164357604.33000004</v>
      </c>
    </row>
    <row r="43" spans="1:8" ht="12.75">
      <c r="A43" s="28" t="s">
        <v>60</v>
      </c>
      <c r="B43" s="30"/>
      <c r="C43" s="5">
        <f>SUM(C44:C51)</f>
        <v>78019945.00999999</v>
      </c>
      <c r="D43" s="5">
        <f>SUM(D44:D51)</f>
        <v>12956227.780000001</v>
      </c>
      <c r="E43" s="5">
        <f>SUM(E44:E51)</f>
        <v>90976172.789999992</v>
      </c>
      <c r="F43" s="5">
        <f>SUM(F44:F51)</f>
        <v>49800556.909999996</v>
      </c>
      <c r="G43" s="5">
        <f>SUM(G44:G51)</f>
        <v>49065647.909999996</v>
      </c>
      <c r="H43" s="5">
        <f t="shared" si="8"/>
        <v>41175615.879999995</v>
      </c>
    </row>
    <row r="44" spans="1:8">
      <c r="A44" s="10" t="s">
        <v>59</v>
      </c>
      <c r="B44" s="9" t="s">
        <v>58</v>
      </c>
      <c r="C44" s="8">
        <v>0</v>
      </c>
      <c r="D44" s="8">
        <v>0</v>
      </c>
      <c r="E44" s="8">
        <f t="shared" ref="E44:E51" si="9">C44+D44</f>
        <v>0</v>
      </c>
      <c r="F44" s="8">
        <v>0</v>
      </c>
      <c r="G44" s="8">
        <v>0</v>
      </c>
      <c r="H44" s="8">
        <f t="shared" si="8"/>
        <v>0</v>
      </c>
    </row>
    <row r="45" spans="1:8">
      <c r="A45" s="10" t="s">
        <v>57</v>
      </c>
      <c r="B45" s="9" t="s">
        <v>56</v>
      </c>
      <c r="C45" s="8">
        <v>0</v>
      </c>
      <c r="D45" s="8">
        <v>0</v>
      </c>
      <c r="E45" s="8">
        <f t="shared" si="9"/>
        <v>0</v>
      </c>
      <c r="F45" s="8">
        <v>0</v>
      </c>
      <c r="G45" s="8">
        <v>0</v>
      </c>
      <c r="H45" s="8">
        <f t="shared" si="8"/>
        <v>0</v>
      </c>
    </row>
    <row r="46" spans="1:8">
      <c r="A46" s="10" t="s">
        <v>55</v>
      </c>
      <c r="B46" s="9" t="s">
        <v>54</v>
      </c>
      <c r="C46" s="8">
        <v>13443281.35</v>
      </c>
      <c r="D46" s="8">
        <v>1074771.55</v>
      </c>
      <c r="E46" s="8">
        <f t="shared" si="9"/>
        <v>14518052.9</v>
      </c>
      <c r="F46" s="8">
        <v>9010695.9299999997</v>
      </c>
      <c r="G46" s="8">
        <v>8393380.3000000007</v>
      </c>
      <c r="H46" s="8">
        <f t="shared" si="8"/>
        <v>5507356.9700000007</v>
      </c>
    </row>
    <row r="47" spans="1:8">
      <c r="A47" s="10" t="s">
        <v>53</v>
      </c>
      <c r="B47" s="9" t="s">
        <v>52</v>
      </c>
      <c r="C47" s="8">
        <v>0</v>
      </c>
      <c r="D47" s="8">
        <v>0</v>
      </c>
      <c r="E47" s="8">
        <f t="shared" si="9"/>
        <v>0</v>
      </c>
      <c r="F47" s="8">
        <v>0</v>
      </c>
      <c r="G47" s="8">
        <v>0</v>
      </c>
      <c r="H47" s="8">
        <f t="shared" si="8"/>
        <v>0</v>
      </c>
    </row>
    <row r="48" spans="1:8">
      <c r="A48" s="10" t="s">
        <v>51</v>
      </c>
      <c r="B48" s="9" t="s">
        <v>50</v>
      </c>
      <c r="C48" s="8">
        <v>11991031.539999999</v>
      </c>
      <c r="D48" s="8">
        <v>3210186.92</v>
      </c>
      <c r="E48" s="8">
        <f t="shared" si="9"/>
        <v>15201218.459999999</v>
      </c>
      <c r="F48" s="8">
        <v>8523639.6699999999</v>
      </c>
      <c r="G48" s="8">
        <v>8523639.6699999999</v>
      </c>
      <c r="H48" s="8">
        <f t="shared" si="8"/>
        <v>6677578.7899999991</v>
      </c>
    </row>
    <row r="49" spans="1:8">
      <c r="A49" s="10" t="s">
        <v>49</v>
      </c>
      <c r="B49" s="9" t="s">
        <v>48</v>
      </c>
      <c r="C49" s="8">
        <v>0</v>
      </c>
      <c r="D49" s="8">
        <v>0</v>
      </c>
      <c r="E49" s="8">
        <f t="shared" si="9"/>
        <v>0</v>
      </c>
      <c r="F49" s="8">
        <v>0</v>
      </c>
      <c r="G49" s="8">
        <v>0</v>
      </c>
      <c r="H49" s="8">
        <f t="shared" si="8"/>
        <v>0</v>
      </c>
    </row>
    <row r="50" spans="1:8">
      <c r="A50" s="10" t="s">
        <v>47</v>
      </c>
      <c r="B50" s="9" t="s">
        <v>46</v>
      </c>
      <c r="C50" s="8">
        <v>52585632.119999997</v>
      </c>
      <c r="D50" s="8">
        <v>8671269.3100000005</v>
      </c>
      <c r="E50" s="8">
        <f t="shared" si="9"/>
        <v>61256901.43</v>
      </c>
      <c r="F50" s="8">
        <v>32266221.309999999</v>
      </c>
      <c r="G50" s="8">
        <v>32148627.940000001</v>
      </c>
      <c r="H50" s="8">
        <f t="shared" si="8"/>
        <v>28990680.120000001</v>
      </c>
    </row>
    <row r="51" spans="1:8">
      <c r="A51" s="10" t="s">
        <v>45</v>
      </c>
      <c r="B51" s="9" t="s">
        <v>44</v>
      </c>
      <c r="C51" s="8">
        <v>0</v>
      </c>
      <c r="D51" s="8">
        <v>0</v>
      </c>
      <c r="E51" s="8">
        <f t="shared" si="9"/>
        <v>0</v>
      </c>
      <c r="F51" s="8">
        <v>0</v>
      </c>
      <c r="G51" s="8">
        <v>0</v>
      </c>
      <c r="H51" s="8">
        <f t="shared" si="8"/>
        <v>0</v>
      </c>
    </row>
    <row r="52" spans="1:8" ht="5.0999999999999996" customHeight="1">
      <c r="A52" s="7"/>
      <c r="B52" s="6"/>
      <c r="C52" s="5"/>
      <c r="D52" s="5"/>
      <c r="E52" s="5"/>
      <c r="F52" s="5"/>
      <c r="G52" s="5"/>
      <c r="H52" s="5"/>
    </row>
    <row r="53" spans="1:8" ht="12.75">
      <c r="A53" s="28" t="s">
        <v>43</v>
      </c>
      <c r="B53" s="30"/>
      <c r="C53" s="5">
        <f>SUM(C54:C60)</f>
        <v>155571632.01000002</v>
      </c>
      <c r="D53" s="5">
        <f>SUM(D54:D60)</f>
        <v>78656621.429999992</v>
      </c>
      <c r="E53" s="5">
        <f>SUM(E54:E60)</f>
        <v>234228253.44</v>
      </c>
      <c r="F53" s="5">
        <f>SUM(F54:F60)</f>
        <v>116968849.20999999</v>
      </c>
      <c r="G53" s="5">
        <f>SUM(G54:G60)</f>
        <v>105705955.97999999</v>
      </c>
      <c r="H53" s="5">
        <f t="shared" ref="H53:H60" si="10">E53-F53</f>
        <v>117259404.23</v>
      </c>
    </row>
    <row r="54" spans="1:8">
      <c r="A54" s="10" t="s">
        <v>42</v>
      </c>
      <c r="B54" s="9" t="s">
        <v>41</v>
      </c>
      <c r="C54" s="8">
        <v>23987465.199999999</v>
      </c>
      <c r="D54" s="8">
        <v>11979987.130000001</v>
      </c>
      <c r="E54" s="8">
        <f t="shared" ref="E54:E60" si="11">C54+D54</f>
        <v>35967452.329999998</v>
      </c>
      <c r="F54" s="8">
        <v>24763378.32</v>
      </c>
      <c r="G54" s="8">
        <v>23156023.300000001</v>
      </c>
      <c r="H54" s="8">
        <f t="shared" si="10"/>
        <v>11204074.009999998</v>
      </c>
    </row>
    <row r="55" spans="1:8">
      <c r="A55" s="10" t="s">
        <v>40</v>
      </c>
      <c r="B55" s="9" t="s">
        <v>39</v>
      </c>
      <c r="C55" s="8">
        <v>112985131.95</v>
      </c>
      <c r="D55" s="8">
        <v>64428033.469999999</v>
      </c>
      <c r="E55" s="8">
        <f t="shared" si="11"/>
        <v>177413165.42000002</v>
      </c>
      <c r="F55" s="8">
        <v>86794869.709999993</v>
      </c>
      <c r="G55" s="8">
        <v>78807766.329999998</v>
      </c>
      <c r="H55" s="8">
        <f t="shared" si="10"/>
        <v>90618295.710000023</v>
      </c>
    </row>
    <row r="56" spans="1:8">
      <c r="A56" s="10" t="s">
        <v>38</v>
      </c>
      <c r="B56" s="9" t="s">
        <v>37</v>
      </c>
      <c r="C56" s="8">
        <v>0</v>
      </c>
      <c r="D56" s="8">
        <v>0</v>
      </c>
      <c r="E56" s="8">
        <f t="shared" si="11"/>
        <v>0</v>
      </c>
      <c r="F56" s="8">
        <v>0</v>
      </c>
      <c r="G56" s="8">
        <v>0</v>
      </c>
      <c r="H56" s="8">
        <f t="shared" si="10"/>
        <v>0</v>
      </c>
    </row>
    <row r="57" spans="1:8">
      <c r="A57" s="10" t="s">
        <v>36</v>
      </c>
      <c r="B57" s="9" t="s">
        <v>35</v>
      </c>
      <c r="C57" s="8">
        <v>17483665.899999999</v>
      </c>
      <c r="D57" s="8">
        <v>-7128466.2000000002</v>
      </c>
      <c r="E57" s="8">
        <f t="shared" si="11"/>
        <v>10355199.699999999</v>
      </c>
      <c r="F57" s="8">
        <v>5360366.58</v>
      </c>
      <c r="G57" s="8">
        <v>3691931.75</v>
      </c>
      <c r="H57" s="8">
        <f t="shared" si="10"/>
        <v>4994833.1199999992</v>
      </c>
    </row>
    <row r="58" spans="1:8">
      <c r="A58" s="10" t="s">
        <v>34</v>
      </c>
      <c r="B58" s="9" t="s">
        <v>33</v>
      </c>
      <c r="C58" s="8">
        <v>618000</v>
      </c>
      <c r="D58" s="8">
        <v>9498504.3100000005</v>
      </c>
      <c r="E58" s="8">
        <f t="shared" si="11"/>
        <v>10116504.310000001</v>
      </c>
      <c r="F58" s="8">
        <v>50234.6</v>
      </c>
      <c r="G58" s="8">
        <v>50234.6</v>
      </c>
      <c r="H58" s="8">
        <f t="shared" si="10"/>
        <v>10066269.710000001</v>
      </c>
    </row>
    <row r="59" spans="1:8">
      <c r="A59" s="10" t="s">
        <v>32</v>
      </c>
      <c r="B59" s="9" t="s">
        <v>31</v>
      </c>
      <c r="C59" s="8">
        <v>297368.96000000002</v>
      </c>
      <c r="D59" s="8">
        <v>78562.720000000001</v>
      </c>
      <c r="E59" s="8">
        <f t="shared" si="11"/>
        <v>375931.68000000005</v>
      </c>
      <c r="F59" s="8">
        <v>0</v>
      </c>
      <c r="G59" s="8">
        <v>0</v>
      </c>
      <c r="H59" s="8">
        <f t="shared" si="10"/>
        <v>375931.68000000005</v>
      </c>
    </row>
    <row r="60" spans="1:8">
      <c r="A60" s="10" t="s">
        <v>30</v>
      </c>
      <c r="B60" s="9" t="s">
        <v>29</v>
      </c>
      <c r="C60" s="8">
        <v>200000</v>
      </c>
      <c r="D60" s="8">
        <v>-200000</v>
      </c>
      <c r="E60" s="8">
        <f t="shared" si="11"/>
        <v>0</v>
      </c>
      <c r="F60" s="8">
        <v>0</v>
      </c>
      <c r="G60" s="8">
        <v>0</v>
      </c>
      <c r="H60" s="8">
        <f t="shared" si="10"/>
        <v>0</v>
      </c>
    </row>
    <row r="61" spans="1:8" ht="5.0999999999999996" customHeight="1">
      <c r="A61" s="7"/>
      <c r="B61" s="6"/>
      <c r="C61" s="5"/>
      <c r="D61" s="5"/>
      <c r="E61" s="5"/>
      <c r="F61" s="5"/>
      <c r="G61" s="5"/>
      <c r="H61" s="5"/>
    </row>
    <row r="62" spans="1:8" ht="12.75">
      <c r="A62" s="28" t="s">
        <v>28</v>
      </c>
      <c r="B62" s="30"/>
      <c r="C62" s="5">
        <f>SUM(C63:C71)</f>
        <v>3113500</v>
      </c>
      <c r="D62" s="5">
        <f>SUM(D63:D71)</f>
        <v>9399560</v>
      </c>
      <c r="E62" s="5">
        <f>SUM(E63:E71)</f>
        <v>12513060</v>
      </c>
      <c r="F62" s="5">
        <f>SUM(F63:F71)</f>
        <v>9256043.6400000006</v>
      </c>
      <c r="G62" s="5">
        <f>SUM(G63:G71)</f>
        <v>8553733.6400000006</v>
      </c>
      <c r="H62" s="5">
        <f t="shared" ref="H62:H71" si="12">E62-F62</f>
        <v>3257016.3599999994</v>
      </c>
    </row>
    <row r="63" spans="1:8">
      <c r="A63" s="10" t="s">
        <v>27</v>
      </c>
      <c r="B63" s="9" t="s">
        <v>26</v>
      </c>
      <c r="C63" s="8">
        <v>0</v>
      </c>
      <c r="D63" s="8">
        <v>0</v>
      </c>
      <c r="E63" s="8">
        <f t="shared" ref="E63:E71" si="13">C63+D63</f>
        <v>0</v>
      </c>
      <c r="F63" s="8">
        <v>0</v>
      </c>
      <c r="G63" s="8">
        <v>0</v>
      </c>
      <c r="H63" s="8">
        <f t="shared" si="12"/>
        <v>0</v>
      </c>
    </row>
    <row r="64" spans="1:8">
      <c r="A64" s="10" t="s">
        <v>25</v>
      </c>
      <c r="B64" s="9" t="s">
        <v>24</v>
      </c>
      <c r="C64" s="8">
        <v>2963500</v>
      </c>
      <c r="D64" s="8">
        <v>4399560</v>
      </c>
      <c r="E64" s="8">
        <f t="shared" si="13"/>
        <v>7363060</v>
      </c>
      <c r="F64" s="8">
        <v>5922560</v>
      </c>
      <c r="G64" s="8">
        <v>5220250</v>
      </c>
      <c r="H64" s="8">
        <f t="shared" si="12"/>
        <v>1440500</v>
      </c>
    </row>
    <row r="65" spans="1:8">
      <c r="A65" s="10" t="s">
        <v>23</v>
      </c>
      <c r="B65" s="9" t="s">
        <v>22</v>
      </c>
      <c r="C65" s="8">
        <v>0</v>
      </c>
      <c r="D65" s="8">
        <v>0</v>
      </c>
      <c r="E65" s="8">
        <f t="shared" si="13"/>
        <v>0</v>
      </c>
      <c r="F65" s="8">
        <v>0</v>
      </c>
      <c r="G65" s="8">
        <v>0</v>
      </c>
      <c r="H65" s="8">
        <f t="shared" si="12"/>
        <v>0</v>
      </c>
    </row>
    <row r="66" spans="1:8">
      <c r="A66" s="10" t="s">
        <v>21</v>
      </c>
      <c r="B66" s="9" t="s">
        <v>20</v>
      </c>
      <c r="C66" s="8">
        <v>0</v>
      </c>
      <c r="D66" s="8">
        <v>0</v>
      </c>
      <c r="E66" s="8">
        <f t="shared" si="13"/>
        <v>0</v>
      </c>
      <c r="F66" s="8">
        <v>0</v>
      </c>
      <c r="G66" s="8">
        <v>0</v>
      </c>
      <c r="H66" s="8">
        <f t="shared" si="12"/>
        <v>0</v>
      </c>
    </row>
    <row r="67" spans="1:8">
      <c r="A67" s="10" t="s">
        <v>19</v>
      </c>
      <c r="B67" s="9" t="s">
        <v>18</v>
      </c>
      <c r="C67" s="8">
        <v>0</v>
      </c>
      <c r="D67" s="8">
        <v>5000000</v>
      </c>
      <c r="E67" s="8">
        <f t="shared" si="13"/>
        <v>5000000</v>
      </c>
      <c r="F67" s="8">
        <v>3333483.64</v>
      </c>
      <c r="G67" s="8">
        <v>3333483.64</v>
      </c>
      <c r="H67" s="8">
        <f t="shared" si="12"/>
        <v>1666516.3599999999</v>
      </c>
    </row>
    <row r="68" spans="1:8">
      <c r="A68" s="10" t="s">
        <v>17</v>
      </c>
      <c r="B68" s="9" t="s">
        <v>16</v>
      </c>
      <c r="C68" s="8">
        <v>0</v>
      </c>
      <c r="D68" s="8">
        <v>0</v>
      </c>
      <c r="E68" s="8">
        <f t="shared" si="13"/>
        <v>0</v>
      </c>
      <c r="F68" s="8">
        <v>0</v>
      </c>
      <c r="G68" s="8">
        <v>0</v>
      </c>
      <c r="H68" s="8">
        <f t="shared" si="12"/>
        <v>0</v>
      </c>
    </row>
    <row r="69" spans="1:8">
      <c r="A69" s="10" t="s">
        <v>15</v>
      </c>
      <c r="B69" s="9" t="s">
        <v>14</v>
      </c>
      <c r="C69" s="8">
        <v>150000</v>
      </c>
      <c r="D69" s="8">
        <v>0</v>
      </c>
      <c r="E69" s="8">
        <f t="shared" si="13"/>
        <v>150000</v>
      </c>
      <c r="F69" s="8">
        <v>0</v>
      </c>
      <c r="G69" s="8">
        <v>0</v>
      </c>
      <c r="H69" s="8">
        <f t="shared" si="12"/>
        <v>150000</v>
      </c>
    </row>
    <row r="70" spans="1:8">
      <c r="A70" s="10" t="s">
        <v>13</v>
      </c>
      <c r="B70" s="9" t="s">
        <v>12</v>
      </c>
      <c r="C70" s="8">
        <v>0</v>
      </c>
      <c r="D70" s="8">
        <v>0</v>
      </c>
      <c r="E70" s="8">
        <f t="shared" si="13"/>
        <v>0</v>
      </c>
      <c r="F70" s="8">
        <v>0</v>
      </c>
      <c r="G70" s="8">
        <v>0</v>
      </c>
      <c r="H70" s="8">
        <f t="shared" si="12"/>
        <v>0</v>
      </c>
    </row>
    <row r="71" spans="1:8">
      <c r="A71" s="10" t="s">
        <v>11</v>
      </c>
      <c r="B71" s="9" t="s">
        <v>10</v>
      </c>
      <c r="C71" s="8">
        <v>0</v>
      </c>
      <c r="D71" s="8">
        <v>0</v>
      </c>
      <c r="E71" s="8">
        <f t="shared" si="13"/>
        <v>0</v>
      </c>
      <c r="F71" s="8">
        <v>0</v>
      </c>
      <c r="G71" s="8">
        <v>0</v>
      </c>
      <c r="H71" s="8">
        <f t="shared" si="12"/>
        <v>0</v>
      </c>
    </row>
    <row r="72" spans="1:8" ht="5.0999999999999996" customHeight="1">
      <c r="A72" s="7"/>
      <c r="B72" s="6"/>
      <c r="C72" s="5"/>
      <c r="D72" s="5"/>
      <c r="E72" s="5"/>
      <c r="F72" s="5"/>
      <c r="G72" s="5"/>
      <c r="H72" s="5"/>
    </row>
    <row r="73" spans="1:8" ht="12.75">
      <c r="A73" s="28" t="s">
        <v>9</v>
      </c>
      <c r="B73" s="30"/>
      <c r="C73" s="5">
        <f>SUM(C74:C77)</f>
        <v>6046440.6399999997</v>
      </c>
      <c r="D73" s="5">
        <f>SUM(D74:D77)</f>
        <v>-831325.64</v>
      </c>
      <c r="E73" s="5">
        <f>SUM(E74:E77)</f>
        <v>5215115</v>
      </c>
      <c r="F73" s="5">
        <f>SUM(F74:F77)</f>
        <v>2549547.14</v>
      </c>
      <c r="G73" s="5">
        <f>SUM(G74:G77)</f>
        <v>2372785.2200000002</v>
      </c>
      <c r="H73" s="5">
        <f>E73-F73</f>
        <v>2665567.86</v>
      </c>
    </row>
    <row r="74" spans="1:8">
      <c r="A74" s="10" t="s">
        <v>8</v>
      </c>
      <c r="B74" s="9" t="s">
        <v>7</v>
      </c>
      <c r="C74" s="8">
        <v>6046440.6399999997</v>
      </c>
      <c r="D74" s="8">
        <v>-831325.64</v>
      </c>
      <c r="E74" s="8">
        <f>C74+D74</f>
        <v>5215115</v>
      </c>
      <c r="F74" s="8">
        <v>2549547.14</v>
      </c>
      <c r="G74" s="8">
        <v>2372785.2200000002</v>
      </c>
      <c r="H74" s="8">
        <f>E74-F74</f>
        <v>2665567.86</v>
      </c>
    </row>
    <row r="75" spans="1:8" ht="22.5">
      <c r="A75" s="10" t="s">
        <v>6</v>
      </c>
      <c r="B75" s="11" t="s">
        <v>5</v>
      </c>
      <c r="C75" s="8">
        <v>0</v>
      </c>
      <c r="D75" s="8">
        <v>0</v>
      </c>
      <c r="E75" s="8">
        <f>C75+D75</f>
        <v>0</v>
      </c>
      <c r="F75" s="8">
        <v>0</v>
      </c>
      <c r="G75" s="8">
        <v>0</v>
      </c>
      <c r="H75" s="8">
        <f>E75-F75</f>
        <v>0</v>
      </c>
    </row>
    <row r="76" spans="1:8">
      <c r="A76" s="10" t="s">
        <v>4</v>
      </c>
      <c r="B76" s="9" t="s">
        <v>3</v>
      </c>
      <c r="C76" s="8">
        <v>0</v>
      </c>
      <c r="D76" s="8">
        <v>0</v>
      </c>
      <c r="E76" s="8">
        <f>C76+D76</f>
        <v>0</v>
      </c>
      <c r="F76" s="8">
        <v>0</v>
      </c>
      <c r="G76" s="8">
        <v>0</v>
      </c>
      <c r="H76" s="8">
        <f>E76-F76</f>
        <v>0</v>
      </c>
    </row>
    <row r="77" spans="1:8">
      <c r="A77" s="10" t="s">
        <v>2</v>
      </c>
      <c r="B77" s="9" t="s">
        <v>1</v>
      </c>
      <c r="C77" s="8">
        <v>0</v>
      </c>
      <c r="D77" s="8">
        <v>0</v>
      </c>
      <c r="E77" s="8">
        <f>C77+D77</f>
        <v>0</v>
      </c>
      <c r="F77" s="8">
        <v>0</v>
      </c>
      <c r="G77" s="8">
        <v>0</v>
      </c>
      <c r="H77" s="8">
        <f>E77-F77</f>
        <v>0</v>
      </c>
    </row>
    <row r="78" spans="1:8" ht="5.0999999999999996" customHeight="1">
      <c r="A78" s="7"/>
      <c r="B78" s="6"/>
      <c r="C78" s="5"/>
      <c r="D78" s="5"/>
      <c r="E78" s="5"/>
      <c r="F78" s="5"/>
      <c r="G78" s="5"/>
      <c r="H78" s="5"/>
    </row>
    <row r="79" spans="1:8" ht="12.75">
      <c r="A79" s="28" t="s">
        <v>0</v>
      </c>
      <c r="B79" s="30"/>
      <c r="C79" s="5">
        <f t="shared" ref="C79:H79" si="14">C5+C42</f>
        <v>452871523.95000005</v>
      </c>
      <c r="D79" s="5">
        <f t="shared" si="14"/>
        <v>136661365.09</v>
      </c>
      <c r="E79" s="5">
        <f t="shared" si="14"/>
        <v>589532889.03999996</v>
      </c>
      <c r="F79" s="5">
        <f t="shared" si="14"/>
        <v>314236015.16999996</v>
      </c>
      <c r="G79" s="5">
        <f t="shared" si="14"/>
        <v>297067754.19999999</v>
      </c>
      <c r="H79" s="5">
        <f t="shared" si="14"/>
        <v>275296873.87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F6c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2018-10-08T15:22:57Z</dcterms:modified>
</cp:coreProperties>
</file>