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15360" windowHeight="8340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58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E27" i="6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E18" i="6"/>
  <c r="H18" i="6" s="1"/>
  <c r="E17" i="6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65" i="6" l="1"/>
  <c r="H65" i="6" s="1"/>
  <c r="H49" i="6"/>
  <c r="H22" i="6"/>
  <c r="H28" i="6"/>
  <c r="H27" i="6"/>
  <c r="H19" i="6"/>
  <c r="H17" i="6"/>
  <c r="E69" i="6"/>
  <c r="H69" i="6" s="1"/>
  <c r="E53" i="6"/>
  <c r="H53" i="6" s="1"/>
  <c r="E43" i="6"/>
  <c r="H43" i="6" s="1"/>
  <c r="E33" i="6"/>
  <c r="H33" i="6" s="1"/>
  <c r="E23" i="6"/>
  <c r="H23" i="6" s="1"/>
  <c r="E13" i="6"/>
  <c r="H13" i="6" s="1"/>
  <c r="G77" i="6"/>
  <c r="F77" i="6"/>
  <c r="D77" i="6"/>
  <c r="C77" i="6"/>
  <c r="E5" i="6"/>
  <c r="E77" i="6" l="1"/>
  <c r="H5" i="6"/>
  <c r="H77" i="6" s="1"/>
</calcChain>
</file>

<file path=xl/sharedStrings.xml><?xml version="1.0" encoding="utf-8"?>
<sst xmlns="http://schemas.openxmlformats.org/spreadsheetml/2006/main" count="84" uniqueCount="84">
  <si>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</si>
  <si>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</si>
  <si>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</si>
  <si>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</si>
  <si>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</si>
  <si>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</si>
  <si>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</si>
  <si>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</si>
  <si>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</si>
  <si>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</si>
  <si>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</si>
  <si>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</si>
  <si>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</si>
  <si>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</si>
  <si>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</si>
  <si>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</si>
  <si>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</si>
  <si>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</si>
  <si>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</si>
  <si>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</si>
  <si>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</si>
  <si>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</si>
  <si>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</si>
  <si>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</si>
  <si>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</si>
  <si>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</si>
  <si>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</si>
  <si>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</si>
  <si>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</si>
  <si>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</si>
  <si>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</si>
  <si>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</si>
  <si>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</si>
  <si>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</si>
  <si>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</si>
  <si>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</si>
  <si>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</si>
  <si>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</si>
  <si>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</si>
  <si>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</si>
  <si>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</si>
  <si>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</si>
  <si>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</si>
  <si>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</si>
  <si>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</si>
  <si>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</si>
  <si>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</si>
  <si>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</si>
  <si>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</si>
  <si>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</si>
  <si>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</si>
  <si>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</si>
  <si>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</si>
  <si>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</si>
  <si>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</si>
  <si>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</si>
  <si>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</si>
  <si>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</si>
  <si>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</si>
  <si>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</si>
  <si>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</si>
  <si>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</si>
  <si>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</si>
  <si>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</si>
  <si>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</si>
  <si>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</si>
  <si>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</si>
  <si>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</si>
  <si>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</si>
  <si>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</si>
  <si>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</si>
  <si>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</si>
  <si>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</si>
  <si>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</si>
  <si>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</si>
  <si>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</si>
  <si>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</si>
  <si>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</si>
  <si>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</si>
  <si>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</si>
  <si>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</si>
  <si>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</si>
  <si>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</si>
  <si>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VALLE DE SANTIAGO GTO
ESTADO ANALÍTICO DEL EJERCICIO DEL PRESUPUESTO DE EGRESOS
CLASIFICACIPON POR OBJETO DEL GASTO (CAPÍTULO Y CONCEPTO)
DEL 01 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</si>
</sst>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4" fontId="8" fillId="0" borderId="13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45">
    <cellStyle name="=C:\WINNT\SYSTEM32\COMMAND.COM" xfId="16"/>
    <cellStyle name="Euro" xfId="1"/>
    <cellStyle name="Millares 2" xfId="2"/>
    <cellStyle name="Millares 2 2" xfId="3"/>
    <cellStyle name="Millares 2 2 2" xfId="18"/>
    <cellStyle name="Millares 2 2 2 2" xfId="38"/>
    <cellStyle name="Millares 2 2 3" xfId="29"/>
    <cellStyle name="Millares 2 3" xfId="4"/>
    <cellStyle name="Millares 2 3 2" xfId="19"/>
    <cellStyle name="Millares 2 3 2 2" xfId="39"/>
    <cellStyle name="Millares 2 3 3" xfId="30"/>
    <cellStyle name="Millares 2 4" xfId="17"/>
    <cellStyle name="Millares 2 4 2" xfId="37"/>
    <cellStyle name="Millares 2 5" xfId="28"/>
    <cellStyle name="Millares 3" xfId="5"/>
    <cellStyle name="Millares 3 2" xfId="20"/>
    <cellStyle name="Millares 3 2 2" xfId="40"/>
    <cellStyle name="Millares 3 3" xfId="31"/>
    <cellStyle name="Millares 4" xfId="36"/>
    <cellStyle name="Moneda 2" xfId="6"/>
    <cellStyle name="Moneda 2 2" xfId="21"/>
    <cellStyle name="Moneda 2 2 2" xfId="41"/>
    <cellStyle name="Moneda 2 3" xfId="32"/>
    <cellStyle name="Normal" xfId="0" builtinId="0"/>
    <cellStyle name="Normal 2" xfId="7"/>
    <cellStyle name="Normal 2 2" xfId="8"/>
    <cellStyle name="Normal 2 3" xfId="22"/>
    <cellStyle name="Normal 2 3 2" xfId="42"/>
    <cellStyle name="Normal 2 4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44"/>
    <cellStyle name="Normal 6 2 3" xfId="35"/>
    <cellStyle name="Normal 6 3" xfId="23"/>
    <cellStyle name="Normal 6 3 2" xfId="43"/>
    <cellStyle name="Normal 6 4" xfId="34"/>
    <cellStyle name="Normal 7" xfId="27"/>
    <cellStyle name="Normal 8" xfId="26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5" t="s">
        <v>83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9</v>
      </c>
      <c r="B2" s="21"/>
      <c r="C2" s="15" t="s">
        <v>15</v>
      </c>
      <c r="D2" s="16"/>
      <c r="E2" s="16"/>
      <c r="F2" s="16"/>
      <c r="G2" s="17"/>
      <c r="H2" s="18" t="s">
        <v>14</v>
      </c>
    </row>
    <row r="3" spans="1:8" ht="24.95" customHeight="1" x14ac:dyDescent="0.2">
      <c r="A3" s="22"/>
      <c r="B3" s="23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3" t="s">
        <v>16</v>
      </c>
      <c r="B5" s="2"/>
      <c r="C5" s="9">
        <f>SUM(C6:C12)</f>
        <v>149610642.03</v>
      </c>
      <c r="D5" s="9">
        <f>SUM(D6:D12)</f>
        <v>-7313992.8600000013</v>
      </c>
      <c r="E5" s="9">
        <f>C5+D5</f>
        <v>142296649.16999999</v>
      </c>
      <c r="F5" s="9">
        <f>SUM(F6:F12)</f>
        <v>137113904.44999999</v>
      </c>
      <c r="G5" s="9">
        <f>SUM(G6:G12)</f>
        <v>135350843.10999998</v>
      </c>
      <c r="H5" s="9">
        <f>E5-F5</f>
        <v>5182744.7199999988</v>
      </c>
    </row>
    <row r="6" spans="1:8" x14ac:dyDescent="0.2">
      <c r="A6" s="14">
        <v>1100</v>
      </c>
      <c r="B6" s="6" t="s">
        <v>25</v>
      </c>
      <c r="C6" s="10">
        <v>90378464</v>
      </c>
      <c r="D6" s="10">
        <v>-6111588.7300000004</v>
      </c>
      <c r="E6" s="10">
        <f t="shared" ref="E6:E69" si="0">C6+D6</f>
        <v>84266875.269999996</v>
      </c>
      <c r="F6" s="10">
        <v>83676817.980000004</v>
      </c>
      <c r="G6" s="10">
        <v>83675385.700000003</v>
      </c>
      <c r="H6" s="10">
        <f t="shared" ref="H6:H69" si="1">E6-F6</f>
        <v>590057.28999999166</v>
      </c>
    </row>
    <row r="7" spans="1:8" x14ac:dyDescent="0.2">
      <c r="A7" s="14">
        <v>1200</v>
      </c>
      <c r="B7" s="6" t="s">
        <v>26</v>
      </c>
      <c r="C7" s="10">
        <v>3668757.26</v>
      </c>
      <c r="D7" s="10">
        <v>1269636.3899999999</v>
      </c>
      <c r="E7" s="10">
        <f t="shared" si="0"/>
        <v>4938393.6499999994</v>
      </c>
      <c r="F7" s="10">
        <v>3592119.3</v>
      </c>
      <c r="G7" s="10">
        <v>3592119.3</v>
      </c>
      <c r="H7" s="10">
        <f t="shared" si="1"/>
        <v>1346274.3499999996</v>
      </c>
    </row>
    <row r="8" spans="1:8" x14ac:dyDescent="0.2">
      <c r="A8" s="14">
        <v>1300</v>
      </c>
      <c r="B8" s="6" t="s">
        <v>27</v>
      </c>
      <c r="C8" s="10">
        <v>21398039</v>
      </c>
      <c r="D8" s="10">
        <v>-584966.43000000005</v>
      </c>
      <c r="E8" s="10">
        <f t="shared" si="0"/>
        <v>20813072.57</v>
      </c>
      <c r="F8" s="10">
        <v>19336420.629999999</v>
      </c>
      <c r="G8" s="10">
        <v>19317929.82</v>
      </c>
      <c r="H8" s="10">
        <f t="shared" si="1"/>
        <v>1476651.9400000013</v>
      </c>
    </row>
    <row r="9" spans="1:8" x14ac:dyDescent="0.2">
      <c r="A9" s="14">
        <v>1400</v>
      </c>
      <c r="B9" s="6" t="s">
        <v>1</v>
      </c>
      <c r="C9" s="10">
        <v>8707711.3699999992</v>
      </c>
      <c r="D9" s="10">
        <v>-673361.4</v>
      </c>
      <c r="E9" s="10">
        <f t="shared" si="0"/>
        <v>8034349.9699999988</v>
      </c>
      <c r="F9" s="10">
        <v>7183239.8499999996</v>
      </c>
      <c r="G9" s="10">
        <v>6020901.5999999996</v>
      </c>
      <c r="H9" s="10">
        <f t="shared" si="1"/>
        <v>851110.11999999918</v>
      </c>
    </row>
    <row r="10" spans="1:8" x14ac:dyDescent="0.2">
      <c r="A10" s="14">
        <v>1500</v>
      </c>
      <c r="B10" s="6" t="s">
        <v>28</v>
      </c>
      <c r="C10" s="10">
        <v>25407670.399999999</v>
      </c>
      <c r="D10" s="10">
        <v>-1228712.69</v>
      </c>
      <c r="E10" s="10">
        <f t="shared" si="0"/>
        <v>24178957.709999997</v>
      </c>
      <c r="F10" s="10">
        <v>23260306.690000001</v>
      </c>
      <c r="G10" s="10">
        <v>22679506.690000001</v>
      </c>
      <c r="H10" s="10">
        <f t="shared" si="1"/>
        <v>918651.01999999583</v>
      </c>
    </row>
    <row r="11" spans="1:8" x14ac:dyDescent="0.2">
      <c r="A11" s="14">
        <v>1600</v>
      </c>
      <c r="B11" s="6" t="s">
        <v>2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14">
        <v>1700</v>
      </c>
      <c r="B12" s="6" t="s">
        <v>29</v>
      </c>
      <c r="C12" s="10">
        <v>50000</v>
      </c>
      <c r="D12" s="10">
        <v>15000</v>
      </c>
      <c r="E12" s="10">
        <f t="shared" si="0"/>
        <v>65000</v>
      </c>
      <c r="F12" s="10">
        <v>65000</v>
      </c>
      <c r="G12" s="10">
        <v>65000</v>
      </c>
      <c r="H12" s="10">
        <f t="shared" si="1"/>
        <v>0</v>
      </c>
    </row>
    <row r="13" spans="1:8" x14ac:dyDescent="0.2">
      <c r="A13" s="13" t="s">
        <v>17</v>
      </c>
      <c r="B13" s="2"/>
      <c r="C13" s="10">
        <f>SUM(C14:C22)</f>
        <v>25723679.57</v>
      </c>
      <c r="D13" s="10">
        <f>SUM(D14:D22)</f>
        <v>10399489.319999998</v>
      </c>
      <c r="E13" s="10">
        <f t="shared" si="0"/>
        <v>36123168.890000001</v>
      </c>
      <c r="F13" s="10">
        <f>SUM(F14:F22)</f>
        <v>33368173.149999999</v>
      </c>
      <c r="G13" s="10">
        <f>SUM(G14:G22)</f>
        <v>31441259.620000001</v>
      </c>
      <c r="H13" s="10">
        <f t="shared" si="1"/>
        <v>2754995.7400000021</v>
      </c>
    </row>
    <row r="14" spans="1:8" x14ac:dyDescent="0.2">
      <c r="A14" s="14">
        <v>2100</v>
      </c>
      <c r="B14" s="6" t="s">
        <v>30</v>
      </c>
      <c r="C14" s="10">
        <v>2931336.26</v>
      </c>
      <c r="D14" s="10">
        <v>-55479.82</v>
      </c>
      <c r="E14" s="10">
        <f t="shared" si="0"/>
        <v>2875856.44</v>
      </c>
      <c r="F14" s="10">
        <v>2487964.41</v>
      </c>
      <c r="G14" s="10">
        <v>2353353.13</v>
      </c>
      <c r="H14" s="10">
        <f t="shared" si="1"/>
        <v>387892.0299999998</v>
      </c>
    </row>
    <row r="15" spans="1:8" x14ac:dyDescent="0.2">
      <c r="A15" s="14">
        <v>2200</v>
      </c>
      <c r="B15" s="6" t="s">
        <v>31</v>
      </c>
      <c r="C15" s="10">
        <v>678718.21</v>
      </c>
      <c r="D15" s="10">
        <v>89747.76</v>
      </c>
      <c r="E15" s="10">
        <f t="shared" si="0"/>
        <v>768465.97</v>
      </c>
      <c r="F15" s="10">
        <v>674343.92</v>
      </c>
      <c r="G15" s="10">
        <v>656353.87</v>
      </c>
      <c r="H15" s="10">
        <f t="shared" si="1"/>
        <v>94122.04999999993</v>
      </c>
    </row>
    <row r="16" spans="1:8" x14ac:dyDescent="0.2">
      <c r="A16" s="14">
        <v>2300</v>
      </c>
      <c r="B16" s="6" t="s">
        <v>32</v>
      </c>
      <c r="C16" s="10">
        <v>16000</v>
      </c>
      <c r="D16" s="10">
        <v>-15940.14</v>
      </c>
      <c r="E16" s="10">
        <f t="shared" si="0"/>
        <v>59.860000000000582</v>
      </c>
      <c r="F16" s="10">
        <v>59.86</v>
      </c>
      <c r="G16" s="10">
        <v>59.86</v>
      </c>
      <c r="H16" s="10">
        <f t="shared" si="1"/>
        <v>5.8264504332328215E-13</v>
      </c>
    </row>
    <row r="17" spans="1:8" x14ac:dyDescent="0.2">
      <c r="A17" s="14">
        <v>2400</v>
      </c>
      <c r="B17" s="6" t="s">
        <v>33</v>
      </c>
      <c r="C17" s="10">
        <v>6687376.7800000003</v>
      </c>
      <c r="D17" s="10">
        <v>5106462.37</v>
      </c>
      <c r="E17" s="10">
        <f t="shared" si="0"/>
        <v>11793839.15</v>
      </c>
      <c r="F17" s="10">
        <v>10836112.98</v>
      </c>
      <c r="G17" s="10">
        <v>10239334.4</v>
      </c>
      <c r="H17" s="10">
        <f t="shared" si="1"/>
        <v>957726.16999999993</v>
      </c>
    </row>
    <row r="18" spans="1:8" x14ac:dyDescent="0.2">
      <c r="A18" s="14">
        <v>2500</v>
      </c>
      <c r="B18" s="6" t="s">
        <v>34</v>
      </c>
      <c r="C18" s="10">
        <v>506214</v>
      </c>
      <c r="D18" s="10">
        <v>-35570.42</v>
      </c>
      <c r="E18" s="10">
        <f t="shared" si="0"/>
        <v>470643.58</v>
      </c>
      <c r="F18" s="10">
        <v>396442.97</v>
      </c>
      <c r="G18" s="10">
        <v>393644.97</v>
      </c>
      <c r="H18" s="10">
        <f t="shared" si="1"/>
        <v>74200.610000000044</v>
      </c>
    </row>
    <row r="19" spans="1:8" x14ac:dyDescent="0.2">
      <c r="A19" s="14">
        <v>2600</v>
      </c>
      <c r="B19" s="6" t="s">
        <v>35</v>
      </c>
      <c r="C19" s="10">
        <v>9016042.3200000003</v>
      </c>
      <c r="D19" s="10">
        <v>3980470.58</v>
      </c>
      <c r="E19" s="10">
        <f t="shared" si="0"/>
        <v>12996512.9</v>
      </c>
      <c r="F19" s="10">
        <v>12263869.869999999</v>
      </c>
      <c r="G19" s="10">
        <v>11559588.58</v>
      </c>
      <c r="H19" s="10">
        <f t="shared" si="1"/>
        <v>732643.03000000119</v>
      </c>
    </row>
    <row r="20" spans="1:8" x14ac:dyDescent="0.2">
      <c r="A20" s="14">
        <v>2700</v>
      </c>
      <c r="B20" s="6" t="s">
        <v>36</v>
      </c>
      <c r="C20" s="10">
        <v>2004320</v>
      </c>
      <c r="D20" s="10">
        <v>1149053.71</v>
      </c>
      <c r="E20" s="10">
        <f t="shared" si="0"/>
        <v>3153373.71</v>
      </c>
      <c r="F20" s="10">
        <v>2870395</v>
      </c>
      <c r="G20" s="10">
        <v>2616028.08</v>
      </c>
      <c r="H20" s="10">
        <f t="shared" si="1"/>
        <v>282978.70999999996</v>
      </c>
    </row>
    <row r="21" spans="1:8" x14ac:dyDescent="0.2">
      <c r="A21" s="14">
        <v>2800</v>
      </c>
      <c r="B21" s="6" t="s">
        <v>37</v>
      </c>
      <c r="C21" s="10">
        <v>48000</v>
      </c>
      <c r="D21" s="10">
        <v>1636800</v>
      </c>
      <c r="E21" s="10">
        <f t="shared" si="0"/>
        <v>1684800</v>
      </c>
      <c r="F21" s="10">
        <v>1683980.7</v>
      </c>
      <c r="G21" s="10">
        <v>1683980.7</v>
      </c>
      <c r="H21" s="10">
        <f t="shared" si="1"/>
        <v>819.30000000004657</v>
      </c>
    </row>
    <row r="22" spans="1:8" x14ac:dyDescent="0.2">
      <c r="A22" s="14">
        <v>2900</v>
      </c>
      <c r="B22" s="6" t="s">
        <v>38</v>
      </c>
      <c r="C22" s="10">
        <v>3835672</v>
      </c>
      <c r="D22" s="10">
        <v>-1456054.7200000002</v>
      </c>
      <c r="E22" s="10">
        <f t="shared" si="0"/>
        <v>2379617.2799999998</v>
      </c>
      <c r="F22" s="10">
        <v>2155003.44</v>
      </c>
      <c r="G22" s="10">
        <v>1938916.03</v>
      </c>
      <c r="H22" s="10">
        <f t="shared" si="1"/>
        <v>224613.83999999985</v>
      </c>
    </row>
    <row r="23" spans="1:8" x14ac:dyDescent="0.2">
      <c r="A23" s="13" t="s">
        <v>18</v>
      </c>
      <c r="B23" s="2"/>
      <c r="C23" s="10">
        <f>SUM(C24:C32)</f>
        <v>52720579.5</v>
      </c>
      <c r="D23" s="10">
        <f>SUM(D24:D32)</f>
        <v>6569044.0099999979</v>
      </c>
      <c r="E23" s="10">
        <f t="shared" si="0"/>
        <v>59289623.509999998</v>
      </c>
      <c r="F23" s="10">
        <f>SUM(F24:F32)</f>
        <v>51828666.329999998</v>
      </c>
      <c r="G23" s="10">
        <f>SUM(G24:G32)</f>
        <v>44230130.859999999</v>
      </c>
      <c r="H23" s="10">
        <f t="shared" si="1"/>
        <v>7460957.1799999997</v>
      </c>
    </row>
    <row r="24" spans="1:8" x14ac:dyDescent="0.2">
      <c r="A24" s="14">
        <v>3100</v>
      </c>
      <c r="B24" s="6" t="s">
        <v>39</v>
      </c>
      <c r="C24" s="10">
        <v>12874723.380000001</v>
      </c>
      <c r="D24" s="10">
        <v>-95066.71</v>
      </c>
      <c r="E24" s="10">
        <f t="shared" si="0"/>
        <v>12779656.67</v>
      </c>
      <c r="F24" s="10">
        <v>12479700.99</v>
      </c>
      <c r="G24" s="10">
        <v>12479425.99</v>
      </c>
      <c r="H24" s="10">
        <f t="shared" si="1"/>
        <v>299955.6799999997</v>
      </c>
    </row>
    <row r="25" spans="1:8" x14ac:dyDescent="0.2">
      <c r="A25" s="14">
        <v>3200</v>
      </c>
      <c r="B25" s="6" t="s">
        <v>40</v>
      </c>
      <c r="C25" s="10">
        <v>452525</v>
      </c>
      <c r="D25" s="10">
        <v>32000</v>
      </c>
      <c r="E25" s="10">
        <f t="shared" si="0"/>
        <v>484525</v>
      </c>
      <c r="F25" s="10">
        <v>347617.35</v>
      </c>
      <c r="G25" s="10">
        <v>324417.34999999998</v>
      </c>
      <c r="H25" s="10">
        <f t="shared" si="1"/>
        <v>136907.65000000002</v>
      </c>
    </row>
    <row r="26" spans="1:8" x14ac:dyDescent="0.2">
      <c r="A26" s="14">
        <v>3300</v>
      </c>
      <c r="B26" s="6" t="s">
        <v>41</v>
      </c>
      <c r="C26" s="10">
        <v>4730105</v>
      </c>
      <c r="D26" s="10">
        <v>9353475.5199999996</v>
      </c>
      <c r="E26" s="10">
        <f t="shared" si="0"/>
        <v>14083580.52</v>
      </c>
      <c r="F26" s="10">
        <v>12832433.17</v>
      </c>
      <c r="G26" s="10">
        <v>7535157.5300000003</v>
      </c>
      <c r="H26" s="10">
        <f t="shared" si="1"/>
        <v>1251147.3499999996</v>
      </c>
    </row>
    <row r="27" spans="1:8" x14ac:dyDescent="0.2">
      <c r="A27" s="14">
        <v>3400</v>
      </c>
      <c r="B27" s="6" t="s">
        <v>42</v>
      </c>
      <c r="C27" s="10">
        <v>1666479.4</v>
      </c>
      <c r="D27" s="10">
        <v>-329931.18999999994</v>
      </c>
      <c r="E27" s="10">
        <f t="shared" si="0"/>
        <v>1336548.21</v>
      </c>
      <c r="F27" s="10">
        <v>1212000.3999999999</v>
      </c>
      <c r="G27" s="10">
        <v>1078385.3500000001</v>
      </c>
      <c r="H27" s="10">
        <f t="shared" si="1"/>
        <v>124547.81000000006</v>
      </c>
    </row>
    <row r="28" spans="1:8" x14ac:dyDescent="0.2">
      <c r="A28" s="14">
        <v>3500</v>
      </c>
      <c r="B28" s="6" t="s">
        <v>43</v>
      </c>
      <c r="C28" s="10">
        <v>1917659.31</v>
      </c>
      <c r="D28" s="10">
        <v>-575565.32000000007</v>
      </c>
      <c r="E28" s="10">
        <f t="shared" si="0"/>
        <v>1342093.99</v>
      </c>
      <c r="F28" s="10">
        <v>1120026.8600000001</v>
      </c>
      <c r="G28" s="10">
        <v>1056703.26</v>
      </c>
      <c r="H28" s="10">
        <f t="shared" si="1"/>
        <v>222067.12999999989</v>
      </c>
    </row>
    <row r="29" spans="1:8" x14ac:dyDescent="0.2">
      <c r="A29" s="14">
        <v>3600</v>
      </c>
      <c r="B29" s="6" t="s">
        <v>44</v>
      </c>
      <c r="C29" s="10">
        <v>2019050</v>
      </c>
      <c r="D29" s="10">
        <v>-703585.4</v>
      </c>
      <c r="E29" s="10">
        <f t="shared" si="0"/>
        <v>1315464.6000000001</v>
      </c>
      <c r="F29" s="10">
        <v>1273098.81</v>
      </c>
      <c r="G29" s="10">
        <v>1273098.81</v>
      </c>
      <c r="H29" s="10">
        <f t="shared" si="1"/>
        <v>42365.790000000037</v>
      </c>
    </row>
    <row r="30" spans="1:8" x14ac:dyDescent="0.2">
      <c r="A30" s="14">
        <v>3700</v>
      </c>
      <c r="B30" s="6" t="s">
        <v>45</v>
      </c>
      <c r="C30" s="10">
        <v>166715</v>
      </c>
      <c r="D30" s="10">
        <v>90930.42</v>
      </c>
      <c r="E30" s="10">
        <f t="shared" si="0"/>
        <v>257645.41999999998</v>
      </c>
      <c r="F30" s="10">
        <v>134955.69</v>
      </c>
      <c r="G30" s="10">
        <v>133745.69</v>
      </c>
      <c r="H30" s="10">
        <f t="shared" si="1"/>
        <v>122689.72999999998</v>
      </c>
    </row>
    <row r="31" spans="1:8" x14ac:dyDescent="0.2">
      <c r="A31" s="14">
        <v>3800</v>
      </c>
      <c r="B31" s="6" t="s">
        <v>46</v>
      </c>
      <c r="C31" s="10">
        <v>6958154.9800000004</v>
      </c>
      <c r="D31" s="10">
        <v>-4960012.92</v>
      </c>
      <c r="E31" s="10">
        <f t="shared" si="0"/>
        <v>1998142.0600000005</v>
      </c>
      <c r="F31" s="10">
        <v>1766102</v>
      </c>
      <c r="G31" s="10">
        <v>1761462</v>
      </c>
      <c r="H31" s="10">
        <f t="shared" si="1"/>
        <v>232040.06000000052</v>
      </c>
    </row>
    <row r="32" spans="1:8" x14ac:dyDescent="0.2">
      <c r="A32" s="14">
        <v>3900</v>
      </c>
      <c r="B32" s="6" t="s">
        <v>0</v>
      </c>
      <c r="C32" s="10">
        <v>21935167.43</v>
      </c>
      <c r="D32" s="10">
        <v>3756799.61</v>
      </c>
      <c r="E32" s="10">
        <f t="shared" si="0"/>
        <v>25691967.039999999</v>
      </c>
      <c r="F32" s="10">
        <v>20662731.059999999</v>
      </c>
      <c r="G32" s="10">
        <v>18587734.879999999</v>
      </c>
      <c r="H32" s="10">
        <f t="shared" si="1"/>
        <v>5029235.9800000004</v>
      </c>
    </row>
    <row r="33" spans="1:8" x14ac:dyDescent="0.2">
      <c r="A33" s="13" t="s">
        <v>19</v>
      </c>
      <c r="B33" s="2"/>
      <c r="C33" s="10">
        <f>SUM(C34:C42)</f>
        <v>35542811.200000003</v>
      </c>
      <c r="D33" s="10">
        <f>SUM(D34:D42)</f>
        <v>14998235.17</v>
      </c>
      <c r="E33" s="10">
        <f t="shared" si="0"/>
        <v>50541046.370000005</v>
      </c>
      <c r="F33" s="10">
        <f>SUM(F34:F42)</f>
        <v>48376517.989999995</v>
      </c>
      <c r="G33" s="10">
        <f>SUM(G34:G42)</f>
        <v>47932040.32</v>
      </c>
      <c r="H33" s="10">
        <f t="shared" si="1"/>
        <v>2164528.3800000101</v>
      </c>
    </row>
    <row r="34" spans="1:8" x14ac:dyDescent="0.2">
      <c r="A34" s="14">
        <v>4100</v>
      </c>
      <c r="B34" s="6" t="s">
        <v>47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14">
        <v>4200</v>
      </c>
      <c r="B35" s="6" t="s">
        <v>48</v>
      </c>
      <c r="C35" s="10">
        <v>13163143.199999999</v>
      </c>
      <c r="D35" s="10">
        <v>163000</v>
      </c>
      <c r="E35" s="10">
        <f t="shared" si="0"/>
        <v>13326143.199999999</v>
      </c>
      <c r="F35" s="10">
        <v>13326143.199999999</v>
      </c>
      <c r="G35" s="10">
        <v>13326143.199999999</v>
      </c>
      <c r="H35" s="10">
        <f t="shared" si="1"/>
        <v>0</v>
      </c>
    </row>
    <row r="36" spans="1:8" x14ac:dyDescent="0.2">
      <c r="A36" s="14">
        <v>4300</v>
      </c>
      <c r="B36" s="6" t="s">
        <v>49</v>
      </c>
      <c r="C36" s="10">
        <v>4119160</v>
      </c>
      <c r="D36" s="10">
        <v>10525460</v>
      </c>
      <c r="E36" s="10">
        <f t="shared" si="0"/>
        <v>14644620</v>
      </c>
      <c r="F36" s="10">
        <v>14602039.380000001</v>
      </c>
      <c r="G36" s="10">
        <v>14602039.380000001</v>
      </c>
      <c r="H36" s="10">
        <f t="shared" si="1"/>
        <v>42580.61999999918</v>
      </c>
    </row>
    <row r="37" spans="1:8" x14ac:dyDescent="0.2">
      <c r="A37" s="14">
        <v>4400</v>
      </c>
      <c r="B37" s="6" t="s">
        <v>50</v>
      </c>
      <c r="C37" s="10">
        <v>11851480</v>
      </c>
      <c r="D37" s="10">
        <v>4412356.17</v>
      </c>
      <c r="E37" s="10">
        <f t="shared" si="0"/>
        <v>16263836.17</v>
      </c>
      <c r="F37" s="10">
        <v>14965111.619999999</v>
      </c>
      <c r="G37" s="10">
        <v>14520633.949999999</v>
      </c>
      <c r="H37" s="10">
        <f t="shared" si="1"/>
        <v>1298724.5500000007</v>
      </c>
    </row>
    <row r="38" spans="1:8" x14ac:dyDescent="0.2">
      <c r="A38" s="14">
        <v>4500</v>
      </c>
      <c r="B38" s="6" t="s">
        <v>7</v>
      </c>
      <c r="C38" s="10">
        <v>6268428</v>
      </c>
      <c r="D38" s="10">
        <v>-122481</v>
      </c>
      <c r="E38" s="10">
        <f t="shared" si="0"/>
        <v>6145947</v>
      </c>
      <c r="F38" s="10">
        <v>5323223.79</v>
      </c>
      <c r="G38" s="10">
        <v>5323223.79</v>
      </c>
      <c r="H38" s="10">
        <f t="shared" si="1"/>
        <v>822723.21</v>
      </c>
    </row>
    <row r="39" spans="1:8" x14ac:dyDescent="0.2">
      <c r="A39" s="14">
        <v>4600</v>
      </c>
      <c r="B39" s="6" t="s">
        <v>51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14">
        <v>4700</v>
      </c>
      <c r="B40" s="6" t="s">
        <v>52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14">
        <v>4800</v>
      </c>
      <c r="B41" s="6" t="s">
        <v>3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14">
        <v>4900</v>
      </c>
      <c r="B42" s="6" t="s">
        <v>53</v>
      </c>
      <c r="C42" s="10">
        <v>140600</v>
      </c>
      <c r="D42" s="10">
        <v>19900</v>
      </c>
      <c r="E42" s="10">
        <f t="shared" si="0"/>
        <v>160500</v>
      </c>
      <c r="F42" s="10">
        <v>160000</v>
      </c>
      <c r="G42" s="10">
        <v>160000</v>
      </c>
      <c r="H42" s="10">
        <f t="shared" si="1"/>
        <v>500</v>
      </c>
    </row>
    <row r="43" spans="1:8" x14ac:dyDescent="0.2">
      <c r="A43" s="13" t="s">
        <v>20</v>
      </c>
      <c r="B43" s="2"/>
      <c r="C43" s="10">
        <f>SUM(C44:C52)</f>
        <v>3762442</v>
      </c>
      <c r="D43" s="10">
        <f>SUM(D44:D52)</f>
        <v>6476746.0700000003</v>
      </c>
      <c r="E43" s="10">
        <f t="shared" si="0"/>
        <v>10239188.07</v>
      </c>
      <c r="F43" s="10">
        <f>SUM(F44:F52)</f>
        <v>9183602.8999999985</v>
      </c>
      <c r="G43" s="10">
        <f>SUM(G44:G52)</f>
        <v>3036817.62</v>
      </c>
      <c r="H43" s="10">
        <f t="shared" si="1"/>
        <v>1055585.1700000018</v>
      </c>
    </row>
    <row r="44" spans="1:8" x14ac:dyDescent="0.2">
      <c r="A44" s="14">
        <v>5100</v>
      </c>
      <c r="B44" s="6" t="s">
        <v>54</v>
      </c>
      <c r="C44" s="10">
        <v>1018418</v>
      </c>
      <c r="D44" s="10">
        <v>161590.43</v>
      </c>
      <c r="E44" s="10">
        <f t="shared" si="0"/>
        <v>1180008.43</v>
      </c>
      <c r="F44" s="10">
        <v>960592.24</v>
      </c>
      <c r="G44" s="10">
        <v>734243.14</v>
      </c>
      <c r="H44" s="10">
        <f t="shared" si="1"/>
        <v>219416.18999999994</v>
      </c>
    </row>
    <row r="45" spans="1:8" x14ac:dyDescent="0.2">
      <c r="A45" s="14">
        <v>5200</v>
      </c>
      <c r="B45" s="6" t="s">
        <v>55</v>
      </c>
      <c r="C45" s="10">
        <v>128729</v>
      </c>
      <c r="D45" s="10">
        <v>545531.36</v>
      </c>
      <c r="E45" s="10">
        <f t="shared" si="0"/>
        <v>674260.36</v>
      </c>
      <c r="F45" s="10">
        <v>504859.03</v>
      </c>
      <c r="G45" s="10">
        <v>485838.08000000002</v>
      </c>
      <c r="H45" s="10">
        <f t="shared" si="1"/>
        <v>169401.32999999996</v>
      </c>
    </row>
    <row r="46" spans="1:8" x14ac:dyDescent="0.2">
      <c r="A46" s="14">
        <v>5300</v>
      </c>
      <c r="B46" s="6" t="s">
        <v>56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14">
        <v>5400</v>
      </c>
      <c r="B47" s="6" t="s">
        <v>57</v>
      </c>
      <c r="C47" s="10">
        <v>2170000</v>
      </c>
      <c r="D47" s="10">
        <v>6009589.9900000002</v>
      </c>
      <c r="E47" s="10">
        <f t="shared" si="0"/>
        <v>8179589.9900000002</v>
      </c>
      <c r="F47" s="10">
        <v>7622240.0099999998</v>
      </c>
      <c r="G47" s="10">
        <v>1735040.02</v>
      </c>
      <c r="H47" s="10">
        <f t="shared" si="1"/>
        <v>557349.98000000045</v>
      </c>
    </row>
    <row r="48" spans="1:8" x14ac:dyDescent="0.2">
      <c r="A48" s="14">
        <v>5500</v>
      </c>
      <c r="B48" s="6" t="s">
        <v>58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14">
        <v>5600</v>
      </c>
      <c r="B49" s="6" t="s">
        <v>59</v>
      </c>
      <c r="C49" s="10">
        <v>387395</v>
      </c>
      <c r="D49" s="10">
        <v>-199367.63</v>
      </c>
      <c r="E49" s="10">
        <f t="shared" si="0"/>
        <v>188027.37</v>
      </c>
      <c r="F49" s="10">
        <v>94162.62</v>
      </c>
      <c r="G49" s="10">
        <v>79947.38</v>
      </c>
      <c r="H49" s="10">
        <f t="shared" si="1"/>
        <v>93864.75</v>
      </c>
    </row>
    <row r="50" spans="1:8" x14ac:dyDescent="0.2">
      <c r="A50" s="14">
        <v>5700</v>
      </c>
      <c r="B50" s="6" t="s">
        <v>60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14">
        <v>5800</v>
      </c>
      <c r="B51" s="6" t="s">
        <v>61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14">
        <v>5900</v>
      </c>
      <c r="B52" s="6" t="s">
        <v>62</v>
      </c>
      <c r="C52" s="10">
        <v>57900</v>
      </c>
      <c r="D52" s="10">
        <v>-40598.080000000002</v>
      </c>
      <c r="E52" s="10">
        <f t="shared" si="0"/>
        <v>17301.919999999998</v>
      </c>
      <c r="F52" s="10">
        <v>1749</v>
      </c>
      <c r="G52" s="10">
        <v>1749</v>
      </c>
      <c r="H52" s="10">
        <f t="shared" si="1"/>
        <v>15552.919999999998</v>
      </c>
    </row>
    <row r="53" spans="1:8" x14ac:dyDescent="0.2">
      <c r="A53" s="13" t="s">
        <v>21</v>
      </c>
      <c r="B53" s="2"/>
      <c r="C53" s="10">
        <f>SUM(C54:C56)</f>
        <v>181587958.57000002</v>
      </c>
      <c r="D53" s="10">
        <f>SUM(D54:D56)</f>
        <v>105623039.05999999</v>
      </c>
      <c r="E53" s="10">
        <f t="shared" si="0"/>
        <v>287210997.63</v>
      </c>
      <c r="F53" s="10">
        <f>SUM(F54:F56)</f>
        <v>198945157.73999998</v>
      </c>
      <c r="G53" s="10">
        <f>SUM(G54:G56)</f>
        <v>167664365.97</v>
      </c>
      <c r="H53" s="10">
        <f t="shared" si="1"/>
        <v>88265839.890000015</v>
      </c>
    </row>
    <row r="54" spans="1:8" x14ac:dyDescent="0.2">
      <c r="A54" s="14">
        <v>6100</v>
      </c>
      <c r="B54" s="6" t="s">
        <v>63</v>
      </c>
      <c r="C54" s="10">
        <v>181290589.61000001</v>
      </c>
      <c r="D54" s="10">
        <v>105521442.56999999</v>
      </c>
      <c r="E54" s="10">
        <f t="shared" si="0"/>
        <v>286812032.18000001</v>
      </c>
      <c r="F54" s="10">
        <v>198546192.28999999</v>
      </c>
      <c r="G54" s="10">
        <v>167265400.52000001</v>
      </c>
      <c r="H54" s="10">
        <f t="shared" si="1"/>
        <v>88265839.890000015</v>
      </c>
    </row>
    <row r="55" spans="1:8" x14ac:dyDescent="0.2">
      <c r="A55" s="14">
        <v>6200</v>
      </c>
      <c r="B55" s="6" t="s">
        <v>64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14">
        <v>6300</v>
      </c>
      <c r="B56" s="6" t="s">
        <v>65</v>
      </c>
      <c r="C56" s="10">
        <v>297368.96000000002</v>
      </c>
      <c r="D56" s="10">
        <v>101596.49</v>
      </c>
      <c r="E56" s="10">
        <f t="shared" si="0"/>
        <v>398965.45</v>
      </c>
      <c r="F56" s="10">
        <v>398965.45</v>
      </c>
      <c r="G56" s="10">
        <v>398965.45</v>
      </c>
      <c r="H56" s="10">
        <f t="shared" si="1"/>
        <v>0</v>
      </c>
    </row>
    <row r="57" spans="1:8" x14ac:dyDescent="0.2">
      <c r="A57" s="13" t="s">
        <v>22</v>
      </c>
      <c r="B57" s="2"/>
      <c r="C57" s="10">
        <f>SUM(C58:C64)</f>
        <v>0</v>
      </c>
      <c r="D57" s="10">
        <f>SUM(D58:D64)</f>
        <v>0</v>
      </c>
      <c r="E57" s="10">
        <f t="shared" si="0"/>
        <v>0</v>
      </c>
      <c r="F57" s="10">
        <f>SUM(F58:F64)</f>
        <v>0</v>
      </c>
      <c r="G57" s="10">
        <f>SUM(G58:G64)</f>
        <v>0</v>
      </c>
      <c r="H57" s="10">
        <f t="shared" si="1"/>
        <v>0</v>
      </c>
    </row>
    <row r="58" spans="1:8" x14ac:dyDescent="0.2">
      <c r="A58" s="14">
        <v>7100</v>
      </c>
      <c r="B58" s="6" t="s">
        <v>66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14">
        <v>7200</v>
      </c>
      <c r="B59" s="6" t="s">
        <v>67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14">
        <v>7300</v>
      </c>
      <c r="B60" s="6" t="s">
        <v>68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14">
        <v>7400</v>
      </c>
      <c r="B61" s="6" t="s">
        <v>69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14">
        <v>7500</v>
      </c>
      <c r="B62" s="6" t="s">
        <v>70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14">
        <v>7600</v>
      </c>
      <c r="B63" s="6" t="s">
        <v>71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14">
        <v>7900</v>
      </c>
      <c r="B64" s="6" t="s">
        <v>72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13" t="s">
        <v>23</v>
      </c>
      <c r="B65" s="2"/>
      <c r="C65" s="10">
        <f>SUM(C66:C68)</f>
        <v>0</v>
      </c>
      <c r="D65" s="10">
        <f>SUM(D66:D68)</f>
        <v>0</v>
      </c>
      <c r="E65" s="10">
        <f t="shared" si="0"/>
        <v>0</v>
      </c>
      <c r="F65" s="10">
        <f>SUM(F66:F68)</f>
        <v>0</v>
      </c>
      <c r="G65" s="10">
        <f>SUM(G66:G68)</f>
        <v>0</v>
      </c>
      <c r="H65" s="10">
        <f t="shared" si="1"/>
        <v>0</v>
      </c>
    </row>
    <row r="66" spans="1:8" x14ac:dyDescent="0.2">
      <c r="A66" s="14">
        <v>8100</v>
      </c>
      <c r="B66" s="6" t="s">
        <v>4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14">
        <v>8300</v>
      </c>
      <c r="B67" s="6" t="s">
        <v>5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14">
        <v>8500</v>
      </c>
      <c r="B68" s="6" t="s">
        <v>6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13" t="s">
        <v>24</v>
      </c>
      <c r="B69" s="2"/>
      <c r="C69" s="10">
        <f>SUM(C70:C76)</f>
        <v>3923411.08</v>
      </c>
      <c r="D69" s="10">
        <f>SUM(D70:D76)</f>
        <v>-2085118.48</v>
      </c>
      <c r="E69" s="10">
        <f t="shared" si="0"/>
        <v>1838292.6</v>
      </c>
      <c r="F69" s="10">
        <f>SUM(F70:F76)</f>
        <v>1838292.6</v>
      </c>
      <c r="G69" s="10">
        <f>SUM(G70:G76)</f>
        <v>1838292.6</v>
      </c>
      <c r="H69" s="10">
        <f t="shared" si="1"/>
        <v>0</v>
      </c>
    </row>
    <row r="70" spans="1:8" x14ac:dyDescent="0.2">
      <c r="A70" s="14">
        <v>9100</v>
      </c>
      <c r="B70" s="6" t="s">
        <v>73</v>
      </c>
      <c r="C70" s="10">
        <v>2423411.08</v>
      </c>
      <c r="D70" s="10">
        <v>-964285.58</v>
      </c>
      <c r="E70" s="10">
        <f t="shared" ref="E70:E76" si="2">C70+D70</f>
        <v>1459125.5</v>
      </c>
      <c r="F70" s="10">
        <v>1459125.5</v>
      </c>
      <c r="G70" s="10">
        <v>1459125.5</v>
      </c>
      <c r="H70" s="10">
        <f t="shared" ref="H70:H76" si="3">E70-F70</f>
        <v>0</v>
      </c>
    </row>
    <row r="71" spans="1:8" x14ac:dyDescent="0.2">
      <c r="A71" s="14">
        <v>9200</v>
      </c>
      <c r="B71" s="6" t="s">
        <v>74</v>
      </c>
      <c r="C71" s="10">
        <v>1500000</v>
      </c>
      <c r="D71" s="10">
        <v>-1120832.8999999999</v>
      </c>
      <c r="E71" s="10">
        <f t="shared" si="2"/>
        <v>379167.10000000009</v>
      </c>
      <c r="F71" s="10">
        <v>379167.1</v>
      </c>
      <c r="G71" s="10">
        <v>379167.1</v>
      </c>
      <c r="H71" s="10">
        <f t="shared" si="3"/>
        <v>0</v>
      </c>
    </row>
    <row r="72" spans="1:8" x14ac:dyDescent="0.2">
      <c r="A72" s="14">
        <v>9300</v>
      </c>
      <c r="B72" s="6" t="s">
        <v>75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14">
        <v>9400</v>
      </c>
      <c r="B73" s="6" t="s">
        <v>76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14">
        <v>9500</v>
      </c>
      <c r="B74" s="6" t="s">
        <v>77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14">
        <v>9600</v>
      </c>
      <c r="B75" s="6" t="s">
        <v>78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14">
        <v>9900</v>
      </c>
      <c r="B76" s="7" t="s">
        <v>79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 x14ac:dyDescent="0.2">
      <c r="A77" s="3"/>
      <c r="B77" s="8" t="s">
        <v>8</v>
      </c>
      <c r="C77" s="12">
        <f t="shared" ref="C77:H77" si="4">SUM(C5+C13+C23+C33+C43+C53+C57+C65+C69)</f>
        <v>452871523.94999999</v>
      </c>
      <c r="D77" s="12">
        <f t="shared" si="4"/>
        <v>134667442.28999999</v>
      </c>
      <c r="E77" s="12">
        <f t="shared" si="4"/>
        <v>587538966.24000001</v>
      </c>
      <c r="F77" s="12">
        <f t="shared" si="4"/>
        <v>480654315.15999997</v>
      </c>
      <c r="G77" s="12">
        <f t="shared" si="4"/>
        <v>431493750.10000002</v>
      </c>
      <c r="H77" s="12">
        <f t="shared" si="4"/>
        <v>106884651.08000003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2019-02-05T16:57:38Z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