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4TO TRIMESTRES 18\"/>
    </mc:Choice>
  </mc:AlternateContent>
  <bookViews>
    <workbookView xWindow="0" yWindow="0" windowWidth="15360" windowHeight="8340" tabRatio="885"/>
  </bookViews>
  <sheets>
    <sheet name="CFG" sheetId="5" r:id="rId1"/>
  </sheets>
  <definedNames>
    <definedName name="_xlnm._FilterDatabase" localSheetId="0" hidden="1">CFG!$A$3:$H$40</definedName>
  </definedNames>
  <calcPr calcId="152511"/>
</workbook>
</file>

<file path=xl/calcChain.xml><?xml version="1.0" encoding="utf-8"?>
<calcChain xmlns="http://schemas.openxmlformats.org/spreadsheetml/2006/main">
  <c r="H40" i="5" l="1"/>
  <c r="H39" i="5"/>
  <c r="H38" i="5"/>
  <c r="H34" i="5"/>
  <c r="H33" i="5"/>
  <c r="H31" i="5"/>
  <c r="H30" i="5"/>
  <c r="H29" i="5"/>
  <c r="H28" i="5"/>
  <c r="H20" i="5"/>
  <c r="H12" i="5"/>
  <c r="H10" i="5"/>
  <c r="E40" i="5"/>
  <c r="E39" i="5"/>
  <c r="E38" i="5"/>
  <c r="E37" i="5"/>
  <c r="H37" i="5" s="1"/>
  <c r="H36" i="5" s="1"/>
  <c r="E34" i="5"/>
  <c r="E33" i="5"/>
  <c r="E32" i="5"/>
  <c r="H32" i="5" s="1"/>
  <c r="E31" i="5"/>
  <c r="E30" i="5"/>
  <c r="E29" i="5"/>
  <c r="E28" i="5"/>
  <c r="E27" i="5"/>
  <c r="H27" i="5" s="1"/>
  <c r="E26" i="5"/>
  <c r="H26" i="5" s="1"/>
  <c r="E23" i="5"/>
  <c r="H23" i="5" s="1"/>
  <c r="E22" i="5"/>
  <c r="H22" i="5" s="1"/>
  <c r="E21" i="5"/>
  <c r="H21" i="5" s="1"/>
  <c r="E20" i="5"/>
  <c r="E19" i="5"/>
  <c r="H19" i="5" s="1"/>
  <c r="E18" i="5"/>
  <c r="H18" i="5" s="1"/>
  <c r="E17" i="5"/>
  <c r="H17" i="5" s="1"/>
  <c r="E14" i="5"/>
  <c r="H14" i="5" s="1"/>
  <c r="E13" i="5"/>
  <c r="H13" i="5" s="1"/>
  <c r="E12" i="5"/>
  <c r="E11" i="5"/>
  <c r="H11" i="5" s="1"/>
  <c r="E10" i="5"/>
  <c r="E9" i="5"/>
  <c r="H9" i="5" s="1"/>
  <c r="E8" i="5"/>
  <c r="H8" i="5" s="1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E36" i="5" l="1"/>
  <c r="H25" i="5"/>
  <c r="H16" i="5"/>
  <c r="C42" i="5"/>
  <c r="F42" i="5"/>
  <c r="G42" i="5"/>
  <c r="D42" i="5"/>
  <c r="E6" i="5"/>
  <c r="H6" i="5"/>
  <c r="E25" i="5"/>
  <c r="E16" i="5"/>
  <c r="H42" i="5" l="1"/>
  <c r="E42" i="5"/>
</calcChain>
</file>

<file path=xl/sharedStrings.xml><?xml version="1.0" encoding="utf-8"?>
<sst xmlns="http://schemas.openxmlformats.org/spreadsheetml/2006/main" count="44" uniqueCount="44">
  <si>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</si>
  <si>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</si>
  <si>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</si>
  <si>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</si>
  <si>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</si>
  <si>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</si>
  <si>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</si>
  <si>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</si>
  <si>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</si>
  <si>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</si>
  <si>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</si>
  <si>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</si>
  <si>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</si>
  <si>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</si>
  <si>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</si>
  <si>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</si>
  <si>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</si>
  <si>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</si>
  <si>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</si>
  <si>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</si>
  <si>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</si>
  <si>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</si>
  <si>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</si>
  <si>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</si>
  <si>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</si>
  <si>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</si>
  <si>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</si>
  <si>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</si>
  <si>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</si>
  <si>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</si>
  <si>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</si>
  <si>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</si>
  <si>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</si>
  <si>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</si>
  <si>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</si>
  <si>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</si>
  <si>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</si>
  <si>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</si>
  <si>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</si>
  <si>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</si>
  <si>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</si>
  <si>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</si>
  <si>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</si>
  <si>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MUNICIPIO DE VALLE DE SANTIAGO GTO
ESTADO ANALÍTICO DEL EJERCICIO DEL PRESUPUESTO DE EGRESOS
CLASIFICACIÓN FUNCIONAL (FINALIDAD Y FUNCIÓN)
DEL 01 DE ENERO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</si>
</sst>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0" fontId="1" fillId="0" borderId="0"/>
    <xf numFmtId="0" fontId="9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0" fillId="0" borderId="0" xfId="0" applyFont="1" applyProtection="1">
      <protection locked="0"/>
    </xf>
    <xf numFmtId="4" fontId="8" fillId="2" borderId="7" xfId="9" applyNumberFormat="1" applyFont="1" applyFill="1" applyBorder="1" applyAlignment="1">
      <alignment horizontal="center" vertical="center" wrapText="1"/>
    </xf>
    <xf numFmtId="0" fontId="8" fillId="2" borderId="7" xfId="9" applyNumberFormat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Protection="1">
      <protection locked="0"/>
    </xf>
    <xf numFmtId="4" fontId="4" fillId="0" borderId="13" xfId="0" applyNumberFormat="1" applyFont="1" applyFill="1" applyBorder="1" applyProtection="1">
      <protection locked="0"/>
    </xf>
    <xf numFmtId="4" fontId="8" fillId="0" borderId="7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wrapText="1"/>
    </xf>
    <xf numFmtId="0" fontId="8" fillId="0" borderId="8" xfId="0" applyFont="1" applyFill="1" applyBorder="1" applyProtection="1">
      <protection locked="0"/>
    </xf>
    <xf numFmtId="0" fontId="8" fillId="0" borderId="9" xfId="0" applyFont="1" applyFill="1" applyBorder="1" applyAlignment="1" applyProtection="1">
      <alignment horizontal="left"/>
      <protection locked="0"/>
    </xf>
    <xf numFmtId="4" fontId="0" fillId="0" borderId="0" xfId="0" applyNumberFormat="1" applyFont="1" applyProtection="1">
      <protection locked="0"/>
    </xf>
    <xf numFmtId="0" fontId="8" fillId="2" borderId="8" xfId="9" applyFont="1" applyFill="1" applyBorder="1" applyAlignment="1" applyProtection="1">
      <alignment horizontal="center" vertical="center" wrapText="1"/>
      <protection locked="0"/>
    </xf>
    <xf numFmtId="0" fontId="8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0" xfId="9" applyFont="1" applyFill="1" applyBorder="1" applyAlignment="1" applyProtection="1">
      <alignment horizontal="center" vertical="center" wrapText="1"/>
      <protection locked="0"/>
    </xf>
    <xf numFmtId="4" fontId="8" fillId="2" borderId="11" xfId="9" applyNumberFormat="1" applyFont="1" applyFill="1" applyBorder="1" applyAlignment="1">
      <alignment horizontal="center" vertical="center" wrapText="1"/>
    </xf>
    <xf numFmtId="4" fontId="8" fillId="2" borderId="12" xfId="9" applyNumberFormat="1" applyFont="1" applyFill="1" applyBorder="1" applyAlignment="1">
      <alignment horizontal="center" vertical="center" wrapText="1"/>
    </xf>
    <xf numFmtId="0" fontId="8" fillId="2" borderId="2" xfId="9" applyFont="1" applyFill="1" applyBorder="1" applyAlignment="1">
      <alignment horizontal="center" vertical="center"/>
    </xf>
    <xf numFmtId="0" fontId="8" fillId="2" borderId="3" xfId="9" applyFont="1" applyFill="1" applyBorder="1" applyAlignment="1">
      <alignment horizontal="center" vertical="center"/>
    </xf>
    <xf numFmtId="0" fontId="8" fillId="2" borderId="1" xfId="9" applyFont="1" applyFill="1" applyBorder="1" applyAlignment="1">
      <alignment horizontal="center" vertical="center"/>
    </xf>
    <xf numFmtId="0" fontId="8" fillId="2" borderId="4" xfId="9" applyFont="1" applyFill="1" applyBorder="1" applyAlignment="1">
      <alignment horizontal="center" vertical="center"/>
    </xf>
    <xf numFmtId="0" fontId="8" fillId="2" borderId="5" xfId="9" applyFont="1" applyFill="1" applyBorder="1" applyAlignment="1">
      <alignment horizontal="center" vertical="center"/>
    </xf>
    <xf numFmtId="0" fontId="8" fillId="2" borderId="6" xfId="9" applyFont="1" applyFill="1" applyBorder="1" applyAlignment="1">
      <alignment horizontal="center" vertical="center"/>
    </xf>
  </cellXfs>
  <cellStyles count="45">
    <cellStyle name="=C:\WINNT\SYSTEM32\COMMAND.COM" xfId="16"/>
    <cellStyle name="Euro" xfId="1"/>
    <cellStyle name="Millares 2" xfId="2"/>
    <cellStyle name="Millares 2 2" xfId="3"/>
    <cellStyle name="Millares 2 2 2" xfId="18"/>
    <cellStyle name="Millares 2 2 2 2" xfId="38"/>
    <cellStyle name="Millares 2 2 3" xfId="29"/>
    <cellStyle name="Millares 2 3" xfId="4"/>
    <cellStyle name="Millares 2 3 2" xfId="19"/>
    <cellStyle name="Millares 2 3 2 2" xfId="39"/>
    <cellStyle name="Millares 2 3 3" xfId="30"/>
    <cellStyle name="Millares 2 4" xfId="17"/>
    <cellStyle name="Millares 2 4 2" xfId="37"/>
    <cellStyle name="Millares 2 5" xfId="28"/>
    <cellStyle name="Millares 3" xfId="5"/>
    <cellStyle name="Millares 3 2" xfId="20"/>
    <cellStyle name="Millares 3 2 2" xfId="40"/>
    <cellStyle name="Millares 3 3" xfId="31"/>
    <cellStyle name="Millares 4" xfId="36"/>
    <cellStyle name="Moneda 2" xfId="6"/>
    <cellStyle name="Moneda 2 2" xfId="21"/>
    <cellStyle name="Moneda 2 2 2" xfId="41"/>
    <cellStyle name="Moneda 2 3" xfId="32"/>
    <cellStyle name="Normal" xfId="0" builtinId="0"/>
    <cellStyle name="Normal 2" xfId="7"/>
    <cellStyle name="Normal 2 2" xfId="8"/>
    <cellStyle name="Normal 2 3" xfId="22"/>
    <cellStyle name="Normal 2 3 2" xfId="42"/>
    <cellStyle name="Normal 2 4" xfId="33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2 2 2" xfId="44"/>
    <cellStyle name="Normal 6 2 3" xfId="35"/>
    <cellStyle name="Normal 6 3" xfId="23"/>
    <cellStyle name="Normal 6 3 2" xfId="43"/>
    <cellStyle name="Normal 6 4" xfId="34"/>
    <cellStyle name="Normal 7" xfId="27"/>
    <cellStyle name="Normal 8" xfId="26"/>
    <cellStyle name="Porcentual 2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showGridLines="0" tabSelected="1" workbookViewId="0">
      <selection sqref="A1:H1"/>
    </sheetView>
  </sheetViews>
  <sheetFormatPr baseColWidth="10" defaultRowHeight="11.25" x14ac:dyDescent="0.2"/>
  <cols>
    <col min="1" max="1" width="4.83203125" style="1" customWidth="1"/>
    <col min="2" max="2" width="65.83203125" style="1" customWidth="1"/>
    <col min="3" max="8" width="18.33203125" style="1" customWidth="1"/>
    <col min="9" max="16384" width="12" style="1"/>
  </cols>
  <sheetData>
    <row r="1" spans="1:10" ht="50.1" customHeight="1" x14ac:dyDescent="0.2">
      <c r="A1" s="19" t="s">
        <v>43</v>
      </c>
      <c r="B1" s="20"/>
      <c r="C1" s="20"/>
      <c r="D1" s="20"/>
      <c r="E1" s="20"/>
      <c r="F1" s="20"/>
      <c r="G1" s="20"/>
      <c r="H1" s="21"/>
    </row>
    <row r="2" spans="1:10" x14ac:dyDescent="0.2">
      <c r="A2" s="24" t="s">
        <v>33</v>
      </c>
      <c r="B2" s="25"/>
      <c r="C2" s="19" t="s">
        <v>39</v>
      </c>
      <c r="D2" s="20"/>
      <c r="E2" s="20"/>
      <c r="F2" s="20"/>
      <c r="G2" s="21"/>
      <c r="H2" s="22" t="s">
        <v>38</v>
      </c>
    </row>
    <row r="3" spans="1:10" ht="24.95" customHeight="1" x14ac:dyDescent="0.2">
      <c r="A3" s="26"/>
      <c r="B3" s="27"/>
      <c r="C3" s="2" t="s">
        <v>34</v>
      </c>
      <c r="D3" s="2" t="s">
        <v>40</v>
      </c>
      <c r="E3" s="2" t="s">
        <v>35</v>
      </c>
      <c r="F3" s="2" t="s">
        <v>36</v>
      </c>
      <c r="G3" s="2" t="s">
        <v>37</v>
      </c>
      <c r="H3" s="23"/>
    </row>
    <row r="4" spans="1:10" x14ac:dyDescent="0.2">
      <c r="A4" s="28"/>
      <c r="B4" s="29"/>
      <c r="C4" s="3">
        <v>1</v>
      </c>
      <c r="D4" s="3">
        <v>2</v>
      </c>
      <c r="E4" s="3" t="s">
        <v>41</v>
      </c>
      <c r="F4" s="3">
        <v>4</v>
      </c>
      <c r="G4" s="3">
        <v>5</v>
      </c>
      <c r="H4" s="3" t="s">
        <v>42</v>
      </c>
    </row>
    <row r="5" spans="1:10" x14ac:dyDescent="0.2">
      <c r="A5" s="14"/>
      <c r="B5" s="15"/>
      <c r="C5" s="4"/>
      <c r="D5" s="4"/>
      <c r="E5" s="4"/>
      <c r="F5" s="4"/>
      <c r="G5" s="4"/>
      <c r="H5" s="4"/>
    </row>
    <row r="6" spans="1:10" x14ac:dyDescent="0.2">
      <c r="A6" s="11" t="s">
        <v>5</v>
      </c>
      <c r="B6" s="9"/>
      <c r="C6" s="5">
        <f t="shared" ref="C6:H6" si="0">SUM(C7:C14)</f>
        <v>188429784.13</v>
      </c>
      <c r="D6" s="5">
        <f t="shared" si="0"/>
        <v>5049859.2600000035</v>
      </c>
      <c r="E6" s="5">
        <f t="shared" si="0"/>
        <v>193479643.39000002</v>
      </c>
      <c r="F6" s="5">
        <f t="shared" si="0"/>
        <v>179272888.03999999</v>
      </c>
      <c r="G6" s="5">
        <f t="shared" si="0"/>
        <v>170824401.34999999</v>
      </c>
      <c r="H6" s="5">
        <f t="shared" si="0"/>
        <v>14206755.349999998</v>
      </c>
    </row>
    <row r="7" spans="1:10" x14ac:dyDescent="0.2">
      <c r="A7" s="8"/>
      <c r="B7" s="12" t="s">
        <v>21</v>
      </c>
      <c r="C7" s="5">
        <v>13997893.640000001</v>
      </c>
      <c r="D7" s="5">
        <v>191274.37</v>
      </c>
      <c r="E7" s="5">
        <f>C7+D7</f>
        <v>14189168.01</v>
      </c>
      <c r="F7" s="5">
        <v>13726716.66</v>
      </c>
      <c r="G7" s="5">
        <v>13653494.07</v>
      </c>
      <c r="H7" s="5">
        <f>E7-F7</f>
        <v>462451.34999999963</v>
      </c>
    </row>
    <row r="8" spans="1:10" x14ac:dyDescent="0.2">
      <c r="A8" s="8"/>
      <c r="B8" s="12" t="s">
        <v>6</v>
      </c>
      <c r="C8" s="5">
        <v>435019</v>
      </c>
      <c r="D8" s="5">
        <v>771.27</v>
      </c>
      <c r="E8" s="5">
        <f t="shared" ref="E8:E14" si="1">C8+D8</f>
        <v>435790.27</v>
      </c>
      <c r="F8" s="5">
        <v>434012.38</v>
      </c>
      <c r="G8" s="5">
        <v>431399.1</v>
      </c>
      <c r="H8" s="5">
        <f t="shared" ref="H8:H14" si="2">E8-F8</f>
        <v>1777.890000000014</v>
      </c>
    </row>
    <row r="9" spans="1:10" x14ac:dyDescent="0.2">
      <c r="A9" s="8"/>
      <c r="B9" s="12" t="s">
        <v>22</v>
      </c>
      <c r="C9" s="5">
        <v>48683146.43</v>
      </c>
      <c r="D9" s="5">
        <v>1486817.450000003</v>
      </c>
      <c r="E9" s="5">
        <f t="shared" si="1"/>
        <v>50169963.880000003</v>
      </c>
      <c r="F9" s="5">
        <v>44076814.140000001</v>
      </c>
      <c r="G9" s="5">
        <v>42477444.789999999</v>
      </c>
      <c r="H9" s="5">
        <f t="shared" si="2"/>
        <v>6093149.7400000021</v>
      </c>
      <c r="J9" s="18"/>
    </row>
    <row r="10" spans="1:10" x14ac:dyDescent="0.2">
      <c r="A10" s="8"/>
      <c r="B10" s="12" t="s">
        <v>0</v>
      </c>
      <c r="C10" s="5">
        <v>0</v>
      </c>
      <c r="D10" s="5">
        <v>0</v>
      </c>
      <c r="E10" s="5">
        <f t="shared" si="1"/>
        <v>0</v>
      </c>
      <c r="F10" s="5">
        <v>0</v>
      </c>
      <c r="G10" s="5">
        <v>0</v>
      </c>
      <c r="H10" s="5">
        <f t="shared" si="2"/>
        <v>0</v>
      </c>
    </row>
    <row r="11" spans="1:10" x14ac:dyDescent="0.2">
      <c r="A11" s="8"/>
      <c r="B11" s="12" t="s">
        <v>12</v>
      </c>
      <c r="C11" s="5">
        <v>54696295.939999998</v>
      </c>
      <c r="D11" s="5">
        <v>5519996.7400000002</v>
      </c>
      <c r="E11" s="5">
        <f t="shared" si="1"/>
        <v>60216292.68</v>
      </c>
      <c r="F11" s="5">
        <v>54246889.579999998</v>
      </c>
      <c r="G11" s="5">
        <v>50049687.079999998</v>
      </c>
      <c r="H11" s="5">
        <f t="shared" si="2"/>
        <v>5969403.1000000015</v>
      </c>
    </row>
    <row r="12" spans="1:10" x14ac:dyDescent="0.2">
      <c r="A12" s="8"/>
      <c r="B12" s="12" t="s">
        <v>7</v>
      </c>
      <c r="C12" s="5">
        <v>0</v>
      </c>
      <c r="D12" s="5">
        <v>0</v>
      </c>
      <c r="E12" s="5">
        <f t="shared" si="1"/>
        <v>0</v>
      </c>
      <c r="F12" s="5">
        <v>0</v>
      </c>
      <c r="G12" s="5">
        <v>0</v>
      </c>
      <c r="H12" s="5">
        <f t="shared" si="2"/>
        <v>0</v>
      </c>
    </row>
    <row r="13" spans="1:10" x14ac:dyDescent="0.2">
      <c r="A13" s="8"/>
      <c r="B13" s="12" t="s">
        <v>23</v>
      </c>
      <c r="C13" s="5">
        <v>52585632.119999997</v>
      </c>
      <c r="D13" s="5">
        <v>-1105562.22</v>
      </c>
      <c r="E13" s="5">
        <f t="shared" si="1"/>
        <v>51480069.899999999</v>
      </c>
      <c r="F13" s="5">
        <v>50423908.530000001</v>
      </c>
      <c r="G13" s="5">
        <v>48494045.340000004</v>
      </c>
      <c r="H13" s="5">
        <f t="shared" si="2"/>
        <v>1056161.3699999973</v>
      </c>
    </row>
    <row r="14" spans="1:10" x14ac:dyDescent="0.2">
      <c r="A14" s="8"/>
      <c r="B14" s="12" t="s">
        <v>8</v>
      </c>
      <c r="C14" s="5">
        <v>18031797</v>
      </c>
      <c r="D14" s="5">
        <v>-1043438.35</v>
      </c>
      <c r="E14" s="5">
        <f t="shared" si="1"/>
        <v>16988358.649999999</v>
      </c>
      <c r="F14" s="5">
        <v>16364546.75</v>
      </c>
      <c r="G14" s="5">
        <v>15718330.970000001</v>
      </c>
      <c r="H14" s="5">
        <f t="shared" si="2"/>
        <v>623811.89999999851</v>
      </c>
    </row>
    <row r="15" spans="1:10" x14ac:dyDescent="0.2">
      <c r="A15" s="10"/>
      <c r="B15" s="12"/>
      <c r="C15" s="5"/>
      <c r="D15" s="5"/>
      <c r="E15" s="5"/>
      <c r="F15" s="5"/>
      <c r="G15" s="5"/>
      <c r="H15" s="5"/>
    </row>
    <row r="16" spans="1:10" x14ac:dyDescent="0.2">
      <c r="A16" s="11" t="s">
        <v>9</v>
      </c>
      <c r="B16" s="13"/>
      <c r="C16" s="5">
        <f t="shared" ref="C16:H16" si="3">SUM(C17:C23)</f>
        <v>248210628.18000001</v>
      </c>
      <c r="D16" s="5">
        <f t="shared" si="3"/>
        <v>120001336.61</v>
      </c>
      <c r="E16" s="5">
        <f t="shared" si="3"/>
        <v>368211964.78999996</v>
      </c>
      <c r="F16" s="5">
        <f t="shared" si="3"/>
        <v>277454032.47000003</v>
      </c>
      <c r="G16" s="5">
        <f t="shared" si="3"/>
        <v>237665215.39999998</v>
      </c>
      <c r="H16" s="5">
        <f t="shared" si="3"/>
        <v>90757932.320000008</v>
      </c>
    </row>
    <row r="17" spans="1:8" x14ac:dyDescent="0.2">
      <c r="A17" s="8"/>
      <c r="B17" s="12" t="s">
        <v>24</v>
      </c>
      <c r="C17" s="5">
        <v>33417384.199999999</v>
      </c>
      <c r="D17" s="5">
        <v>15334098.85</v>
      </c>
      <c r="E17" s="5">
        <f>C17+D17</f>
        <v>48751483.049999997</v>
      </c>
      <c r="F17" s="5">
        <v>41557355.710000001</v>
      </c>
      <c r="G17" s="5">
        <v>34276726.020000003</v>
      </c>
      <c r="H17" s="5">
        <f t="shared" ref="H17:H23" si="4">E17-F17</f>
        <v>7194127.3399999961</v>
      </c>
    </row>
    <row r="18" spans="1:8" x14ac:dyDescent="0.2">
      <c r="A18" s="8"/>
      <c r="B18" s="12" t="s">
        <v>15</v>
      </c>
      <c r="C18" s="5">
        <v>177999095.12</v>
      </c>
      <c r="D18" s="5">
        <v>100146289.75</v>
      </c>
      <c r="E18" s="5">
        <f t="shared" ref="E18:E23" si="5">C18+D18</f>
        <v>278145384.87</v>
      </c>
      <c r="F18" s="5">
        <v>208759022.62</v>
      </c>
      <c r="G18" s="5">
        <v>177603974.22999999</v>
      </c>
      <c r="H18" s="5">
        <f t="shared" si="4"/>
        <v>69386362.25</v>
      </c>
    </row>
    <row r="19" spans="1:8" x14ac:dyDescent="0.2">
      <c r="A19" s="8"/>
      <c r="B19" s="12" t="s">
        <v>10</v>
      </c>
      <c r="C19" s="5">
        <v>357117</v>
      </c>
      <c r="D19" s="5">
        <v>27836.34</v>
      </c>
      <c r="E19" s="5">
        <f t="shared" si="5"/>
        <v>384953.34</v>
      </c>
      <c r="F19" s="5">
        <v>346630.94</v>
      </c>
      <c r="G19" s="5">
        <v>325630.94</v>
      </c>
      <c r="H19" s="5">
        <f t="shared" si="4"/>
        <v>38322.400000000023</v>
      </c>
    </row>
    <row r="20" spans="1:8" x14ac:dyDescent="0.2">
      <c r="A20" s="8"/>
      <c r="B20" s="12" t="s">
        <v>25</v>
      </c>
      <c r="C20" s="5">
        <v>26454064.899999999</v>
      </c>
      <c r="D20" s="5">
        <v>-5931660.8799999999</v>
      </c>
      <c r="E20" s="5">
        <f t="shared" si="5"/>
        <v>20522404.02</v>
      </c>
      <c r="F20" s="5">
        <v>14888506.27</v>
      </c>
      <c r="G20" s="5">
        <v>14856816.6</v>
      </c>
      <c r="H20" s="5">
        <f t="shared" si="4"/>
        <v>5633897.75</v>
      </c>
    </row>
    <row r="21" spans="1:8" x14ac:dyDescent="0.2">
      <c r="A21" s="8"/>
      <c r="B21" s="12" t="s">
        <v>26</v>
      </c>
      <c r="C21" s="5">
        <v>3999951</v>
      </c>
      <c r="D21" s="5">
        <v>9230938.0700000003</v>
      </c>
      <c r="E21" s="5">
        <f t="shared" si="5"/>
        <v>13230889.07</v>
      </c>
      <c r="F21" s="5">
        <v>4742653.16</v>
      </c>
      <c r="G21" s="5">
        <v>3490977.04</v>
      </c>
      <c r="H21" s="5">
        <f t="shared" si="4"/>
        <v>8488235.9100000001</v>
      </c>
    </row>
    <row r="22" spans="1:8" x14ac:dyDescent="0.2">
      <c r="A22" s="8"/>
      <c r="B22" s="12" t="s">
        <v>27</v>
      </c>
      <c r="C22" s="5">
        <v>5783015.96</v>
      </c>
      <c r="D22" s="5">
        <v>1393834.48</v>
      </c>
      <c r="E22" s="5">
        <f t="shared" si="5"/>
        <v>7176850.4399999995</v>
      </c>
      <c r="F22" s="5">
        <v>7159863.7699999996</v>
      </c>
      <c r="G22" s="5">
        <v>7111090.5700000003</v>
      </c>
      <c r="H22" s="5">
        <f t="shared" si="4"/>
        <v>16986.669999999925</v>
      </c>
    </row>
    <row r="23" spans="1:8" x14ac:dyDescent="0.2">
      <c r="A23" s="8"/>
      <c r="B23" s="12" t="s">
        <v>1</v>
      </c>
      <c r="C23" s="5">
        <v>200000</v>
      </c>
      <c r="D23" s="5">
        <v>-200000</v>
      </c>
      <c r="E23" s="5">
        <f t="shared" si="5"/>
        <v>0</v>
      </c>
      <c r="F23" s="5">
        <v>0</v>
      </c>
      <c r="G23" s="5">
        <v>0</v>
      </c>
      <c r="H23" s="5">
        <f t="shared" si="4"/>
        <v>0</v>
      </c>
    </row>
    <row r="24" spans="1:8" x14ac:dyDescent="0.2">
      <c r="A24" s="10"/>
      <c r="B24" s="12"/>
      <c r="C24" s="5"/>
      <c r="D24" s="5"/>
      <c r="E24" s="5"/>
      <c r="F24" s="5"/>
      <c r="G24" s="5"/>
      <c r="H24" s="5"/>
    </row>
    <row r="25" spans="1:8" x14ac:dyDescent="0.2">
      <c r="A25" s="11" t="s">
        <v>28</v>
      </c>
      <c r="B25" s="13"/>
      <c r="C25" s="5">
        <f t="shared" ref="C25:H25" si="6">SUM(C26:C34)</f>
        <v>10184671</v>
      </c>
      <c r="D25" s="5">
        <f t="shared" si="6"/>
        <v>10532693.640000001</v>
      </c>
      <c r="E25" s="5">
        <f t="shared" si="6"/>
        <v>20717364.640000001</v>
      </c>
      <c r="F25" s="5">
        <f t="shared" si="6"/>
        <v>19418313.989999998</v>
      </c>
      <c r="G25" s="5">
        <f t="shared" si="6"/>
        <v>19111439.989999998</v>
      </c>
      <c r="H25" s="5">
        <f t="shared" si="6"/>
        <v>1299050.6500000011</v>
      </c>
    </row>
    <row r="26" spans="1:8" x14ac:dyDescent="0.2">
      <c r="A26" s="8"/>
      <c r="B26" s="12" t="s">
        <v>16</v>
      </c>
      <c r="C26" s="5">
        <v>4844300</v>
      </c>
      <c r="D26" s="5">
        <v>-195798.97</v>
      </c>
      <c r="E26" s="5">
        <f>C26+D26</f>
        <v>4648501.03</v>
      </c>
      <c r="F26" s="5">
        <v>4473499.67</v>
      </c>
      <c r="G26" s="5">
        <v>4471875.67</v>
      </c>
      <c r="H26" s="5">
        <f t="shared" ref="H26:H34" si="7">E26-F26</f>
        <v>175001.36000000034</v>
      </c>
    </row>
    <row r="27" spans="1:8" x14ac:dyDescent="0.2">
      <c r="A27" s="8"/>
      <c r="B27" s="12" t="s">
        <v>13</v>
      </c>
      <c r="C27" s="5">
        <v>4569060</v>
      </c>
      <c r="D27" s="5">
        <v>7394990</v>
      </c>
      <c r="E27" s="5">
        <f t="shared" ref="E27:E34" si="8">C27+D27</f>
        <v>11964050</v>
      </c>
      <c r="F27" s="5">
        <v>11009298.619999999</v>
      </c>
      <c r="G27" s="5">
        <v>10704048.619999999</v>
      </c>
      <c r="H27" s="5">
        <f t="shared" si="7"/>
        <v>954751.38000000082</v>
      </c>
    </row>
    <row r="28" spans="1:8" x14ac:dyDescent="0.2">
      <c r="A28" s="8"/>
      <c r="B28" s="12" t="s">
        <v>17</v>
      </c>
      <c r="C28" s="5">
        <v>0</v>
      </c>
      <c r="D28" s="5">
        <v>0</v>
      </c>
      <c r="E28" s="5">
        <f t="shared" si="8"/>
        <v>0</v>
      </c>
      <c r="F28" s="5">
        <v>0</v>
      </c>
      <c r="G28" s="5">
        <v>0</v>
      </c>
      <c r="H28" s="5">
        <f t="shared" si="7"/>
        <v>0</v>
      </c>
    </row>
    <row r="29" spans="1:8" x14ac:dyDescent="0.2">
      <c r="A29" s="8"/>
      <c r="B29" s="12" t="s">
        <v>29</v>
      </c>
      <c r="C29" s="5">
        <v>0</v>
      </c>
      <c r="D29" s="5">
        <v>0</v>
      </c>
      <c r="E29" s="5">
        <f t="shared" si="8"/>
        <v>0</v>
      </c>
      <c r="F29" s="5">
        <v>0</v>
      </c>
      <c r="G29" s="5">
        <v>0</v>
      </c>
      <c r="H29" s="5">
        <f t="shared" si="7"/>
        <v>0</v>
      </c>
    </row>
    <row r="30" spans="1:8" x14ac:dyDescent="0.2">
      <c r="A30" s="8"/>
      <c r="B30" s="12" t="s">
        <v>11</v>
      </c>
      <c r="C30" s="5">
        <v>0</v>
      </c>
      <c r="D30" s="5">
        <v>3333483.64</v>
      </c>
      <c r="E30" s="5">
        <f t="shared" si="8"/>
        <v>3333483.64</v>
      </c>
      <c r="F30" s="5">
        <v>3333483.64</v>
      </c>
      <c r="G30" s="5">
        <v>3333483.64</v>
      </c>
      <c r="H30" s="5">
        <f t="shared" si="7"/>
        <v>0</v>
      </c>
    </row>
    <row r="31" spans="1:8" x14ac:dyDescent="0.2">
      <c r="A31" s="8"/>
      <c r="B31" s="12" t="s">
        <v>2</v>
      </c>
      <c r="C31" s="5">
        <v>0</v>
      </c>
      <c r="D31" s="5">
        <v>0</v>
      </c>
      <c r="E31" s="5">
        <f t="shared" si="8"/>
        <v>0</v>
      </c>
      <c r="F31" s="5">
        <v>0</v>
      </c>
      <c r="G31" s="5">
        <v>0</v>
      </c>
      <c r="H31" s="5">
        <f t="shared" si="7"/>
        <v>0</v>
      </c>
    </row>
    <row r="32" spans="1:8" x14ac:dyDescent="0.2">
      <c r="A32" s="8"/>
      <c r="B32" s="12" t="s">
        <v>3</v>
      </c>
      <c r="C32" s="5">
        <v>771311</v>
      </c>
      <c r="D32" s="5">
        <v>18.97</v>
      </c>
      <c r="E32" s="5">
        <f t="shared" si="8"/>
        <v>771329.97</v>
      </c>
      <c r="F32" s="5">
        <v>602032.06000000006</v>
      </c>
      <c r="G32" s="5">
        <v>602032.06000000006</v>
      </c>
      <c r="H32" s="5">
        <f t="shared" si="7"/>
        <v>169297.90999999992</v>
      </c>
    </row>
    <row r="33" spans="1:8" x14ac:dyDescent="0.2">
      <c r="A33" s="8"/>
      <c r="B33" s="12" t="s">
        <v>30</v>
      </c>
      <c r="C33" s="5">
        <v>0</v>
      </c>
      <c r="D33" s="5">
        <v>0</v>
      </c>
      <c r="E33" s="5">
        <f t="shared" si="8"/>
        <v>0</v>
      </c>
      <c r="F33" s="5">
        <v>0</v>
      </c>
      <c r="G33" s="5">
        <v>0</v>
      </c>
      <c r="H33" s="5">
        <f t="shared" si="7"/>
        <v>0</v>
      </c>
    </row>
    <row r="34" spans="1:8" x14ac:dyDescent="0.2">
      <c r="A34" s="8"/>
      <c r="B34" s="12" t="s">
        <v>18</v>
      </c>
      <c r="C34" s="5">
        <v>0</v>
      </c>
      <c r="D34" s="5">
        <v>0</v>
      </c>
      <c r="E34" s="5">
        <f t="shared" si="8"/>
        <v>0</v>
      </c>
      <c r="F34" s="5">
        <v>0</v>
      </c>
      <c r="G34" s="5">
        <v>0</v>
      </c>
      <c r="H34" s="5">
        <f t="shared" si="7"/>
        <v>0</v>
      </c>
    </row>
    <row r="35" spans="1:8" x14ac:dyDescent="0.2">
      <c r="A35" s="10"/>
      <c r="B35" s="12"/>
      <c r="C35" s="5"/>
      <c r="D35" s="5"/>
      <c r="E35" s="5"/>
      <c r="F35" s="5"/>
      <c r="G35" s="5"/>
      <c r="H35" s="5"/>
    </row>
    <row r="36" spans="1:8" x14ac:dyDescent="0.2">
      <c r="A36" s="11" t="s">
        <v>19</v>
      </c>
      <c r="B36" s="13"/>
      <c r="C36" s="5">
        <f t="shared" ref="C36:H36" si="9">SUM(C37:C40)</f>
        <v>6046440.6399999997</v>
      </c>
      <c r="D36" s="5">
        <f t="shared" si="9"/>
        <v>-916447.22</v>
      </c>
      <c r="E36" s="5">
        <f t="shared" si="9"/>
        <v>5129993.42</v>
      </c>
      <c r="F36" s="5">
        <f t="shared" si="9"/>
        <v>4509080.66</v>
      </c>
      <c r="G36" s="5">
        <f t="shared" si="9"/>
        <v>3892693.36</v>
      </c>
      <c r="H36" s="5">
        <f t="shared" si="9"/>
        <v>620912.75999999978</v>
      </c>
    </row>
    <row r="37" spans="1:8" x14ac:dyDescent="0.2">
      <c r="A37" s="8"/>
      <c r="B37" s="12" t="s">
        <v>31</v>
      </c>
      <c r="C37" s="5">
        <v>6046440.6399999997</v>
      </c>
      <c r="D37" s="5">
        <v>-916447.22</v>
      </c>
      <c r="E37" s="5">
        <f>C37+D37</f>
        <v>5129993.42</v>
      </c>
      <c r="F37" s="5">
        <v>4509080.66</v>
      </c>
      <c r="G37" s="5">
        <v>3892693.36</v>
      </c>
      <c r="H37" s="5">
        <f t="shared" ref="H37:H40" si="10">E37-F37</f>
        <v>620912.75999999978</v>
      </c>
    </row>
    <row r="38" spans="1:8" ht="22.5" x14ac:dyDescent="0.2">
      <c r="A38" s="8"/>
      <c r="B38" s="12" t="s">
        <v>14</v>
      </c>
      <c r="C38" s="5">
        <v>0</v>
      </c>
      <c r="D38" s="5">
        <v>0</v>
      </c>
      <c r="E38" s="5">
        <f t="shared" ref="E38:E40" si="11">C38+D38</f>
        <v>0</v>
      </c>
      <c r="F38" s="5">
        <v>0</v>
      </c>
      <c r="G38" s="5">
        <v>0</v>
      </c>
      <c r="H38" s="5">
        <f t="shared" si="10"/>
        <v>0</v>
      </c>
    </row>
    <row r="39" spans="1:8" x14ac:dyDescent="0.2">
      <c r="A39" s="8"/>
      <c r="B39" s="12" t="s">
        <v>20</v>
      </c>
      <c r="C39" s="5">
        <v>0</v>
      </c>
      <c r="D39" s="5">
        <v>0</v>
      </c>
      <c r="E39" s="5">
        <f t="shared" si="11"/>
        <v>0</v>
      </c>
      <c r="F39" s="5">
        <v>0</v>
      </c>
      <c r="G39" s="5">
        <v>0</v>
      </c>
      <c r="H39" s="5">
        <f t="shared" si="10"/>
        <v>0</v>
      </c>
    </row>
    <row r="40" spans="1:8" x14ac:dyDescent="0.2">
      <c r="A40" s="8"/>
      <c r="B40" s="12" t="s">
        <v>4</v>
      </c>
      <c r="C40" s="5">
        <v>0</v>
      </c>
      <c r="D40" s="5">
        <v>0</v>
      </c>
      <c r="E40" s="5">
        <f t="shared" si="11"/>
        <v>0</v>
      </c>
      <c r="F40" s="5">
        <v>0</v>
      </c>
      <c r="G40" s="5">
        <v>0</v>
      </c>
      <c r="H40" s="5">
        <f t="shared" si="10"/>
        <v>0</v>
      </c>
    </row>
    <row r="41" spans="1:8" x14ac:dyDescent="0.2">
      <c r="A41" s="10"/>
      <c r="B41" s="12"/>
      <c r="C41" s="5"/>
      <c r="D41" s="5"/>
      <c r="E41" s="5"/>
      <c r="F41" s="5"/>
      <c r="G41" s="5"/>
      <c r="H41" s="5"/>
    </row>
    <row r="42" spans="1:8" x14ac:dyDescent="0.2">
      <c r="A42" s="16"/>
      <c r="B42" s="17" t="s">
        <v>32</v>
      </c>
      <c r="C42" s="6">
        <f t="shared" ref="C42:H42" si="12">SUM(C36+C25+C16+C6)</f>
        <v>452871523.94999999</v>
      </c>
      <c r="D42" s="6">
        <f t="shared" si="12"/>
        <v>134667442.28999999</v>
      </c>
      <c r="E42" s="6">
        <f t="shared" si="12"/>
        <v>587538966.24000001</v>
      </c>
      <c r="F42" s="6">
        <f t="shared" si="12"/>
        <v>480654315.15999997</v>
      </c>
      <c r="G42" s="6">
        <f t="shared" si="12"/>
        <v>431493750.09999996</v>
      </c>
      <c r="H42" s="6">
        <f t="shared" si="12"/>
        <v>106884651.08</v>
      </c>
    </row>
    <row r="43" spans="1:8" x14ac:dyDescent="0.2">
      <c r="A43" s="7"/>
      <c r="B43" s="7"/>
      <c r="C43" s="7"/>
      <c r="D43" s="7"/>
      <c r="E43" s="7"/>
      <c r="F43" s="7"/>
      <c r="G43" s="7"/>
      <c r="H43" s="7"/>
    </row>
    <row r="44" spans="1:8" x14ac:dyDescent="0.2">
      <c r="A44" s="7"/>
      <c r="B44" s="7"/>
      <c r="C44" s="7"/>
      <c r="D44" s="7"/>
      <c r="E44" s="7"/>
      <c r="F44" s="7"/>
      <c r="G44" s="7"/>
      <c r="H44" s="7"/>
    </row>
    <row r="45" spans="1:8" x14ac:dyDescent="0.2">
      <c r="A45" s="7"/>
      <c r="B45" s="7"/>
      <c r="C45" s="7"/>
      <c r="D45" s="7"/>
      <c r="E45" s="7"/>
      <c r="F45" s="7"/>
      <c r="G45" s="7"/>
      <c r="H45" s="7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2018-03-08T21:21:25Z</cp:lastPrinted>
  <dcterms:created xsi:type="dcterms:W3CDTF">2014-02-10T03:37:14Z</dcterms:created>
  <dcterms:modified xsi:type="dcterms:W3CDTF">2019-02-05T16:58:24Z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