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CONAC\conac 3ER TRIMESTRE JULIO-SEPT 2017\"/>
    </mc:Choice>
  </mc:AlternateContent>
  <bookViews>
    <workbookView xWindow="0" yWindow="0" windowWidth="24000" windowHeight="9735" tabRatio="923" firstSheet="1" activeTab="14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55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'ESF-03'!$A$7:$K$79</definedName>
    <definedName name="_xlnm._FilterDatabase" localSheetId="14" hidden="1">'ESF-08'!$A$7:$H$96</definedName>
    <definedName name="_xlnm.Print_Area" localSheetId="46">'Conciliacion_Ig (I)'!$A$1:$D$11</definedName>
    <definedName name="_xlnm.Print_Area" localSheetId="30">'EA-01'!$A$1:$D$87</definedName>
    <definedName name="_xlnm.Print_Area" localSheetId="32">'EA-02'!$A$1:$E$12</definedName>
    <definedName name="_xlnm.Print_Area" localSheetId="34">'EA-03'!$A$1:$E$125</definedName>
    <definedName name="_xlnm.Print_Area" localSheetId="40">'EFE-01'!$A$1:$E$221</definedName>
    <definedName name="_xlnm.Print_Area" localSheetId="42">'EFE-02'!$A$1:$D$14</definedName>
    <definedName name="_xlnm.Print_Area" localSheetId="44">'EFE-03'!$A$1:$C$43</definedName>
    <definedName name="_xlnm.Print_Area" localSheetId="1">'ESF-01'!$A$1:$E$83</definedName>
    <definedName name="_xlnm.Print_Area" localSheetId="3">'ESF-02'!$A$1:$H$22</definedName>
    <definedName name="_xlnm.Print_Area" localSheetId="5">'ESF-03'!$A$1:$I$84</definedName>
    <definedName name="_xlnm.Print_Area" localSheetId="6">'ESF-03 (I)'!$A$1:$H$14</definedName>
    <definedName name="_xlnm.Print_Area" localSheetId="7">'ESF-04'!$A$1:$H$8</definedName>
    <definedName name="_xlnm.Print_Area" localSheetId="10">'ESF-06'!$A$1:$G$12</definedName>
    <definedName name="_xlnm.Print_Area" localSheetId="12">'ESF-07'!$A$1:$E$12</definedName>
    <definedName name="_xlnm.Print_Area" localSheetId="14">'ESF-08'!$A$1:$F$55</definedName>
    <definedName name="_xlnm.Print_Area" localSheetId="16">'ESF-09'!$A$1:$F$29</definedName>
    <definedName name="_xlnm.Print_Area" localSheetId="18">'ESF-10'!$A$1:$H$8</definedName>
    <definedName name="_xlnm.Print_Area" localSheetId="20">'ESF-11'!$A$1:$D$12</definedName>
    <definedName name="_xlnm.Print_Area" localSheetId="22">'ESF-12'!$A$1:$H$40</definedName>
    <definedName name="_xlnm.Print_Area" localSheetId="24">'ESF-13'!$A$1:$E$12</definedName>
    <definedName name="_xlnm.Print_Area" localSheetId="26">'ESF-14'!$A$1:$E$20</definedName>
    <definedName name="_xlnm.Print_Area" localSheetId="49">Memoria!$A$1:$E$74</definedName>
    <definedName name="_xlnm.Print_Area" localSheetId="36">'VHP-01'!$A$1:$G$24</definedName>
    <definedName name="_xlnm.Print_Area" localSheetId="38">'VHP-02'!$A$1:$F$69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67" i="48" l="1"/>
  <c r="E67" i="48"/>
  <c r="C67" i="48"/>
  <c r="H18" i="55"/>
  <c r="O10" i="55"/>
  <c r="C15" i="53" l="1"/>
  <c r="C219" i="49" l="1"/>
  <c r="D219" i="49"/>
  <c r="E219" i="49"/>
  <c r="C123" i="46"/>
  <c r="C66" i="30" l="1"/>
  <c r="C23" i="30"/>
  <c r="I9" i="55" l="1"/>
  <c r="H10" i="55"/>
  <c r="I10" i="55" s="1"/>
  <c r="E23" i="30" l="1"/>
  <c r="O18" i="55" l="1"/>
  <c r="N18" i="55"/>
  <c r="M18" i="55"/>
  <c r="L18" i="55"/>
  <c r="K18" i="55"/>
  <c r="G18" i="55"/>
  <c r="F18" i="55"/>
  <c r="I18" i="55"/>
  <c r="C42" i="51" l="1"/>
  <c r="C32" i="51"/>
  <c r="C30" i="51"/>
  <c r="C28" i="51"/>
  <c r="C22" i="51"/>
  <c r="C19" i="51"/>
  <c r="C9" i="51" l="1"/>
  <c r="C9" i="53"/>
  <c r="C28" i="53"/>
  <c r="C9" i="52"/>
  <c r="C15" i="52"/>
  <c r="C20" i="52" s="1"/>
  <c r="C12" i="50"/>
  <c r="C29" i="50"/>
  <c r="C22" i="47"/>
  <c r="D22" i="47"/>
  <c r="E22" i="47"/>
  <c r="C10" i="45"/>
  <c r="C85" i="44"/>
  <c r="C113" i="44"/>
  <c r="C10" i="43"/>
  <c r="C18" i="43"/>
  <c r="C26" i="43"/>
  <c r="C10" i="42"/>
  <c r="C18" i="42"/>
  <c r="C38" i="41"/>
  <c r="D38" i="41"/>
  <c r="E38" i="41"/>
  <c r="F38" i="41"/>
  <c r="G38" i="41"/>
  <c r="C46" i="41"/>
  <c r="D46" i="41"/>
  <c r="E46" i="41"/>
  <c r="F46" i="41"/>
  <c r="G46" i="41"/>
  <c r="C10" i="40"/>
  <c r="C18" i="40"/>
  <c r="C11" i="38"/>
  <c r="D11" i="38"/>
  <c r="E11" i="38"/>
  <c r="C19" i="38"/>
  <c r="D19" i="38"/>
  <c r="E19" i="38"/>
  <c r="C27" i="38"/>
  <c r="D27" i="38"/>
  <c r="E27" i="38"/>
  <c r="C14" i="37"/>
  <c r="D14" i="37"/>
  <c r="E14" i="37"/>
  <c r="C45" i="37"/>
  <c r="D45" i="37"/>
  <c r="E45" i="37"/>
  <c r="C53" i="37"/>
  <c r="D53" i="37"/>
  <c r="E53" i="37"/>
  <c r="C61" i="37"/>
  <c r="D61" i="37"/>
  <c r="E61" i="37"/>
  <c r="C88" i="37"/>
  <c r="D88" i="37"/>
  <c r="E88" i="37"/>
  <c r="C96" i="37"/>
  <c r="D96" i="37"/>
  <c r="E96" i="37"/>
  <c r="C10" i="36"/>
  <c r="C10" i="35"/>
  <c r="C16" i="34"/>
  <c r="C26" i="34"/>
  <c r="B28" i="34"/>
  <c r="C13" i="32"/>
  <c r="D13" i="32"/>
  <c r="E13" i="32"/>
  <c r="F13" i="32"/>
  <c r="G13" i="32"/>
  <c r="C21" i="32"/>
  <c r="D21" i="32"/>
  <c r="E21" i="32"/>
  <c r="F21" i="32"/>
  <c r="G21" i="32"/>
  <c r="C29" i="32"/>
  <c r="D29" i="32"/>
  <c r="E29" i="32"/>
  <c r="F29" i="32"/>
  <c r="G29" i="32"/>
  <c r="C39" i="32"/>
  <c r="D39" i="32"/>
  <c r="E39" i="32"/>
  <c r="F39" i="32"/>
  <c r="G39" i="32"/>
  <c r="C48" i="32"/>
  <c r="D48" i="32"/>
  <c r="E48" i="32"/>
  <c r="F48" i="32"/>
  <c r="G48" i="32"/>
  <c r="C58" i="32"/>
  <c r="D58" i="32"/>
  <c r="E58" i="32"/>
  <c r="F58" i="32"/>
  <c r="G58" i="32"/>
  <c r="C66" i="32"/>
  <c r="D66" i="32"/>
  <c r="E66" i="32"/>
  <c r="F66" i="32"/>
  <c r="G66" i="32"/>
  <c r="C74" i="32"/>
  <c r="D74" i="32"/>
  <c r="E74" i="32"/>
  <c r="F74" i="32"/>
  <c r="G74" i="32"/>
  <c r="C82" i="32"/>
  <c r="D82" i="32"/>
  <c r="E82" i="32"/>
  <c r="F82" i="32"/>
  <c r="G82" i="32"/>
  <c r="C12" i="31"/>
  <c r="D12" i="31"/>
  <c r="E12" i="31"/>
  <c r="F12" i="31"/>
  <c r="G12" i="31"/>
  <c r="H12" i="31"/>
  <c r="C20" i="31"/>
  <c r="D20" i="31"/>
  <c r="E20" i="31"/>
  <c r="F20" i="31"/>
  <c r="G20" i="31"/>
  <c r="H20" i="31"/>
  <c r="C74" i="30"/>
  <c r="C82" i="30"/>
  <c r="C36" i="53" l="1"/>
</calcChain>
</file>

<file path=xl/sharedStrings.xml><?xml version="1.0" encoding="utf-8"?>
<sst xmlns="http://schemas.openxmlformats.org/spreadsheetml/2006/main" count="1728" uniqueCount="1125">
  <si>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</si>
  <si>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</si>
  <si>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</si>
  <si>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</si>
  <si>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</si>
  <si>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</si>
  <si>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</si>
  <si>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</si>
  <si>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</si>
  <si>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</si>
  <si>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</si>
  <si>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</si>
  <si>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</si>
  <si>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</si>
  <si>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</si>
  <si>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</si>
  <si>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</si>
  <si>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</si>
  <si>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</si>
  <si>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</si>
  <si>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</si>
  <si>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</si>
  <si>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</si>
  <si>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</si>
  <si>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</si>
  <si>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</si>
  <si>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</si>
  <si>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</si>
  <si>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</si>
  <si>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</si>
  <si>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</si>
  <si>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</si>
  <si>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</si>
  <si>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</si>
  <si>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</si>
  <si>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</si>
  <si>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</si>
  <si>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</si>
  <si>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</si>
  <si>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</si>
  <si>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</si>
  <si>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</si>
  <si>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</si>
  <si>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</si>
  <si>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</si>
  <si>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</si>
  <si>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</si>
  <si>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</si>
  <si>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</si>
  <si>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</si>
  <si>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</si>
  <si>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</si>
  <si>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</si>
  <si>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</si>
  <si>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</si>
  <si>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</si>
  <si>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</si>
  <si>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</si>
  <si>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</si>
  <si>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</si>
  <si>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</si>
  <si>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</si>
  <si>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</si>
  <si>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</si>
  <si>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</si>
  <si>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</si>
  <si>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</si>
  <si>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</si>
  <si>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</si>
  <si>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</si>
  <si>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</si>
  <si>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</si>
  <si>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</si>
  <si>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</si>
  <si>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</si>
  <si>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</si>
  <si>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</si>
  <si>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</si>
  <si>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</si>
  <si>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</si>
  <si>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</si>
  <si>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</si>
  <si>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</si>
  <si>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</si>
  <si>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</si>
  <si>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</si>
  <si>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</si>
  <si>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</si>
  <si>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</si>
  <si>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</si>
  <si>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</si>
  <si>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</si>
  <si>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</si>
  <si>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</si>
  <si>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</si>
  <si>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</si>
  <si>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</si>
  <si>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</si>
  <si>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</si>
  <si>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</si>
  <si>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</si>
  <si>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</si>
  <si>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</si>
  <si>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</si>
  <si>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</si>
  <si>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</si>
  <si>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</si>
  <si>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</si>
  <si>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</si>
  <si>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</si>
  <si>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</si>
  <si>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</si>
  <si>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</si>
  <si>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</si>
  <si>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</si>
  <si>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</si>
  <si>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</si>
  <si>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</si>
  <si>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</si>
  <si>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</si>
  <si>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</si>
  <si>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</si>
  <si>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</si>
  <si>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</si>
  <si>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</si>
  <si>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</si>
  <si>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</si>
  <si>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</si>
  <si>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</si>
  <si>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</si>
  <si>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</si>
  <si>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</si>
  <si>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</si>
  <si>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</si>
  <si>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</si>
  <si>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</si>
  <si>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</si>
  <si>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</si>
  <si>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</si>
  <si>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</si>
  <si>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</si>
  <si>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</si>
  <si>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</si>
  <si>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</si>
  <si>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</si>
  <si>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</si>
  <si>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</si>
  <si>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</si>
  <si>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</si>
  <si>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</si>
  <si>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</si>
  <si>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</si>
  <si>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</si>
  <si>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</si>
  <si>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</si>
  <si>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</si>
  <si>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</si>
  <si>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</si>
  <si>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</si>
  <si>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</si>
  <si>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</si>
  <si>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</si>
  <si>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</si>
  <si>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</si>
  <si>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</si>
  <si>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</si>
  <si>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</si>
  <si>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</si>
  <si>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</si>
  <si>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</si>
  <si>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</si>
  <si>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</si>
  <si>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</si>
  <si>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</si>
  <si>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</si>
  <si>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</si>
  <si>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</si>
  <si>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</si>
  <si>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</si>
  <si>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</si>
  <si>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</si>
  <si>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</si>
  <si>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</si>
  <si>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</si>
  <si>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</si>
  <si>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</si>
  <si>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</si>
  <si>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</si>
  <si>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</si>
  <si>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</si>
  <si>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</si>
  <si>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</si>
  <si>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</si>
  <si>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</si>
  <si>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</si>
  <si>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</si>
  <si>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</si>
  <si>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</si>
  <si>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</si>
  <si>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</si>
  <si>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</si>
  <si>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</si>
  <si>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</si>
  <si>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</si>
  <si>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</si>
  <si>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</si>
  <si>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</si>
  <si>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</si>
  <si>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</si>
  <si>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</si>
  <si>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</si>
  <si>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</si>
  <si>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</si>
  <si>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</si>
  <si>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</si>
  <si>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</si>
  <si>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</si>
  <si>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</si>
  <si>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</si>
  <si>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</si>
  <si>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</si>
  <si>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</si>
  <si>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</si>
  <si>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</si>
  <si>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</si>
  <si>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</si>
  <si>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</si>
  <si>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</si>
  <si>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</si>
  <si>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</si>
  <si>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</si>
  <si>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</si>
  <si>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</si>
  <si>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</si>
  <si>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</si>
  <si>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</si>
  <si>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</si>
  <si>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</si>
  <si>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</si>
  <si>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</si>
  <si>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</si>
  <si>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</si>
  <si>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</si>
  <si>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</si>
  <si>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</si>
  <si>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</si>
  <si>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</si>
  <si>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</si>
  <si>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</si>
  <si>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</si>
  <si>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</si>
  <si>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</si>
  <si>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</si>
  <si>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</si>
  <si>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</si>
  <si>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</si>
  <si>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</si>
  <si>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</si>
  <si>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</si>
  <si>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</si>
  <si>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</si>
  <si>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</si>
  <si>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</si>
  <si>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</si>
  <si>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</si>
  <si>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</si>
  <si>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</si>
  <si>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</si>
  <si>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</si>
  <si>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</si>
  <si>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</si>
  <si>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</si>
  <si>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</si>
  <si>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</si>
  <si>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</si>
  <si>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</si>
  <si>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</si>
  <si>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</si>
  <si>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</si>
  <si>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</si>
  <si>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</si>
  <si>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</si>
  <si>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</si>
  <si>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</si>
  <si>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</si>
  <si>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</si>
  <si>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</si>
  <si>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</si>
  <si>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</si>
  <si>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</si>
  <si>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</si>
  <si>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</si>
  <si>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</si>
  <si>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</si>
  <si>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</si>
  <si>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</si>
  <si>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</si>
  <si>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</si>
  <si>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</si>
  <si>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</si>
  <si>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</si>
  <si>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</si>
  <si>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</si>
  <si>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</si>
  <si>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</si>
  <si>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</si>
  <si>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</si>
  <si>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</si>
  <si>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</si>
  <si>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</si>
  <si>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</si>
  <si>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</si>
  <si>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</si>
  <si>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</si>
  <si>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</si>
  <si>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</si>
  <si>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</si>
  <si>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</si>
  <si>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</si>
  <si>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</si>
  <si>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</si>
  <si>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</si>
  <si>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</si>
  <si>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</si>
  <si>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</si>
  <si>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</si>
  <si>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</si>
  <si>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</si>
  <si>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</si>
  <si>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</si>
  <si>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</si>
  <si>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</si>
  <si>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</si>
  <si>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</si>
  <si>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</si>
  <si>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</si>
  <si>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</si>
  <si>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</si>
  <si>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</si>
  <si>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</si>
  <si>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</si>
  <si>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</si>
  <si>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</si>
  <si>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</si>
  <si>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</si>
  <si>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</si>
  <si>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</si>
  <si>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</si>
  <si>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</si>
  <si>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</si>
  <si>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</si>
  <si>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</si>
  <si>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</si>
  <si>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</si>
  <si>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</si>
  <si>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</si>
  <si>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</si>
  <si>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</si>
  <si>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</si>
  <si>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</si>
  <si>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</si>
  <si>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</si>
  <si>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</si>
  <si>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</si>
  <si>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</si>
  <si>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</si>
  <si>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</si>
  <si>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</si>
  <si>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</si>
  <si>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</si>
  <si>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</si>
  <si>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</si>
  <si>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</si>
  <si>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</si>
  <si>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</si>
  <si>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</si>
  <si>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</si>
  <si>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</si>
  <si>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</si>
  <si>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</si>
  <si>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</si>
  <si>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</si>
  <si>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</si>
  <si>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</si>
  <si>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</si>
  <si>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</si>
  <si>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</si>
  <si>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</si>
  <si>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</si>
  <si>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</si>
  <si>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</si>
  <si>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</si>
  <si>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</si>
  <si>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</si>
  <si>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</si>
  <si>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</si>
  <si>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</si>
  <si>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</si>
  <si>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</si>
  <si>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</si>
  <si>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</si>
  <si>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</si>
  <si>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</si>
  <si>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</si>
  <si>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</si>
  <si>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</si>
  <si>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</si>
  <si>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</si>
  <si>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</si>
  <si>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</si>
  <si>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</si>
  <si>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</si>
  <si>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</si>
  <si>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</si>
  <si>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</si>
  <si>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</si>
  <si>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</si>
  <si>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</si>
  <si>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</si>
  <si>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</si>
  <si>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</si>
  <si>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</si>
  <si>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</si>
  <si>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</si>
  <si>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</si>
  <si>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</si>
  <si>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</si>
  <si>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</si>
  <si>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</si>
  <si>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</si>
  <si>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</si>
  <si>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</si>
  <si>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</si>
  <si>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</si>
  <si>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</si>
  <si>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</si>
  <si>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</si>
  <si>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</si>
  <si>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</si>
  <si>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</si>
  <si>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</si>
  <si>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</si>
  <si>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</si>
  <si>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</si>
  <si>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</si>
  <si>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</si>
  <si>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</si>
  <si>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</si>
  <si>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</si>
  <si>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</si>
  <si>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</si>
  <si>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</si>
  <si>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</si>
  <si>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</si>
  <si>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</si>
  <si>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</si>
  <si>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</si>
  <si>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</si>
  <si>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</si>
  <si>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</si>
  <si>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</si>
  <si>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</si>
  <si>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</si>
  <si>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</si>
  <si>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</si>
  <si>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</si>
  <si>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</si>
  <si>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</si>
  <si>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</si>
  <si>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</si>
  <si>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</si>
  <si>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</si>
  <si>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</si>
  <si>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</si>
  <si>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</si>
  <si>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</si>
  <si>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</si>
  <si>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</si>
  <si>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</si>
  <si>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</si>
  <si>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</si>
  <si>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</si>
  <si>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</si>
  <si>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</si>
  <si>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</si>
  <si>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</si>
  <si>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</si>
  <si>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</si>
  <si>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</si>
  <si>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</si>
  <si>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</si>
  <si>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</si>
  <si>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</si>
  <si>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</si>
  <si>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</si>
  <si>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</si>
  <si>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</si>
  <si>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</si>
  <si>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</si>
  <si>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</si>
  <si>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</si>
  <si>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</si>
  <si>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</si>
  <si>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</si>
  <si>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</si>
  <si>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</si>
  <si>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</si>
  <si>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</si>
  <si>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</si>
  <si>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</si>
  <si>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</si>
  <si>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</si>
  <si>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</si>
  <si>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</si>
  <si>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</si>
  <si>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</si>
  <si>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</si>
  <si>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</si>
  <si>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</si>
  <si>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</si>
  <si>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</si>
  <si>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</si>
  <si>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</si>
  <si>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</si>
  <si>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</si>
  <si>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</si>
  <si>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</si>
  <si>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</si>
  <si>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219/12</t>
  </si>
  <si>
    <t>192 ESTATAL Y 196 FEDERAL</t>
  </si>
  <si>
    <t>Obra pública en bienes de dominio público</t>
  </si>
  <si>
    <t>60/60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</si>
  <si>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</si>
  <si>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</si>
  <si>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</si>
  <si>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</si>
  <si>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</si>
  <si>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</si>
  <si>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</si>
  <si>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14967483 FAISM 2016</t>
  </si>
  <si>
    <t>INVERSION 2047070314</t>
  </si>
  <si>
    <t>INVERSION 17566886 F</t>
  </si>
  <si>
    <t>INVERSION 17567173 F</t>
  </si>
  <si>
    <t>BANCO DEL BAJIO CTA</t>
  </si>
  <si>
    <t>BANBAJIO 017581927 -</t>
  </si>
  <si>
    <t>INV CONADA 14 249BAJ</t>
  </si>
  <si>
    <t>BANCOMER 0109802118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</si>
  <si>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</si>
  <si>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</si>
  <si>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</si>
  <si>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</si>
  <si>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</si>
  <si>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</si>
  <si>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1356869</t>
  </si>
  <si>
    <t>BANAMEX 7009-1300832 AEPIDMC16</t>
  </si>
  <si>
    <t>BANAMEX 7010-1132968 AMPIDMC16</t>
  </si>
  <si>
    <t>SANT CENTRO HIS 2007</t>
  </si>
  <si>
    <t>SANT INSUM AGRO 2007</t>
  </si>
  <si>
    <t>BAJIO, 11160249,  CONADE 2014</t>
  </si>
  <si>
    <t>BAJIO 11615721 AP. M</t>
  </si>
  <si>
    <t>BAJIO 11836475 COPSU</t>
  </si>
  <si>
    <t>BAJIO AEPISBCCPDIB14</t>
  </si>
  <si>
    <t>BAJIO AMPISBCC14 622</t>
  </si>
  <si>
    <t>BAJ FIBIR14 CTA 1690</t>
  </si>
  <si>
    <t>BANJIO 14019731 PISBCCFAISE15</t>
  </si>
  <si>
    <t>BANJIO 14019582 PISBCCFAFEF15</t>
  </si>
  <si>
    <t>15688237 BAJIO, FORTALECE 2016</t>
  </si>
  <si>
    <t>15690019 BAJIO, ITS2016</t>
  </si>
  <si>
    <t>16280570 VERTIENTES</t>
  </si>
  <si>
    <t>16138778-0101 PROGR</t>
  </si>
  <si>
    <t>BAJIO 0175819270101  PDR2016</t>
  </si>
  <si>
    <t>BAJIO 1802916 PACTEC</t>
  </si>
  <si>
    <t>BAJIO 18489674 MBPAC</t>
  </si>
  <si>
    <t>BAJIO 18487165 AFINMUJERES17</t>
  </si>
  <si>
    <t>BAJIO 18598474 CODE2</t>
  </si>
  <si>
    <t>BAJIO 18731612 AMBORDERIAS17</t>
  </si>
  <si>
    <t>BAJIO 189242900101</t>
  </si>
  <si>
    <t>BAJIO 19474378-0101</t>
  </si>
  <si>
    <t>BAJIO 19381961-0101</t>
  </si>
  <si>
    <t>BAJIO 019107614-0101</t>
  </si>
  <si>
    <t>BAJIO 19585801 FATTMIGRANTES17</t>
  </si>
  <si>
    <t>CTA. 17497884-0101 P</t>
  </si>
  <si>
    <t>CTA. 17497538-0101 P</t>
  </si>
  <si>
    <t>CTA. 17485459-0101 P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</si>
  <si>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</si>
  <si>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</si>
  <si>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</si>
  <si>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</si>
  <si>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</si>
  <si>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</si>
  <si>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</si>
  <si>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</si>
  <si>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</si>
  <si>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</si>
  <si>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Beneficiarios de programas</t>
  </si>
  <si>
    <t>Ctas x Cob Intermuni</t>
  </si>
  <si>
    <t>Otros deudores</t>
  </si>
  <si>
    <t>Ant Contratistas C P</t>
  </si>
  <si>
    <t>Ant Prov Ad BM  C P</t>
  </si>
  <si>
    <t>Ant Prov Prest Serv C P</t>
  </si>
  <si>
    <t>Terrenos</t>
  </si>
  <si>
    <t>Edificación habitacional</t>
  </si>
  <si>
    <t>Edificación no habitacional</t>
  </si>
  <si>
    <t>División terrenos</t>
  </si>
  <si>
    <t>Otras construcc</t>
  </si>
  <si>
    <t>Muebles de oficina y estantería</t>
  </si>
  <si>
    <t>Muebles excepto ofic</t>
  </si>
  <si>
    <t>Computadoras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</si>
  <si>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</si>
  <si>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</si>
  <si>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</si>
  <si>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</si>
  <si>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</si>
  <si>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</si>
  <si>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</si>
  <si>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</si>
  <si>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</si>
  <si>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</si>
  <si>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</si>
  <si>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 defensa y segurid</t>
  </si>
  <si>
    <t>maq y eqagrop</t>
  </si>
  <si>
    <t>Maquinaria y equipo industrial</t>
  </si>
  <si>
    <t>maq y eqConstruc</t>
  </si>
  <si>
    <t>Sist AA calefacció</t>
  </si>
  <si>
    <t>Eq Comunicación</t>
  </si>
  <si>
    <t>Accesorios de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</si>
  <si>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</si>
  <si>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</si>
  <si>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</si>
  <si>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</si>
  <si>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</si>
  <si>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</si>
  <si>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Ejec d Proy de Desar Productiv</t>
  </si>
  <si>
    <t>Amort Acum Software</t>
  </si>
  <si>
    <t>Sueldos por pagar CP</t>
  </si>
  <si>
    <t>PASIVOS CAP. 1000</t>
  </si>
  <si>
    <t>Proveedores por pagar CP</t>
  </si>
  <si>
    <t>PASIVOS CAP. 2000</t>
  </si>
  <si>
    <t>PASIVOS CAP. 3000</t>
  </si>
  <si>
    <t>PASIVOS CAP. 5000</t>
  </si>
  <si>
    <t>Contratistas por pagar CP</t>
  </si>
  <si>
    <t>PASIVOS CAP. 6000</t>
  </si>
  <si>
    <t>RET ISR SUELDO RM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</si>
  <si>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</si>
  <si>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</si>
  <si>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</si>
  <si>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</si>
  <si>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</si>
  <si>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</si>
  <si>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</si>
  <si>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</si>
  <si>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</si>
  <si>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</si>
  <si>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</si>
  <si>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</si>
  <si>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</si>
  <si>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</si>
  <si>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</si>
  <si>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</si>
  <si>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</si>
  <si>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Ctas x Pag Intermuni</t>
  </si>
  <si>
    <t>Fondo de Ahorro 2009</t>
  </si>
  <si>
    <t xml:space="preserve">NO APLICA </t>
  </si>
  <si>
    <t>DONATIVOS EN EFECTIVO</t>
  </si>
  <si>
    <t>REINTEGROS</t>
  </si>
  <si>
    <t>MULTAS DE DESARROLLO URBANO</t>
  </si>
  <si>
    <t>MULTAS CATASTRO</t>
  </si>
  <si>
    <t>MULTAS DE TRÁNSITO MUNICIPAL</t>
  </si>
  <si>
    <t>MULTAS DE SEGURIDAD PÚBLICA</t>
  </si>
  <si>
    <t>MULTAS FISCALES REGLAMENTOS</t>
  </si>
  <si>
    <t>GASTOS DE EJECUCIÓN</t>
  </si>
  <si>
    <t>GASTOS DE COBRANZA</t>
  </si>
  <si>
    <t>RECARGOS</t>
  </si>
  <si>
    <t>RECARGOS PREDIAL</t>
  </si>
  <si>
    <t>PRODUCTOS FINANCIEROS</t>
  </si>
  <si>
    <t>FORMAS VALORADAS</t>
  </si>
  <si>
    <t>SANITARIOS MUNICIPALES</t>
  </si>
  <si>
    <t>UNIDAD DEPORTIVA</t>
  </si>
  <si>
    <t>GIMNASIO MUNICIPAL</t>
  </si>
  <si>
    <t>OTROS DERECHOS</t>
  </si>
  <si>
    <t>PERM MANIO CAR Y DES</t>
  </si>
  <si>
    <t>PERM LIC FIESTAS Y E</t>
  </si>
  <si>
    <t>REG REFRE PERITO VAL</t>
  </si>
  <si>
    <t>BASES DE LICITACIÓN</t>
  </si>
  <si>
    <t>INSC PADRON PROVEEDO</t>
  </si>
  <si>
    <t>CONCE ESTAC PUBLICOS</t>
  </si>
  <si>
    <t>PERM FUNC HORA EXTRA</t>
  </si>
  <si>
    <t>REFRENDO ANUAL CONCE</t>
  </si>
  <si>
    <t>LIC EJERC C VIA PUB</t>
  </si>
  <si>
    <t>CONCESIÓN DE LUGAR</t>
  </si>
  <si>
    <t>CONCESIÓN DE PLANCHA</t>
  </si>
  <si>
    <t>CONCESIÓN DE LOCAL</t>
  </si>
  <si>
    <t>LIC FUNC GIRO COMERC</t>
  </si>
  <si>
    <t>AUT PROR USO UNIDAD</t>
  </si>
  <si>
    <t>REVISTA MECANICA SEMESTRAL</t>
  </si>
  <si>
    <t>CONSTANCIA DE DESPINTADO</t>
  </si>
  <si>
    <t>REF CON SERV URB SUB</t>
  </si>
  <si>
    <t>TRANSMISION DER CONC</t>
  </si>
  <si>
    <t>CONC SERV PUB URBA Y</t>
  </si>
  <si>
    <t>CERT EXP SEC AYUNTAM</t>
  </si>
  <si>
    <t>CONST EXPED DEP DIST</t>
  </si>
  <si>
    <t>CERT EDO CTA IMPTO</t>
  </si>
  <si>
    <t>CERT VAL FIS PROP RA</t>
  </si>
  <si>
    <t>PERM EXT HORA BEB AL</t>
  </si>
  <si>
    <t>PERM VTA BEBIDA ALCO</t>
  </si>
  <si>
    <t>LIC COLOC ANUNCIOS</t>
  </si>
  <si>
    <t>SERV FRACCIONAMIENTO</t>
  </si>
  <si>
    <t>AVALUOS DE INMUEBLES RÚSTICOS</t>
  </si>
  <si>
    <t>AVAL INM URB Y SUBUR</t>
  </si>
  <si>
    <t>LIC REMODEL GAVETA</t>
  </si>
  <si>
    <t>PERM RUPTURA PAVIMEN</t>
  </si>
  <si>
    <t>LICENCIA DE ALINEAMIENTO</t>
  </si>
  <si>
    <t>CONSTRUCCIÓN DE RAMPA</t>
  </si>
  <si>
    <t>CERT T OBRA USO EDIF</t>
  </si>
  <si>
    <t>CERTIF NO. OFICIAL</t>
  </si>
  <si>
    <t>PERM COLOC M VIA PUB</t>
  </si>
  <si>
    <t>LIC USO SUELO ALINEA</t>
  </si>
  <si>
    <t>FACT DIV, LOTI, FUS</t>
  </si>
  <si>
    <t>LICENC CONST  AMPLIA</t>
  </si>
  <si>
    <t>SERVICIOS DE SEGURIDAD PÚBLICA</t>
  </si>
  <si>
    <t>DERECHO DE ALUMBRADO PUBLICO</t>
  </si>
  <si>
    <t>MARC ANIM AN MATANZA</t>
  </si>
  <si>
    <t>DESTACE DE ANIMALES</t>
  </si>
  <si>
    <t>TRANS CANAL F HORA</t>
  </si>
  <si>
    <t>SACRIFICIO DE GANADO PORCINO</t>
  </si>
  <si>
    <t>SACRIFICIO DE GANADO BOVINO</t>
  </si>
  <si>
    <t>VTA TERR PANT RURAL</t>
  </si>
  <si>
    <t>VTA TERR PANT URBANA</t>
  </si>
  <si>
    <t>PANTEONES ZONA RURAL</t>
  </si>
  <si>
    <t>PANTEONES ZONA URBAN</t>
  </si>
  <si>
    <t>CONTRIBUC DE MEJORAS</t>
  </si>
  <si>
    <t>EXPLOT BANCOS MARMOL</t>
  </si>
  <si>
    <t>DIV Y ESPECTAC PÚBLI</t>
  </si>
  <si>
    <t>DIV Y LOTIFIC INMUEB</t>
  </si>
  <si>
    <t>TRASLACIÓN DE DOMINIO RÚSTICO</t>
  </si>
  <si>
    <t>TRASLACIÓN DE DOMINIO URBANO</t>
  </si>
  <si>
    <t>PREDIAL RÚSTICO REZAGO</t>
  </si>
  <si>
    <t>PREDIAL URBANO REZAGO</t>
  </si>
  <si>
    <t>PREDIAL RÚSTICO CORRIENTE</t>
  </si>
  <si>
    <t>PREDIAL URBANO CORRIENTE</t>
  </si>
  <si>
    <t>APORT BENEF CONVENIO</t>
  </si>
  <si>
    <t>APOYO GOB EDO P SECT</t>
  </si>
  <si>
    <t>APOYO PROGRAMAS SECTORIALES</t>
  </si>
  <si>
    <t>PRODUCTOS FINANCIEROS FONDO 2</t>
  </si>
  <si>
    <t>APORTACIONES FORTAMUN</t>
  </si>
  <si>
    <t>OTROS ING DE RAMO 33</t>
  </si>
  <si>
    <t>PRODUCTOS FINANCIEROS FONDO 1</t>
  </si>
  <si>
    <t>APORT BEN OBRA PUBLI</t>
  </si>
  <si>
    <t>FON APORT INFRA MPAL</t>
  </si>
  <si>
    <t>FONDO ISR PARTICIPABLE</t>
  </si>
  <si>
    <t>FONDO DE COMPENSACIÓN ISAN</t>
  </si>
  <si>
    <t>FONDO DE FISCALIZACIÓN</t>
  </si>
  <si>
    <t>FONDO IEPS DE GASOLINA</t>
  </si>
  <si>
    <t>FONDO DE FOMENTO MUNICIPAL</t>
  </si>
  <si>
    <t>IMPT AUTO NUEVOS</t>
  </si>
  <si>
    <t>LIC FUNC BEBIDAS ALC</t>
  </si>
  <si>
    <t>IMPT ESP PRODUC SERV</t>
  </si>
  <si>
    <t>IMPT FED TENENCIA</t>
  </si>
  <si>
    <t>FONDO GENERAL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</si>
  <si>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</si>
  <si>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</si>
  <si>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</si>
  <si>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</si>
  <si>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</si>
  <si>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</si>
  <si>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</si>
  <si>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</si>
  <si>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</si>
  <si>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</si>
  <si>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Liquid por indem</t>
  </si>
  <si>
    <t>Prestaciones CGT</t>
  </si>
  <si>
    <t>Capacitación SP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</si>
  <si>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</si>
  <si>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</si>
  <si>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</si>
  <si>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</si>
  <si>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</si>
  <si>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</si>
  <si>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</si>
  <si>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Maty útiles impresi</t>
  </si>
  <si>
    <t>Mat y útiles Tec In</t>
  </si>
  <si>
    <t>Mat impreso  e info</t>
  </si>
  <si>
    <t>Material de limpieza</t>
  </si>
  <si>
    <t>Materiales y útiles de enseñanza</t>
  </si>
  <si>
    <t>Prod Alimen instal</t>
  </si>
  <si>
    <t>Prod Alim p Personas</t>
  </si>
  <si>
    <t>Prod Alim Animales</t>
  </si>
  <si>
    <t>Mat Constr Mineral</t>
  </si>
  <si>
    <t>Mat Constr Concret</t>
  </si>
  <si>
    <t>Mat Constr Cal Yes</t>
  </si>
  <si>
    <t>Mat Constr Madera</t>
  </si>
  <si>
    <t>Mat Constr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</si>
  <si>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</si>
  <si>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</si>
  <si>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</si>
  <si>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</si>
  <si>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</si>
  <si>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</si>
  <si>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</si>
  <si>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</si>
  <si>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</si>
  <si>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 far</t>
  </si>
  <si>
    <t>Mat acc y sum Méd</t>
  </si>
  <si>
    <t>Fibras sintéticas</t>
  </si>
  <si>
    <t>Combus p Serv pub</t>
  </si>
  <si>
    <t>Vestuario y uniformes</t>
  </si>
  <si>
    <t>Prendas de seguridad</t>
  </si>
  <si>
    <t>Prendas de protección personal</t>
  </si>
  <si>
    <t>Artículos deportivos</t>
  </si>
  <si>
    <t>Productos textiles</t>
  </si>
  <si>
    <t>Prendas Protec Seg</t>
  </si>
  <si>
    <t>Herramientas menores</t>
  </si>
  <si>
    <t>Ref Edificios</t>
  </si>
  <si>
    <t>Ref Mobiliario</t>
  </si>
  <si>
    <t>Ref Eq Cómputo</t>
  </si>
  <si>
    <t>Ref Eq Transporte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</si>
  <si>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</si>
  <si>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</si>
  <si>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</si>
  <si>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</si>
  <si>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</si>
  <si>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</si>
  <si>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</si>
  <si>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</si>
  <si>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</si>
  <si>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</si>
  <si>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</si>
  <si>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</si>
  <si>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</si>
  <si>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</si>
  <si>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</si>
  <si>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Protección</t>
  </si>
  <si>
    <t>Serv Profesionales</t>
  </si>
  <si>
    <t>Serv profesionales médicos</t>
  </si>
  <si>
    <t>Serv Financieros</t>
  </si>
  <si>
    <t>Seguro de bienes patrimoniales</t>
  </si>
  <si>
    <t>Fletes y maniobras</t>
  </si>
  <si>
    <t>Cons y mantto Inm</t>
  </si>
  <si>
    <t>Instal Mobil Adm</t>
  </si>
  <si>
    <t>Mantto Vehíc</t>
  </si>
  <si>
    <t>Instal Maqy otros</t>
  </si>
  <si>
    <t>Serv Jardinería</t>
  </si>
  <si>
    <t>Impresión Pub ofic</t>
  </si>
  <si>
    <t>Inserc no formen pa</t>
  </si>
  <si>
    <t>Serv Creatividad</t>
  </si>
  <si>
    <t>Pasajes terr Nac</t>
  </si>
  <si>
    <t>Viáticos nacionales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</si>
  <si>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</si>
  <si>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</si>
  <si>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</si>
  <si>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</si>
  <si>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</si>
  <si>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</si>
  <si>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</si>
  <si>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Otros Gto Responsa</t>
  </si>
  <si>
    <t>Impuesto sobre nóminas</t>
  </si>
  <si>
    <t>Deficiente de Alumbrado Publico</t>
  </si>
  <si>
    <t>Feria Municipal</t>
  </si>
  <si>
    <t>Ferias y Festivales</t>
  </si>
  <si>
    <t>Transfe DIF Municipa</t>
  </si>
  <si>
    <t>Transfe Casa Cultura</t>
  </si>
  <si>
    <t>Subsidios a la producción</t>
  </si>
  <si>
    <t>Ayudas y Apoyos</t>
  </si>
  <si>
    <t>Becas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</si>
  <si>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</si>
  <si>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</si>
  <si>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</si>
  <si>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</si>
  <si>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</si>
  <si>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Donativos a fideico</t>
  </si>
  <si>
    <t>Aport Prog Microemp</t>
  </si>
  <si>
    <t>Int DInterna Inst</t>
  </si>
  <si>
    <t>Disminución de Biene</t>
  </si>
  <si>
    <t>Const Bienes No Capi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</si>
  <si>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</si>
  <si>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</si>
  <si>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</si>
  <si>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</si>
  <si>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</si>
  <si>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</si>
  <si>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</si>
  <si>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</si>
  <si>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</si>
  <si>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</si>
  <si>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</si>
  <si>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</si>
  <si>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</si>
  <si>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</si>
  <si>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3210 Ahor</t>
  </si>
  <si>
    <t>ro/ 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</si>
  <si>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</si>
  <si>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</si>
  <si>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</si>
  <si>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</si>
  <si>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</si>
  <si>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</si>
  <si>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</si>
  <si>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</si>
  <si>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</si>
  <si>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RESULTADO DEL EJERCICIO 2016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</si>
  <si>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</si>
  <si>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</si>
  <si>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</si>
  <si>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</si>
  <si>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</si>
  <si>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</si>
  <si>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</si>
  <si>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</si>
  <si>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</si>
  <si>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</si>
  <si>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</si>
  <si>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</si>
  <si>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</si>
  <si>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</si>
  <si>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</si>
  <si>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</si>
  <si>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</si>
  <si>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</si>
  <si>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</si>
  <si>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</si>
  <si>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</si>
  <si>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</si>
  <si>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</si>
  <si>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</si>
  <si>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</si>
  <si>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</si>
  <si>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</si>
  <si>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</si>
  <si>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</si>
  <si>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</si>
  <si>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</si>
  <si>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</si>
  <si>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</si>
  <si>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</si>
  <si>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</si>
  <si>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</si>
  <si>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</si>
  <si>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</si>
  <si>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</si>
  <si>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</si>
  <si>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</si>
  <si>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</si>
  <si>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</si>
  <si>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</si>
  <si>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0191459589 M.V.D.S</t>
  </si>
  <si>
    <t>0191474359 M.V.D.S</t>
  </si>
  <si>
    <t>0191474375 M.V.D.S</t>
  </si>
  <si>
    <t>0191459783 M.V.D.S</t>
  </si>
  <si>
    <t>0191474316 M.V.D.S</t>
  </si>
  <si>
    <t>0191459678 M.V.D.S</t>
  </si>
  <si>
    <t>0191459821 M.V.D.S</t>
  </si>
  <si>
    <t>0191459465 M.V.D.S</t>
  </si>
  <si>
    <t>0191460323 M.V.D.S</t>
  </si>
  <si>
    <t>0191460226 M.V.D.S</t>
  </si>
  <si>
    <t>0191460072 M.V.D.S</t>
  </si>
  <si>
    <t>0191459635 M.V.D.S</t>
  </si>
  <si>
    <t>0191459430 M.V.D.S</t>
  </si>
  <si>
    <t>0191459872 M.V.D.S</t>
  </si>
  <si>
    <t>0191474529 M.V.D.S</t>
  </si>
  <si>
    <t>0191459813 M.V.D.S</t>
  </si>
  <si>
    <t>0191474480 M.V.D.S</t>
  </si>
  <si>
    <t>0191474138 M.V.D.S</t>
  </si>
  <si>
    <t>0191474693 M.V.D.S</t>
  </si>
  <si>
    <t>0191460579 M.V.D.S</t>
  </si>
  <si>
    <t>0191474618 M.V.D.S</t>
  </si>
  <si>
    <t>0191474278 M.V.D.S</t>
  </si>
  <si>
    <t>0191460315 M.V.D.S</t>
  </si>
  <si>
    <t>0191474073 M.V.D.S</t>
  </si>
  <si>
    <t>0191460277 M.V.D.S</t>
  </si>
  <si>
    <t>0191474588 M.V.D.S</t>
  </si>
  <si>
    <t>0191474405 M.V.D.S</t>
  </si>
  <si>
    <t>0191459562 M.V.D.S</t>
  </si>
  <si>
    <t>0191460501 M.V.D.S</t>
  </si>
  <si>
    <t>0191459767 M.V.D.S</t>
  </si>
  <si>
    <t>0191460048 M.V.D.S</t>
  </si>
  <si>
    <t>0191474596 M.V.D.S</t>
  </si>
  <si>
    <t>0191459686 M.V.D.S</t>
  </si>
  <si>
    <t>0191460242 M.V.D.S</t>
  </si>
  <si>
    <t>0191460013 M.V.D.S</t>
  </si>
  <si>
    <t>0191460544 M.V.D.S</t>
  </si>
  <si>
    <t>0191474235 M.V.D.S</t>
  </si>
  <si>
    <t>0191459716 M.V.D.S</t>
  </si>
  <si>
    <t>0191474413 M.V.D.S</t>
  </si>
  <si>
    <t>0191459481 M.V.D.S</t>
  </si>
  <si>
    <t>0191460110 M.V.D.S</t>
  </si>
  <si>
    <t>0191459988 M.V.D.S</t>
  </si>
  <si>
    <t>0191474472 M.V.D.S</t>
  </si>
  <si>
    <t>0191459546 M.V.D.S</t>
  </si>
  <si>
    <t>0191474510 M.V.D.S</t>
  </si>
  <si>
    <t>0191474537 M.V.D.S</t>
  </si>
  <si>
    <t>0191474669 M.V.D.S</t>
  </si>
  <si>
    <t>0191460331 M.V.D.S</t>
  </si>
  <si>
    <t>0191460528 M.V.D.S</t>
  </si>
  <si>
    <t>0191474383 M.V.D.S</t>
  </si>
  <si>
    <t>0191460250 M.V.D.S</t>
  </si>
  <si>
    <t>0191474553 M.V.D.S</t>
  </si>
  <si>
    <t>0191460366 M.V.D.S</t>
  </si>
  <si>
    <t>0191474286 M.V.D.S</t>
  </si>
  <si>
    <t>0191459473 M.V.D.S</t>
  </si>
  <si>
    <t>0191460382 M.V.D.S</t>
  </si>
  <si>
    <t>0191460358 M.V.D.S</t>
  </si>
  <si>
    <t>0191460218 M.V.D.S</t>
  </si>
  <si>
    <t>0191460196 M.V.D.S</t>
  </si>
  <si>
    <t>0191459937 M.V.D.S</t>
  </si>
  <si>
    <t>0191474448 M.V.D.S</t>
  </si>
  <si>
    <t>0191459570 M.V.D.S</t>
  </si>
  <si>
    <t>0191474456 M.V.D.S</t>
  </si>
  <si>
    <t>0191460021 M.V.D.S</t>
  </si>
  <si>
    <t>0191474707 M.V.D.S</t>
  </si>
  <si>
    <t>0191460080 M.V.D.S</t>
  </si>
  <si>
    <t>0191459627 M.V.D.S</t>
  </si>
  <si>
    <t>0191460587 M.V.D.S</t>
  </si>
  <si>
    <t>0191474561 M.V.D.S</t>
  </si>
  <si>
    <t>0191460412 M.V.D.S</t>
  </si>
  <si>
    <t>0191460471 M.V.D.S</t>
  </si>
  <si>
    <t>0191459708 M.V.D.S</t>
  </si>
  <si>
    <t>0191459929 M.V.D.S</t>
  </si>
  <si>
    <t>0191459449 M.V.D.S</t>
  </si>
  <si>
    <t>0191474715 M.V.D.S</t>
  </si>
  <si>
    <t>0191459996 M.V.D.S</t>
  </si>
  <si>
    <t>0191474502 M.V.D.S</t>
  </si>
  <si>
    <t>0191474251 M.V.D.S</t>
  </si>
  <si>
    <t>0191459961 M.V.D.S</t>
  </si>
  <si>
    <t>0191459775 M.V.D.S</t>
  </si>
  <si>
    <t>0191460137 M.V.D.S</t>
  </si>
  <si>
    <t>0191460455 M.V.D.S</t>
  </si>
  <si>
    <t>0191474103 M.V.D.S</t>
  </si>
  <si>
    <t>0191460307 M.V.D.S</t>
  </si>
  <si>
    <t>0191460161 M.V.D.S</t>
  </si>
  <si>
    <t>0191460536 M.V.D.S</t>
  </si>
  <si>
    <t>0191460056 M.V.D.S</t>
  </si>
  <si>
    <t>0191460552 M.V.D.S</t>
  </si>
  <si>
    <t>0191474499 M.V.D.S</t>
  </si>
  <si>
    <t>0191460099 M.V.D.S</t>
  </si>
  <si>
    <t>0191459910 M.V.D.S</t>
  </si>
  <si>
    <t>0191460463 M.V.D.S</t>
  </si>
  <si>
    <t>0191460498 M.V.D.S</t>
  </si>
  <si>
    <t>0191474685 M.V.D.S</t>
  </si>
  <si>
    <t>0191459945 M.V.D.S</t>
  </si>
  <si>
    <t>0191460064 M.V.D.S</t>
  </si>
  <si>
    <t>0191460285 M.V.D.S</t>
  </si>
  <si>
    <t>0191474758 M.V.D.S</t>
  </si>
  <si>
    <t>65503834298MUN VALLE</t>
  </si>
  <si>
    <t>BBVA EMPL 0160618810</t>
  </si>
  <si>
    <t>CTA. 173813020101 PR</t>
  </si>
  <si>
    <t>BAJIO 189242900101 ITSDEUDA2017</t>
  </si>
  <si>
    <t>BAJIO 18489674 MBPACTECNOLOGI17</t>
  </si>
  <si>
    <t>BAJIO 18029165 PACTECNOLOGICO17</t>
  </si>
  <si>
    <t>BAJIO 17545658-0101</t>
  </si>
  <si>
    <t>BAJIO 17543950-0101</t>
  </si>
  <si>
    <t>BAJIO 17258351 FATTMIGRANTE16</t>
  </si>
  <si>
    <t>BAJIO 16905325 3X1MIGRANTES16</t>
  </si>
  <si>
    <t>BAJIO 17150699 PIDH2016FISE</t>
  </si>
  <si>
    <t>BAJIO 17150772</t>
  </si>
  <si>
    <t>15540206-0101 BAJIO</t>
  </si>
  <si>
    <t>BAJIO 15147713 COPFORTASEG16</t>
  </si>
  <si>
    <t>BAJIO 15147481 AFFORTASEG16</t>
  </si>
  <si>
    <t>BAJIO 11836475 COPSUBSEMUN 2014</t>
  </si>
  <si>
    <t>BANAMEX 5099755-9 FPIDMC16</t>
  </si>
  <si>
    <t>BMEX 8289897 AMPIDMC</t>
  </si>
  <si>
    <t>BANAMEX 5091452 PIDM</t>
  </si>
  <si>
    <t>BAJIO 15690019  I-ITS2016</t>
  </si>
  <si>
    <t>BAJIO 15688237 I-FORTALECE2016</t>
  </si>
  <si>
    <t>INV CONADE 2014, 11160249 BAJIO</t>
  </si>
  <si>
    <t>INVERSION 2046374181</t>
  </si>
  <si>
    <t>BB 18428284 APORT. BENEF 2017</t>
  </si>
  <si>
    <t>BB 17928540 R M 2017</t>
  </si>
  <si>
    <t>BB 17566506-0101 PAR</t>
  </si>
  <si>
    <t>BB 17567173 FORTAMUN</t>
  </si>
  <si>
    <t>BB 17566886 FAISM 20</t>
  </si>
  <si>
    <t>BAJIO 14967483 FAISM 2016</t>
  </si>
  <si>
    <t>BBAJIO 6707488 PATRI</t>
  </si>
  <si>
    <t>BBAJIO 6707475 MARIN</t>
  </si>
  <si>
    <t>BBAJIO 6707462 MONSE</t>
  </si>
  <si>
    <t>BBAJIO 6707459 LUCIA</t>
  </si>
  <si>
    <t>BBAJIO 6707433 JORGE</t>
  </si>
  <si>
    <t>BBAJIO 6707420 MIGUE</t>
  </si>
  <si>
    <t>BBAJIO 6707417 NORMA</t>
  </si>
  <si>
    <t>BBAJIO 6707394 JOSE</t>
  </si>
  <si>
    <t>BBAJIO 6707378 MIGUE</t>
  </si>
  <si>
    <t>BBAJIO 6707365 ROGEL</t>
  </si>
  <si>
    <t>BBAJIO 6707349 DANIE</t>
  </si>
  <si>
    <t>BBAJIO 6707336 MANUE</t>
  </si>
  <si>
    <t>BBAJIO 14362834 Part</t>
  </si>
  <si>
    <t>BBAJIO 12777967 REMA</t>
  </si>
  <si>
    <t>BANCO DEL BAJIO 81823390201</t>
  </si>
  <si>
    <t>BAJIO 15213430201</t>
  </si>
  <si>
    <t>SANTANDER NOMINA 65505628003</t>
  </si>
  <si>
    <t>SANTAN 92-00176635-4</t>
  </si>
  <si>
    <t>BANCOMER 0110346608</t>
  </si>
  <si>
    <t>BANCOMER 0105181712</t>
  </si>
  <si>
    <t>BANCOMER 0103847624</t>
  </si>
  <si>
    <t>BANCOMER 104319583 NOMINA OBRAS</t>
  </si>
  <si>
    <t>BB 12601605 ABO15</t>
  </si>
  <si>
    <t>BC 0198230757 FORTAMUN 15</t>
  </si>
  <si>
    <t>BB12601969 FISM 2015</t>
  </si>
  <si>
    <t>0194968522 APORTACIO</t>
  </si>
  <si>
    <t>0194968670 FORTAMUN</t>
  </si>
  <si>
    <t>0194968689 FISM 14</t>
  </si>
  <si>
    <t>BANCOMER RAMO 33</t>
  </si>
  <si>
    <t>BBVA 0192306859</t>
  </si>
  <si>
    <t>BBVA 0192306514 F1</t>
  </si>
  <si>
    <t>BBVA 0192080699</t>
  </si>
  <si>
    <t>APOR F112 0189224041</t>
  </si>
  <si>
    <t>BBVA FONDO 1 2012</t>
  </si>
  <si>
    <t>BBVA R M. 0169013385</t>
  </si>
  <si>
    <t>BANCOMER NOMINA RM 0160680982</t>
  </si>
  <si>
    <t>Camaras fotograficas</t>
  </si>
  <si>
    <t>Muebles de oficina</t>
  </si>
  <si>
    <t>0325200001</t>
  </si>
  <si>
    <t>CAMBIOS POR ERRORES CONTABLES DEL RECURSO MUNICIPA</t>
  </si>
  <si>
    <t>0325200002</t>
  </si>
  <si>
    <t>CAMBIOS POR ERRORES CONTABLES DEL PROG MAS 2009</t>
  </si>
  <si>
    <r>
      <t xml:space="preserve">NOTAS A LOS ESTADOS FINANCIEROS DEL 3ER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</si>
  <si>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NOTAS A LOS ESTADOS FINANCIEROS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SEPTIEMBRE DE 2017</t>
  </si>
  <si>
    <t>NOTA:</t>
  </si>
  <si>
    <t xml:space="preserve">LA INFORMACIÓN DEL APARTADO: </t>
  </si>
  <si>
    <t>12. ESTADO DE SITUACIÓN FINANCIERA</t>
  </si>
  <si>
    <t>ACTIVO NO CIRCULANTE</t>
  </si>
  <si>
    <t>Bienes Muebles</t>
  </si>
  <si>
    <t>NO COINCIDE CON LA INFORMACIÓN DEL APARTADO:</t>
  </si>
  <si>
    <t>INVENTARIOS</t>
  </si>
  <si>
    <t>27. Inventario de los bienes inmuebles actualizado</t>
  </si>
  <si>
    <t>DEBIDO A QUE EN EL EJERCICIO FISCAL 2011 QUE SE IMPLEMENTO EL SISTEMA SAP LOS SALDOS INISIALES DE ESAS PARTIDAS NO SE CONCILIARON Y NO EXISTE REFERENCIA QUE PERMITA REALIZARLO AHORA</t>
  </si>
  <si>
    <t>26. Inventario de los Bienes muebles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</si>
</sst>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</numFmts>
  <fonts count="26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L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9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0" fontId="19" fillId="0" borderId="0" xfId="0" applyFont="1" applyBorder="1"/>
    <xf numFmtId="4" fontId="13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4" fontId="13" fillId="0" borderId="1" xfId="0" applyNumberFormat="1" applyFont="1" applyBorder="1"/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4" fontId="3" fillId="0" borderId="40" xfId="11" applyNumberFormat="1" applyFont="1" applyFill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0" xfId="3" applyNumberFormat="1" applyFont="1" applyAlignment="1">
      <alignment vertical="top"/>
    </xf>
    <xf numFmtId="0" fontId="3" fillId="0" borderId="0" xfId="3" applyFont="1" applyAlignment="1" applyProtection="1">
      <alignment horizontal="left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4" fontId="15" fillId="0" borderId="1" xfId="0" applyNumberFormat="1" applyFont="1" applyBorder="1"/>
    <xf numFmtId="0" fontId="9" fillId="0" borderId="0" xfId="0" applyFont="1"/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/>
    </xf>
    <xf numFmtId="49" fontId="9" fillId="0" borderId="37" xfId="0" applyNumberFormat="1" applyFont="1" applyFill="1" applyBorder="1" applyAlignment="1">
      <alignment horizontal="left"/>
    </xf>
    <xf numFmtId="164" fontId="9" fillId="0" borderId="37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164" fontId="0" fillId="0" borderId="0" xfId="0" applyNumberFormat="1" applyFill="1" applyBorder="1"/>
    <xf numFmtId="0" fontId="13" fillId="2" borderId="3" xfId="3" applyFont="1" applyFill="1" applyBorder="1" applyAlignment="1">
      <alignment horizontal="center" vertical="center" wrapText="1"/>
    </xf>
    <xf numFmtId="0" fontId="13" fillId="2" borderId="22" xfId="1" applyNumberFormat="1" applyFont="1" applyFill="1" applyBorder="1" applyAlignment="1">
      <alignment horizontal="center" vertical="center" wrapText="1"/>
    </xf>
    <xf numFmtId="4" fontId="13" fillId="2" borderId="22" xfId="1" applyNumberFormat="1" applyFont="1" applyFill="1" applyBorder="1" applyAlignment="1">
      <alignment horizontal="center" vertical="center" wrapText="1"/>
    </xf>
    <xf numFmtId="4" fontId="13" fillId="2" borderId="22" xfId="3" applyNumberFormat="1" applyFont="1" applyFill="1" applyBorder="1" applyAlignment="1">
      <alignment horizontal="center" vertical="center" wrapText="1"/>
    </xf>
    <xf numFmtId="49" fontId="25" fillId="0" borderId="37" xfId="0" applyNumberFormat="1" applyFont="1" applyFill="1" applyBorder="1" applyAlignment="1">
      <alignment horizontal="left"/>
    </xf>
    <xf numFmtId="164" fontId="25" fillId="0" borderId="37" xfId="0" applyNumberFormat="1" applyFont="1" applyFill="1" applyBorder="1"/>
    <xf numFmtId="4" fontId="13" fillId="3" borderId="23" xfId="1" applyNumberFormat="1" applyFont="1" applyFill="1" applyBorder="1" applyAlignment="1">
      <alignment wrapText="1"/>
    </xf>
    <xf numFmtId="4" fontId="13" fillId="2" borderId="22" xfId="0" applyNumberFormat="1" applyFont="1" applyFill="1" applyBorder="1" applyAlignment="1">
      <alignment horizontal="center" vertical="center" wrapText="1"/>
    </xf>
    <xf numFmtId="43" fontId="9" fillId="0" borderId="0" xfId="13" applyFont="1"/>
    <xf numFmtId="43" fontId="2" fillId="2" borderId="13" xfId="13" applyFont="1" applyFill="1" applyBorder="1" applyAlignment="1">
      <alignment horizontal="center" vertical="top"/>
    </xf>
    <xf numFmtId="43" fontId="9" fillId="0" borderId="10" xfId="13" applyFont="1" applyBorder="1"/>
    <xf numFmtId="43" fontId="13" fillId="0" borderId="1" xfId="13" applyFont="1" applyFill="1" applyBorder="1" applyAlignment="1">
      <alignment horizontal="right"/>
    </xf>
    <xf numFmtId="43" fontId="21" fillId="0" borderId="1" xfId="13" applyFont="1" applyFill="1" applyBorder="1" applyAlignment="1">
      <alignment horizontal="right" vertical="center"/>
    </xf>
    <xf numFmtId="43" fontId="13" fillId="3" borderId="1" xfId="13" applyFont="1" applyFill="1" applyBorder="1" applyAlignment="1">
      <alignment horizontal="right"/>
    </xf>
    <xf numFmtId="43" fontId="13" fillId="2" borderId="1" xfId="13" applyFont="1" applyFill="1" applyBorder="1" applyAlignment="1">
      <alignment horizontal="center" vertical="center"/>
    </xf>
    <xf numFmtId="43" fontId="9" fillId="0" borderId="1" xfId="13" applyFont="1" applyBorder="1"/>
    <xf numFmtId="4" fontId="3" fillId="0" borderId="1" xfId="11" applyNumberFormat="1" applyFont="1" applyFill="1" applyBorder="1" applyAlignment="1" applyProtection="1">
      <alignment horizontal="right" vertical="center" wrapText="1"/>
      <protection locked="0"/>
    </xf>
    <xf numFmtId="49" fontId="9" fillId="0" borderId="24" xfId="0" applyNumberFormat="1" applyFont="1" applyFill="1" applyBorder="1" applyAlignment="1">
      <alignment wrapText="1"/>
    </xf>
    <xf numFmtId="4" fontId="13" fillId="3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0" fontId="9" fillId="0" borderId="24" xfId="0" applyNumberFormat="1" applyFont="1" applyFill="1" applyBorder="1" applyAlignment="1">
      <alignment wrapText="1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left" vertical="top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15">
    <cellStyle name="Millares" xfId="13" builtinId="3"/>
    <cellStyle name="Millares 2" xfId="1"/>
    <cellStyle name="Millares 2 2" xfId="8"/>
    <cellStyle name="Millares 2 3" xfId="12"/>
    <cellStyle name="Millares 2 4" xfId="11"/>
    <cellStyle name="Millares 2 5" xfId="9"/>
    <cellStyle name="Millares 2 6" xfId="14"/>
    <cellStyle name="Moneda 3" xfId="10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B1:E47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D1" sqref="D1"/>
    </sheetView>
  </sheetViews>
  <sheetFormatPr baseColWidth="10" defaultColWidth="12.85546875" defaultRowHeight="11.25"/>
  <cols>
    <col min="1" max="1" width="8.7109375" style="2" customWidth="1"/>
    <col min="2" max="2" width="14.7109375" style="2" customWidth="1"/>
    <col min="3" max="3" width="63.7109375" style="2" bestFit="1" customWidth="1"/>
    <col min="4" max="4" width="19.7109375" style="2" customWidth="1"/>
    <col min="5" max="16384" width="12.85546875" style="2"/>
  </cols>
  <sheetData>
    <row r="1" spans="2:4" ht="35.1" customHeight="1">
      <c r="B1" s="476" t="s">
        <v>1114</v>
      </c>
      <c r="C1" s="477"/>
      <c r="D1" s="1"/>
    </row>
    <row r="2" spans="2:4" ht="15" customHeight="1">
      <c r="B2" s="171" t="s">
        <v>131</v>
      </c>
      <c r="C2" s="172" t="s">
        <v>132</v>
      </c>
    </row>
    <row r="3" spans="2:4">
      <c r="B3" s="66"/>
      <c r="C3" s="70"/>
    </row>
    <row r="4" spans="2:4">
      <c r="B4" s="67"/>
      <c r="C4" s="71" t="s">
        <v>136</v>
      </c>
    </row>
    <row r="5" spans="2:4">
      <c r="B5" s="67"/>
      <c r="C5" s="71"/>
    </row>
    <row r="6" spans="2:4">
      <c r="B6" s="67"/>
      <c r="C6" s="73" t="s">
        <v>0</v>
      </c>
    </row>
    <row r="7" spans="2:4">
      <c r="B7" s="67" t="s">
        <v>1</v>
      </c>
      <c r="C7" s="72" t="s">
        <v>2</v>
      </c>
    </row>
    <row r="8" spans="2:4">
      <c r="B8" s="67" t="s">
        <v>3</v>
      </c>
      <c r="C8" s="72" t="s">
        <v>4</v>
      </c>
    </row>
    <row r="9" spans="2:4">
      <c r="B9" s="67" t="s">
        <v>5</v>
      </c>
      <c r="C9" s="72" t="s">
        <v>6</v>
      </c>
    </row>
    <row r="10" spans="2:4">
      <c r="B10" s="67" t="s">
        <v>7</v>
      </c>
      <c r="C10" s="72" t="s">
        <v>8</v>
      </c>
    </row>
    <row r="11" spans="2:4">
      <c r="B11" s="67" t="s">
        <v>9</v>
      </c>
      <c r="C11" s="72" t="s">
        <v>10</v>
      </c>
    </row>
    <row r="12" spans="2:4">
      <c r="B12" s="67" t="s">
        <v>11</v>
      </c>
      <c r="C12" s="72" t="s">
        <v>12</v>
      </c>
    </row>
    <row r="13" spans="2:4">
      <c r="B13" s="67" t="s">
        <v>13</v>
      </c>
      <c r="C13" s="72" t="s">
        <v>14</v>
      </c>
    </row>
    <row r="14" spans="2:4">
      <c r="B14" s="67" t="s">
        <v>15</v>
      </c>
      <c r="C14" s="72" t="s">
        <v>16</v>
      </c>
    </row>
    <row r="15" spans="2:4">
      <c r="B15" s="67" t="s">
        <v>17</v>
      </c>
      <c r="C15" s="72" t="s">
        <v>18</v>
      </c>
    </row>
    <row r="16" spans="2:4">
      <c r="B16" s="67" t="s">
        <v>19</v>
      </c>
      <c r="C16" s="72" t="s">
        <v>20</v>
      </c>
    </row>
    <row r="17" spans="2:3">
      <c r="B17" s="67" t="s">
        <v>21</v>
      </c>
      <c r="C17" s="72" t="s">
        <v>22</v>
      </c>
    </row>
    <row r="18" spans="2:3">
      <c r="B18" s="67" t="s">
        <v>23</v>
      </c>
      <c r="C18" s="72" t="s">
        <v>24</v>
      </c>
    </row>
    <row r="19" spans="2:3">
      <c r="B19" s="67" t="s">
        <v>25</v>
      </c>
      <c r="C19" s="72" t="s">
        <v>26</v>
      </c>
    </row>
    <row r="20" spans="2:3">
      <c r="B20" s="67" t="s">
        <v>27</v>
      </c>
      <c r="C20" s="72" t="s">
        <v>28</v>
      </c>
    </row>
    <row r="21" spans="2:3">
      <c r="B21" s="67" t="s">
        <v>228</v>
      </c>
      <c r="C21" s="72" t="s">
        <v>29</v>
      </c>
    </row>
    <row r="22" spans="2:3">
      <c r="B22" s="67" t="s">
        <v>229</v>
      </c>
      <c r="C22" s="72" t="s">
        <v>30</v>
      </c>
    </row>
    <row r="23" spans="2:3">
      <c r="B23" s="67" t="s">
        <v>230</v>
      </c>
      <c r="C23" s="72" t="s">
        <v>31</v>
      </c>
    </row>
    <row r="24" spans="2:3">
      <c r="B24" s="67" t="s">
        <v>32</v>
      </c>
      <c r="C24" s="72" t="s">
        <v>33</v>
      </c>
    </row>
    <row r="25" spans="2:3">
      <c r="B25" s="67" t="s">
        <v>34</v>
      </c>
      <c r="C25" s="72" t="s">
        <v>35</v>
      </c>
    </row>
    <row r="26" spans="2:3">
      <c r="B26" s="67" t="s">
        <v>36</v>
      </c>
      <c r="C26" s="72" t="s">
        <v>37</v>
      </c>
    </row>
    <row r="27" spans="2:3">
      <c r="B27" s="67" t="s">
        <v>38</v>
      </c>
      <c r="C27" s="72" t="s">
        <v>39</v>
      </c>
    </row>
    <row r="28" spans="2:3">
      <c r="B28" s="67" t="s">
        <v>225</v>
      </c>
      <c r="C28" s="72" t="s">
        <v>226</v>
      </c>
    </row>
    <row r="29" spans="2:3">
      <c r="B29" s="67"/>
      <c r="C29" s="72"/>
    </row>
    <row r="30" spans="2:3">
      <c r="B30" s="67"/>
      <c r="C30" s="73"/>
    </row>
    <row r="31" spans="2:3">
      <c r="B31" s="67" t="s">
        <v>140</v>
      </c>
      <c r="C31" s="72" t="s">
        <v>134</v>
      </c>
    </row>
    <row r="32" spans="2:3">
      <c r="B32" s="67" t="s">
        <v>141</v>
      </c>
      <c r="C32" s="72" t="s">
        <v>135</v>
      </c>
    </row>
    <row r="33" spans="2:5">
      <c r="B33" s="67"/>
      <c r="C33" s="72"/>
    </row>
    <row r="34" spans="2:5">
      <c r="B34" s="67"/>
      <c r="C34" s="71" t="s">
        <v>137</v>
      </c>
    </row>
    <row r="35" spans="2:5">
      <c r="B35" s="67" t="s">
        <v>139</v>
      </c>
      <c r="C35" s="72" t="s">
        <v>41</v>
      </c>
    </row>
    <row r="36" spans="2:5">
      <c r="B36" s="67"/>
      <c r="C36" s="72" t="s">
        <v>42</v>
      </c>
    </row>
    <row r="37" spans="2:5" ht="12" thickBot="1">
      <c r="B37" s="68"/>
      <c r="C37" s="69"/>
    </row>
    <row r="39" spans="2:5" ht="29.25" customHeight="1">
      <c r="B39" s="478" t="s">
        <v>235</v>
      </c>
      <c r="C39" s="478"/>
      <c r="D39" s="181"/>
    </row>
    <row r="40" spans="2:5">
      <c r="B40" s="182"/>
      <c r="C40" s="181"/>
      <c r="D40" s="181"/>
    </row>
    <row r="41" spans="2:5">
      <c r="B41" s="184"/>
      <c r="C41" s="183"/>
      <c r="D41" s="183"/>
      <c r="E41" s="442"/>
    </row>
    <row r="42" spans="2:5">
      <c r="B42" s="184"/>
      <c r="C42" s="443"/>
      <c r="D42" s="184"/>
      <c r="E42" s="184"/>
    </row>
    <row r="43" spans="2:5">
      <c r="B43" s="184"/>
      <c r="C43" s="444"/>
      <c r="D43" s="445"/>
      <c r="E43" s="190"/>
    </row>
    <row r="44" spans="2:5">
      <c r="B44" s="182"/>
      <c r="C44" s="181"/>
      <c r="D44" s="181"/>
      <c r="E44" s="442"/>
    </row>
    <row r="45" spans="2:5">
      <c r="B45" s="182"/>
      <c r="C45" s="181"/>
      <c r="D45" s="181"/>
      <c r="E45" s="442"/>
    </row>
    <row r="46" spans="2:5">
      <c r="B46" s="182"/>
      <c r="C46" s="181"/>
      <c r="D46" s="181"/>
      <c r="E46" s="442"/>
    </row>
    <row r="47" spans="2:5">
      <c r="B47" s="182"/>
      <c r="C47" s="181"/>
      <c r="D47" s="181"/>
      <c r="E47" s="442"/>
    </row>
  </sheetData>
  <sheetProtection formatCells="0" formatColumns="0" formatRows="0" autoFilter="0" pivotTables="0"/>
  <mergeCells count="2">
    <mergeCell ref="B1:C1"/>
    <mergeCell ref="B39:C39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79" t="s">
        <v>142</v>
      </c>
      <c r="B2" s="480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233</v>
      </c>
      <c r="B4" s="154"/>
      <c r="C4" s="154"/>
      <c r="D4" s="155"/>
    </row>
    <row r="5" spans="1:4" ht="14.1" customHeight="1">
      <c r="A5" s="139" t="s">
        <v>143</v>
      </c>
      <c r="B5" s="145"/>
      <c r="C5" s="145"/>
      <c r="D5" s="146"/>
    </row>
    <row r="6" spans="1:4" ht="14.1" customHeight="1">
      <c r="A6" s="481" t="s">
        <v>157</v>
      </c>
      <c r="B6" s="491"/>
      <c r="C6" s="491"/>
      <c r="D6" s="492"/>
    </row>
    <row r="7" spans="1:4" ht="14.1" customHeight="1" thickBot="1">
      <c r="A7" s="151" t="s">
        <v>158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zoomScaleSheetLayoutView="100" workbookViewId="0">
      <selection activeCell="C22" sqref="C22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3" customFormat="1" ht="11.25" customHeight="1">
      <c r="A1" s="14" t="s">
        <v>43</v>
      </c>
      <c r="B1" s="14"/>
      <c r="C1" s="283"/>
      <c r="D1" s="14"/>
      <c r="E1" s="14"/>
      <c r="F1" s="14"/>
      <c r="G1" s="284"/>
    </row>
    <row r="2" spans="1:7" s="253" customFormat="1" ht="11.25" customHeight="1">
      <c r="A2" s="14" t="s">
        <v>138</v>
      </c>
      <c r="B2" s="14"/>
      <c r="C2" s="283"/>
      <c r="D2" s="14"/>
      <c r="E2" s="14"/>
      <c r="F2" s="14"/>
      <c r="G2" s="14"/>
    </row>
    <row r="5" spans="1:7" ht="11.25" customHeight="1">
      <c r="A5" s="215" t="s">
        <v>296</v>
      </c>
      <c r="B5" s="215"/>
      <c r="G5" s="188" t="s">
        <v>295</v>
      </c>
    </row>
    <row r="6" spans="1:7">
      <c r="A6" s="281"/>
      <c r="B6" s="281"/>
      <c r="C6" s="282"/>
      <c r="D6" s="281"/>
      <c r="E6" s="281"/>
      <c r="F6" s="281"/>
      <c r="G6" s="281"/>
    </row>
    <row r="7" spans="1:7" ht="15" customHeight="1">
      <c r="A7" s="226" t="s">
        <v>45</v>
      </c>
      <c r="B7" s="225" t="s">
        <v>46</v>
      </c>
      <c r="C7" s="223" t="s">
        <v>240</v>
      </c>
      <c r="D7" s="224" t="s">
        <v>239</v>
      </c>
      <c r="E7" s="224" t="s">
        <v>294</v>
      </c>
      <c r="F7" s="225" t="s">
        <v>293</v>
      </c>
      <c r="G7" s="225" t="s">
        <v>292</v>
      </c>
    </row>
    <row r="8" spans="1:7">
      <c r="A8" s="278" t="s">
        <v>515</v>
      </c>
      <c r="B8" s="278" t="s">
        <v>515</v>
      </c>
      <c r="C8" s="220"/>
      <c r="D8" s="280"/>
      <c r="E8" s="279"/>
      <c r="F8" s="278"/>
      <c r="G8" s="278"/>
    </row>
    <row r="9" spans="1:7">
      <c r="A9" s="278"/>
      <c r="B9" s="278"/>
      <c r="C9" s="220"/>
      <c r="D9" s="279"/>
      <c r="E9" s="279"/>
      <c r="F9" s="278"/>
      <c r="G9" s="278"/>
    </row>
    <row r="10" spans="1:7">
      <c r="A10" s="62"/>
      <c r="B10" s="62" t="s">
        <v>291</v>
      </c>
      <c r="C10" s="242">
        <f>SUM(C8:C9)</f>
        <v>0</v>
      </c>
      <c r="D10" s="62"/>
      <c r="E10" s="62"/>
      <c r="F10" s="62"/>
      <c r="G10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479" t="s">
        <v>142</v>
      </c>
      <c r="B2" s="480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233</v>
      </c>
      <c r="B4" s="94"/>
      <c r="C4" s="94"/>
      <c r="D4" s="94"/>
      <c r="E4" s="94"/>
      <c r="F4" s="94"/>
      <c r="G4" s="95"/>
    </row>
    <row r="5" spans="1:7" ht="14.1" customHeight="1">
      <c r="A5" s="139" t="s">
        <v>143</v>
      </c>
      <c r="B5" s="12"/>
      <c r="C5" s="12"/>
      <c r="D5" s="12"/>
      <c r="E5" s="12"/>
      <c r="F5" s="12"/>
      <c r="G5" s="96"/>
    </row>
    <row r="6" spans="1:7" ht="14.1" customHeight="1">
      <c r="A6" s="139" t="s">
        <v>159</v>
      </c>
      <c r="B6" s="92"/>
      <c r="C6" s="92"/>
      <c r="D6" s="92"/>
      <c r="E6" s="92"/>
      <c r="F6" s="92"/>
      <c r="G6" s="93"/>
    </row>
    <row r="7" spans="1:7" ht="14.1" customHeight="1">
      <c r="A7" s="156" t="s">
        <v>160</v>
      </c>
      <c r="B7" s="12"/>
      <c r="C7" s="12"/>
      <c r="D7" s="12"/>
      <c r="E7" s="12"/>
      <c r="F7" s="12"/>
      <c r="G7" s="96"/>
    </row>
    <row r="8" spans="1:7" ht="14.1" customHeight="1">
      <c r="A8" s="148" t="s">
        <v>161</v>
      </c>
      <c r="B8" s="12"/>
      <c r="C8" s="12"/>
      <c r="D8" s="12"/>
      <c r="E8" s="12"/>
      <c r="F8" s="12"/>
      <c r="G8" s="96"/>
    </row>
    <row r="9" spans="1:7" ht="14.1" customHeight="1">
      <c r="A9" s="148" t="s">
        <v>162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163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zoomScaleSheetLayoutView="100" workbookViewId="0">
      <selection activeCell="D4" sqref="D4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4"/>
      <c r="D1" s="3"/>
      <c r="E1" s="5"/>
    </row>
    <row r="2" spans="1:5">
      <c r="A2" s="3" t="s">
        <v>138</v>
      </c>
      <c r="B2" s="3"/>
      <c r="C2" s="244"/>
      <c r="D2" s="3"/>
      <c r="E2" s="3"/>
    </row>
    <row r="5" spans="1:5" ht="11.25" customHeight="1">
      <c r="A5" s="215" t="s">
        <v>300</v>
      </c>
      <c r="B5" s="215"/>
      <c r="E5" s="188" t="s">
        <v>299</v>
      </c>
    </row>
    <row r="6" spans="1:5">
      <c r="A6" s="281"/>
      <c r="B6" s="281"/>
      <c r="C6" s="282"/>
      <c r="D6" s="281"/>
      <c r="E6" s="281"/>
    </row>
    <row r="7" spans="1:5" ht="15" customHeight="1">
      <c r="A7" s="226" t="s">
        <v>45</v>
      </c>
      <c r="B7" s="225" t="s">
        <v>46</v>
      </c>
      <c r="C7" s="223" t="s">
        <v>240</v>
      </c>
      <c r="D7" s="224" t="s">
        <v>239</v>
      </c>
      <c r="E7" s="225" t="s">
        <v>298</v>
      </c>
    </row>
    <row r="8" spans="1:5" ht="11.25" customHeight="1">
      <c r="A8" s="280" t="s">
        <v>515</v>
      </c>
      <c r="B8" s="280" t="s">
        <v>515</v>
      </c>
      <c r="C8" s="249"/>
      <c r="D8" s="280"/>
      <c r="E8" s="280"/>
    </row>
    <row r="9" spans="1:5" ht="11.25" customHeight="1">
      <c r="A9" s="280"/>
      <c r="B9" s="280"/>
      <c r="C9" s="249"/>
      <c r="D9" s="280"/>
      <c r="E9" s="280"/>
    </row>
    <row r="10" spans="1:5">
      <c r="A10" s="248"/>
      <c r="B10" s="248" t="s">
        <v>297</v>
      </c>
      <c r="C10" s="247">
        <f>SUM(C8:C9)</f>
        <v>0</v>
      </c>
      <c r="D10" s="248"/>
      <c r="E10" s="24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479" t="s">
        <v>142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233</v>
      </c>
      <c r="B4" s="94"/>
      <c r="C4" s="94"/>
      <c r="D4" s="94"/>
      <c r="E4" s="95"/>
    </row>
    <row r="5" spans="1:5" ht="14.1" customHeight="1">
      <c r="A5" s="139" t="s">
        <v>143</v>
      </c>
      <c r="B5" s="12"/>
      <c r="C5" s="12"/>
      <c r="D5" s="12"/>
      <c r="E5" s="96"/>
    </row>
    <row r="6" spans="1:5" ht="14.1" customHeight="1">
      <c r="A6" s="139" t="s">
        <v>164</v>
      </c>
      <c r="B6" s="92"/>
      <c r="C6" s="92"/>
      <c r="D6" s="92"/>
      <c r="E6" s="93"/>
    </row>
    <row r="7" spans="1:5" ht="14.1" customHeight="1">
      <c r="A7" s="148" t="s">
        <v>165</v>
      </c>
      <c r="B7" s="12"/>
      <c r="C7" s="12"/>
      <c r="D7" s="12"/>
      <c r="E7" s="96"/>
    </row>
    <row r="8" spans="1:5" ht="14.1" customHeight="1" thickBot="1">
      <c r="A8" s="151" t="s">
        <v>166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73" zoomScaleNormal="100" zoomScaleSheetLayoutView="100" workbookViewId="0">
      <selection activeCell="B111" sqref="B111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4.28515625" style="89" customWidth="1"/>
    <col min="7" max="7" width="16.14062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4"/>
      <c r="D1" s="244"/>
      <c r="E1" s="244"/>
      <c r="F1" s="5"/>
    </row>
    <row r="2" spans="1:6">
      <c r="A2" s="3" t="s">
        <v>138</v>
      </c>
      <c r="B2" s="3"/>
      <c r="C2" s="244"/>
      <c r="D2" s="244"/>
      <c r="E2" s="244"/>
      <c r="F2" s="239"/>
    </row>
    <row r="3" spans="1:6">
      <c r="F3" s="239"/>
    </row>
    <row r="4" spans="1:6">
      <c r="F4" s="239"/>
    </row>
    <row r="5" spans="1:6" ht="11.25" customHeight="1">
      <c r="A5" s="215" t="s">
        <v>316</v>
      </c>
      <c r="B5" s="215"/>
      <c r="C5" s="287"/>
      <c r="D5" s="287"/>
      <c r="E5" s="287"/>
      <c r="F5" s="264" t="s">
        <v>305</v>
      </c>
    </row>
    <row r="6" spans="1:6">
      <c r="A6" s="290"/>
      <c r="B6" s="290"/>
      <c r="C6" s="287"/>
      <c r="D6" s="289"/>
      <c r="E6" s="289"/>
      <c r="F6" s="288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  <c r="F7" s="285" t="s">
        <v>304</v>
      </c>
    </row>
    <row r="8" spans="1:6">
      <c r="A8" s="452">
        <v>123105811</v>
      </c>
      <c r="B8" s="452" t="s">
        <v>600</v>
      </c>
      <c r="C8" s="453">
        <v>5314000</v>
      </c>
      <c r="D8" s="453">
        <v>5314000</v>
      </c>
      <c r="E8" s="453">
        <v>0</v>
      </c>
      <c r="F8" s="453">
        <v>0</v>
      </c>
    </row>
    <row r="9" spans="1:6">
      <c r="A9" s="452">
        <v>123516111</v>
      </c>
      <c r="B9" s="452" t="s">
        <v>601</v>
      </c>
      <c r="C9" s="453">
        <v>10376602.789999999</v>
      </c>
      <c r="D9" s="453">
        <v>24627938.890000001</v>
      </c>
      <c r="E9" s="453">
        <v>14251336.1</v>
      </c>
      <c r="F9" s="453">
        <v>0</v>
      </c>
    </row>
    <row r="10" spans="1:6">
      <c r="A10" s="452">
        <v>123526121</v>
      </c>
      <c r="B10" s="452" t="s">
        <v>602</v>
      </c>
      <c r="C10" s="453">
        <v>25398260.859999999</v>
      </c>
      <c r="D10" s="453">
        <v>30160163.789999999</v>
      </c>
      <c r="E10" s="453">
        <v>4761902.93</v>
      </c>
      <c r="F10" s="453">
        <v>0</v>
      </c>
    </row>
    <row r="11" spans="1:6">
      <c r="A11" s="452">
        <v>123546141</v>
      </c>
      <c r="B11" s="452" t="s">
        <v>603</v>
      </c>
      <c r="C11" s="453">
        <v>22237607.039999999</v>
      </c>
      <c r="D11" s="453">
        <v>48992258.859999999</v>
      </c>
      <c r="E11" s="453">
        <v>26754651.82</v>
      </c>
      <c r="F11" s="453">
        <v>0</v>
      </c>
    </row>
    <row r="12" spans="1:6">
      <c r="A12" s="452">
        <v>123566161</v>
      </c>
      <c r="B12" s="452" t="s">
        <v>604</v>
      </c>
      <c r="C12" s="453">
        <v>0</v>
      </c>
      <c r="D12" s="453">
        <v>258850</v>
      </c>
      <c r="E12" s="453">
        <v>258850</v>
      </c>
      <c r="F12" s="453">
        <v>0</v>
      </c>
    </row>
    <row r="13" spans="1:6">
      <c r="A13" s="452">
        <v>123626221</v>
      </c>
      <c r="B13" s="452" t="s">
        <v>602</v>
      </c>
      <c r="C13" s="453">
        <v>2920541.99</v>
      </c>
      <c r="D13" s="453">
        <v>2920541.99</v>
      </c>
      <c r="E13" s="453">
        <v>0</v>
      </c>
      <c r="F13" s="453">
        <v>0</v>
      </c>
    </row>
    <row r="14" spans="1:6">
      <c r="A14" s="62"/>
      <c r="B14" s="62" t="s">
        <v>315</v>
      </c>
      <c r="C14" s="242">
        <f>SUM(C8:C13)</f>
        <v>66247012.68</v>
      </c>
      <c r="D14" s="242">
        <f>SUM(D8:D13)</f>
        <v>112273753.52999999</v>
      </c>
      <c r="E14" s="242">
        <f>SUM(E8:E13)</f>
        <v>46026740.850000001</v>
      </c>
      <c r="F14" s="242"/>
    </row>
    <row r="15" spans="1:6">
      <c r="A15" s="60"/>
      <c r="B15" s="60"/>
      <c r="C15" s="229"/>
      <c r="D15" s="229"/>
      <c r="E15" s="229"/>
      <c r="F15" s="60"/>
    </row>
    <row r="16" spans="1:6">
      <c r="A16" s="60"/>
      <c r="B16" s="60"/>
      <c r="C16" s="229"/>
      <c r="D16" s="229"/>
      <c r="E16" s="229"/>
      <c r="F16" s="60"/>
    </row>
    <row r="17" spans="1:6" ht="11.25" customHeight="1">
      <c r="A17" s="215" t="s">
        <v>314</v>
      </c>
      <c r="B17" s="60"/>
      <c r="C17" s="287"/>
      <c r="D17" s="287"/>
      <c r="E17" s="287"/>
      <c r="F17" s="264" t="s">
        <v>305</v>
      </c>
    </row>
    <row r="18" spans="1:6" ht="12.75" customHeight="1">
      <c r="A18" s="274"/>
      <c r="B18" s="274"/>
      <c r="C18" s="227"/>
    </row>
    <row r="19" spans="1:6" ht="15" customHeight="1">
      <c r="A19" s="455" t="s">
        <v>45</v>
      </c>
      <c r="B19" s="373" t="s">
        <v>46</v>
      </c>
      <c r="C19" s="458" t="s">
        <v>47</v>
      </c>
      <c r="D19" s="458" t="s">
        <v>48</v>
      </c>
      <c r="E19" s="458" t="s">
        <v>49</v>
      </c>
      <c r="F19" s="285" t="s">
        <v>304</v>
      </c>
    </row>
    <row r="20" spans="1:6">
      <c r="A20" s="450">
        <v>124115111</v>
      </c>
      <c r="B20" s="452" t="s">
        <v>605</v>
      </c>
      <c r="C20" s="453">
        <v>2197286.75</v>
      </c>
      <c r="D20" s="453">
        <v>2254830.5699999998</v>
      </c>
      <c r="E20" s="453">
        <v>57543.82</v>
      </c>
      <c r="F20" s="453">
        <v>0</v>
      </c>
    </row>
    <row r="21" spans="1:6">
      <c r="A21" s="452">
        <v>124125121</v>
      </c>
      <c r="B21" s="452" t="s">
        <v>606</v>
      </c>
      <c r="C21" s="453">
        <v>167560.48000000001</v>
      </c>
      <c r="D21" s="453">
        <v>167560.48000000001</v>
      </c>
      <c r="E21" s="453">
        <v>0</v>
      </c>
      <c r="F21" s="453">
        <v>0</v>
      </c>
    </row>
    <row r="22" spans="1:6">
      <c r="A22" s="452">
        <v>124135151</v>
      </c>
      <c r="B22" s="452" t="s">
        <v>607</v>
      </c>
      <c r="C22" s="453">
        <v>4371198.45</v>
      </c>
      <c r="D22" s="453">
        <v>5307263.04</v>
      </c>
      <c r="E22" s="453">
        <v>936064.59</v>
      </c>
      <c r="F22" s="453">
        <v>0</v>
      </c>
    </row>
    <row r="23" spans="1:6">
      <c r="A23" s="452">
        <v>124195191</v>
      </c>
      <c r="B23" s="452" t="s">
        <v>608</v>
      </c>
      <c r="C23" s="453">
        <v>795477.02</v>
      </c>
      <c r="D23" s="453">
        <v>842626.75</v>
      </c>
      <c r="E23" s="453">
        <v>47149.73</v>
      </c>
      <c r="F23" s="453">
        <v>0</v>
      </c>
    </row>
    <row r="24" spans="1:6">
      <c r="A24" s="452">
        <v>124195192</v>
      </c>
      <c r="B24" s="452" t="s">
        <v>609</v>
      </c>
      <c r="C24" s="453">
        <v>1099.99</v>
      </c>
      <c r="D24" s="453">
        <v>1099.99</v>
      </c>
      <c r="E24" s="453">
        <v>0</v>
      </c>
      <c r="F24" s="453">
        <v>0</v>
      </c>
    </row>
    <row r="25" spans="1:6">
      <c r="A25" s="452">
        <v>124215211</v>
      </c>
      <c r="B25" s="452" t="s">
        <v>610</v>
      </c>
      <c r="C25" s="453">
        <v>252254.44</v>
      </c>
      <c r="D25" s="453">
        <v>259458.04</v>
      </c>
      <c r="E25" s="453">
        <v>7203.6</v>
      </c>
      <c r="F25" s="453">
        <v>0</v>
      </c>
    </row>
    <row r="26" spans="1:6">
      <c r="A26" s="452">
        <v>124225221</v>
      </c>
      <c r="B26" s="452" t="s">
        <v>611</v>
      </c>
      <c r="C26" s="453">
        <v>23760</v>
      </c>
      <c r="D26" s="453">
        <v>23760</v>
      </c>
      <c r="E26" s="453">
        <v>0</v>
      </c>
      <c r="F26" s="453">
        <v>0</v>
      </c>
    </row>
    <row r="27" spans="1:6">
      <c r="A27" s="452">
        <v>124235231</v>
      </c>
      <c r="B27" s="452" t="s">
        <v>612</v>
      </c>
      <c r="C27" s="453">
        <v>716515.86</v>
      </c>
      <c r="D27" s="453">
        <v>720204.66</v>
      </c>
      <c r="E27" s="453">
        <v>3688.8</v>
      </c>
      <c r="F27" s="453">
        <v>0</v>
      </c>
    </row>
    <row r="28" spans="1:6">
      <c r="A28" s="452">
        <v>124295291</v>
      </c>
      <c r="B28" s="452" t="s">
        <v>613</v>
      </c>
      <c r="C28" s="453">
        <v>20307.7</v>
      </c>
      <c r="D28" s="453">
        <v>20307.7</v>
      </c>
      <c r="E28" s="453">
        <v>0</v>
      </c>
      <c r="F28" s="453">
        <v>0</v>
      </c>
    </row>
    <row r="29" spans="1:6">
      <c r="A29" s="452">
        <v>124315311</v>
      </c>
      <c r="B29" s="452" t="s">
        <v>614</v>
      </c>
      <c r="C29" s="453">
        <v>213611</v>
      </c>
      <c r="D29" s="453">
        <v>213611</v>
      </c>
      <c r="E29" s="453">
        <v>0</v>
      </c>
      <c r="F29" s="453">
        <v>0</v>
      </c>
    </row>
    <row r="30" spans="1:6">
      <c r="A30" s="452">
        <v>124325321</v>
      </c>
      <c r="B30" s="452" t="s">
        <v>615</v>
      </c>
      <c r="C30" s="453">
        <v>4350</v>
      </c>
      <c r="D30" s="453">
        <v>4350</v>
      </c>
      <c r="E30" s="453">
        <v>0</v>
      </c>
      <c r="F30" s="453">
        <v>0</v>
      </c>
    </row>
    <row r="31" spans="1:6">
      <c r="A31" s="452">
        <v>124415411</v>
      </c>
      <c r="B31" s="452" t="s">
        <v>616</v>
      </c>
      <c r="C31" s="453">
        <v>35417101.170000002</v>
      </c>
      <c r="D31" s="453">
        <v>36389363.170000002</v>
      </c>
      <c r="E31" s="453">
        <v>972262</v>
      </c>
      <c r="F31" s="453">
        <v>0</v>
      </c>
    </row>
    <row r="32" spans="1:6">
      <c r="A32" s="452">
        <v>124425421</v>
      </c>
      <c r="B32" s="452" t="s">
        <v>617</v>
      </c>
      <c r="C32" s="453">
        <v>868412.28</v>
      </c>
      <c r="D32" s="453">
        <v>868412.28</v>
      </c>
      <c r="E32" s="453">
        <v>0</v>
      </c>
      <c r="F32" s="453">
        <v>0</v>
      </c>
    </row>
    <row r="33" spans="1:7">
      <c r="A33" s="452">
        <v>124495491</v>
      </c>
      <c r="B33" s="452" t="s">
        <v>618</v>
      </c>
      <c r="C33" s="453">
        <v>1799595</v>
      </c>
      <c r="D33" s="453">
        <v>1799595</v>
      </c>
      <c r="E33" s="453">
        <v>0</v>
      </c>
      <c r="F33" s="453">
        <v>0</v>
      </c>
    </row>
    <row r="34" spans="1:7">
      <c r="A34" s="452">
        <v>124505511</v>
      </c>
      <c r="B34" s="452" t="s">
        <v>619</v>
      </c>
      <c r="C34" s="453">
        <v>3247180.79</v>
      </c>
      <c r="D34" s="453">
        <v>3804472.75</v>
      </c>
      <c r="E34" s="453">
        <v>557291.96</v>
      </c>
      <c r="F34" s="453">
        <v>0</v>
      </c>
    </row>
    <row r="35" spans="1:7">
      <c r="A35" s="452">
        <v>124615611</v>
      </c>
      <c r="B35" s="452" t="s">
        <v>620</v>
      </c>
      <c r="C35" s="453">
        <v>39207</v>
      </c>
      <c r="D35" s="453">
        <v>39207</v>
      </c>
      <c r="E35" s="453">
        <v>0</v>
      </c>
      <c r="F35" s="453">
        <v>0</v>
      </c>
    </row>
    <row r="36" spans="1:7">
      <c r="A36" s="452">
        <v>124625621</v>
      </c>
      <c r="B36" s="452" t="s">
        <v>621</v>
      </c>
      <c r="C36" s="453">
        <v>92328.9</v>
      </c>
      <c r="D36" s="453">
        <v>92328.9</v>
      </c>
      <c r="E36" s="453">
        <v>0</v>
      </c>
      <c r="F36" s="453">
        <v>0</v>
      </c>
    </row>
    <row r="37" spans="1:7">
      <c r="A37" s="452">
        <v>124635631</v>
      </c>
      <c r="B37" s="452" t="s">
        <v>622</v>
      </c>
      <c r="C37" s="453">
        <v>97479.95</v>
      </c>
      <c r="D37" s="453">
        <v>97479.95</v>
      </c>
      <c r="E37" s="453">
        <v>0</v>
      </c>
      <c r="F37" s="453">
        <v>0</v>
      </c>
    </row>
    <row r="38" spans="1:7">
      <c r="A38" s="452">
        <v>124645641</v>
      </c>
      <c r="B38" s="452" t="s">
        <v>623</v>
      </c>
      <c r="C38" s="453">
        <v>84194.61</v>
      </c>
      <c r="D38" s="453">
        <v>104494.61</v>
      </c>
      <c r="E38" s="453">
        <v>20300</v>
      </c>
      <c r="F38" s="453">
        <v>0</v>
      </c>
    </row>
    <row r="39" spans="1:7">
      <c r="A39" s="452">
        <v>124655651</v>
      </c>
      <c r="B39" s="452" t="s">
        <v>624</v>
      </c>
      <c r="C39" s="453">
        <v>3776766.63</v>
      </c>
      <c r="D39" s="453">
        <v>3776766.63</v>
      </c>
      <c r="E39" s="453">
        <v>0</v>
      </c>
      <c r="F39" s="453">
        <v>0</v>
      </c>
    </row>
    <row r="40" spans="1:7">
      <c r="A40" s="452">
        <v>124665661</v>
      </c>
      <c r="B40" s="452" t="s">
        <v>625</v>
      </c>
      <c r="C40" s="453">
        <v>6613</v>
      </c>
      <c r="D40" s="453">
        <v>6613</v>
      </c>
      <c r="E40" s="453">
        <v>0</v>
      </c>
      <c r="F40" s="453">
        <v>0</v>
      </c>
    </row>
    <row r="41" spans="1:7">
      <c r="A41" s="452">
        <v>124665662</v>
      </c>
      <c r="B41" s="452" t="s">
        <v>626</v>
      </c>
      <c r="C41" s="453">
        <v>79593.929999999993</v>
      </c>
      <c r="D41" s="453">
        <v>79593.929999999993</v>
      </c>
      <c r="E41" s="453">
        <v>0</v>
      </c>
      <c r="F41" s="453">
        <v>0</v>
      </c>
    </row>
    <row r="42" spans="1:7">
      <c r="A42" s="452">
        <v>124665663</v>
      </c>
      <c r="B42" s="452" t="s">
        <v>627</v>
      </c>
      <c r="C42" s="453">
        <v>54313.31</v>
      </c>
      <c r="D42" s="453">
        <v>55768.31</v>
      </c>
      <c r="E42" s="453">
        <v>1455</v>
      </c>
      <c r="F42" s="453">
        <v>0</v>
      </c>
    </row>
    <row r="43" spans="1:7">
      <c r="A43" s="452">
        <v>124675671</v>
      </c>
      <c r="B43" s="452" t="s">
        <v>628</v>
      </c>
      <c r="C43" s="453">
        <v>3304161.82</v>
      </c>
      <c r="D43" s="453">
        <v>3305861.82</v>
      </c>
      <c r="E43" s="453">
        <v>1700</v>
      </c>
      <c r="F43" s="453">
        <v>0</v>
      </c>
    </row>
    <row r="44" spans="1:7">
      <c r="A44" s="452">
        <v>124695691</v>
      </c>
      <c r="B44" s="452" t="s">
        <v>629</v>
      </c>
      <c r="C44" s="453">
        <v>110310.75</v>
      </c>
      <c r="D44" s="453">
        <v>110310.75</v>
      </c>
      <c r="E44" s="453">
        <v>0</v>
      </c>
      <c r="F44" s="453">
        <v>0</v>
      </c>
    </row>
    <row r="45" spans="1:7">
      <c r="A45" s="62"/>
      <c r="B45" s="62" t="s">
        <v>313</v>
      </c>
      <c r="C45" s="242">
        <f>SUM(C20:C44)</f>
        <v>57740680.830000006</v>
      </c>
      <c r="D45" s="242">
        <f>SUM(D20:D44)</f>
        <v>60345340.330000006</v>
      </c>
      <c r="E45" s="242">
        <f>SUM(E20:E44)</f>
        <v>2604659.5</v>
      </c>
      <c r="F45" s="242"/>
    </row>
    <row r="46" spans="1:7" s="8" customFormat="1">
      <c r="A46" s="59"/>
      <c r="B46" s="59"/>
      <c r="C46" s="11"/>
      <c r="D46" s="11"/>
      <c r="E46" s="11"/>
      <c r="F46" s="11"/>
    </row>
    <row r="47" spans="1:7" s="8" customFormat="1">
      <c r="A47" s="59"/>
      <c r="B47" s="59"/>
      <c r="C47" s="11"/>
      <c r="D47" s="11"/>
      <c r="E47" s="11"/>
      <c r="F47" s="11"/>
    </row>
    <row r="48" spans="1:7" s="8" customFormat="1" ht="11.25" customHeight="1">
      <c r="A48" s="215" t="s">
        <v>312</v>
      </c>
      <c r="B48" s="215"/>
      <c r="C48" s="287"/>
      <c r="D48" s="287"/>
      <c r="E48" s="287"/>
      <c r="G48" s="264" t="s">
        <v>305</v>
      </c>
    </row>
    <row r="49" spans="1:8" s="8" customFormat="1">
      <c r="A49" s="274"/>
      <c r="B49" s="274"/>
      <c r="C49" s="227"/>
      <c r="D49" s="7"/>
      <c r="E49" s="7"/>
      <c r="F49" s="89"/>
    </row>
    <row r="50" spans="1:8" s="8" customFormat="1" ht="27.95" customHeight="1">
      <c r="A50" s="226" t="s">
        <v>45</v>
      </c>
      <c r="B50" s="225" t="s">
        <v>46</v>
      </c>
      <c r="C50" s="286" t="s">
        <v>47</v>
      </c>
      <c r="D50" s="286" t="s">
        <v>48</v>
      </c>
      <c r="E50" s="286" t="s">
        <v>49</v>
      </c>
      <c r="F50" s="285" t="s">
        <v>304</v>
      </c>
      <c r="G50" s="285" t="s">
        <v>303</v>
      </c>
      <c r="H50" s="285" t="s">
        <v>302</v>
      </c>
    </row>
    <row r="51" spans="1:8" s="8" customFormat="1">
      <c r="A51" s="221" t="s">
        <v>515</v>
      </c>
      <c r="B51" s="258" t="s">
        <v>515</v>
      </c>
      <c r="C51" s="220"/>
      <c r="D51" s="259"/>
      <c r="E51" s="259"/>
      <c r="F51" s="258"/>
      <c r="G51" s="258"/>
      <c r="H51" s="258"/>
    </row>
    <row r="52" spans="1:8" s="8" customFormat="1">
      <c r="A52" s="221"/>
      <c r="B52" s="258"/>
      <c r="C52" s="220"/>
      <c r="D52" s="259"/>
      <c r="E52" s="259"/>
      <c r="F52" s="258"/>
      <c r="G52" s="258"/>
      <c r="H52" s="258"/>
    </row>
    <row r="53" spans="1:8" s="8" customFormat="1">
      <c r="A53" s="62"/>
      <c r="B53" s="62" t="s">
        <v>311</v>
      </c>
      <c r="C53" s="242">
        <f>SUM(C51:C52)</f>
        <v>0</v>
      </c>
      <c r="D53" s="242">
        <f>SUM(D51:D52)</f>
        <v>0</v>
      </c>
      <c r="E53" s="242">
        <f>SUM(E51:E52)</f>
        <v>0</v>
      </c>
      <c r="F53" s="242"/>
      <c r="G53" s="242"/>
      <c r="H53" s="242"/>
    </row>
    <row r="54" spans="1:8" s="8" customFormat="1">
      <c r="A54" s="15"/>
      <c r="B54" s="15"/>
      <c r="C54" s="16"/>
      <c r="D54" s="16"/>
      <c r="E54" s="16"/>
      <c r="F54" s="11"/>
    </row>
    <row r="56" spans="1:8">
      <c r="A56" s="215" t="s">
        <v>310</v>
      </c>
      <c r="B56" s="215"/>
      <c r="C56" s="287"/>
      <c r="D56" s="287"/>
      <c r="E56" s="287"/>
      <c r="G56" s="264" t="s">
        <v>305</v>
      </c>
    </row>
    <row r="57" spans="1:8">
      <c r="A57" s="274"/>
      <c r="B57" s="274"/>
      <c r="C57" s="227"/>
      <c r="H57" s="7"/>
    </row>
    <row r="58" spans="1:8" ht="27.95" customHeight="1">
      <c r="A58" s="226" t="s">
        <v>45</v>
      </c>
      <c r="B58" s="225" t="s">
        <v>46</v>
      </c>
      <c r="C58" s="286" t="s">
        <v>47</v>
      </c>
      <c r="D58" s="286" t="s">
        <v>48</v>
      </c>
      <c r="E58" s="286" t="s">
        <v>49</v>
      </c>
      <c r="F58" s="285" t="s">
        <v>304</v>
      </c>
      <c r="G58" s="285" t="s">
        <v>303</v>
      </c>
      <c r="H58" s="285" t="s">
        <v>302</v>
      </c>
    </row>
    <row r="59" spans="1:8">
      <c r="A59" s="221" t="s">
        <v>515</v>
      </c>
      <c r="B59" s="258" t="s">
        <v>515</v>
      </c>
      <c r="C59" s="220"/>
      <c r="D59" s="259"/>
      <c r="E59" s="259"/>
      <c r="F59" s="258"/>
      <c r="G59" s="258"/>
      <c r="H59" s="258"/>
    </row>
    <row r="60" spans="1:8">
      <c r="A60" s="221"/>
      <c r="B60" s="258"/>
      <c r="C60" s="220"/>
      <c r="D60" s="259"/>
      <c r="E60" s="259"/>
      <c r="F60" s="258"/>
      <c r="G60" s="258"/>
      <c r="H60" s="258"/>
    </row>
    <row r="61" spans="1:8">
      <c r="A61" s="62"/>
      <c r="B61" s="62" t="s">
        <v>309</v>
      </c>
      <c r="C61" s="242">
        <f>SUM(C59:C60)</f>
        <v>0</v>
      </c>
      <c r="D61" s="242">
        <f>SUM(D59:D60)</f>
        <v>0</v>
      </c>
      <c r="E61" s="242">
        <f>SUM(E59:E60)</f>
        <v>0</v>
      </c>
      <c r="F61" s="242"/>
      <c r="G61" s="242"/>
      <c r="H61" s="242"/>
    </row>
    <row r="64" spans="1:8">
      <c r="A64" s="215" t="s">
        <v>308</v>
      </c>
      <c r="B64" s="215"/>
      <c r="C64" s="287"/>
      <c r="D64" s="287"/>
      <c r="E64" s="287"/>
      <c r="G64" s="264" t="s">
        <v>305</v>
      </c>
    </row>
    <row r="65" spans="1:8">
      <c r="A65" s="274"/>
      <c r="B65" s="274"/>
      <c r="C65" s="227"/>
    </row>
    <row r="66" spans="1:8" ht="27.95" customHeight="1">
      <c r="A66" s="455" t="s">
        <v>45</v>
      </c>
      <c r="B66" s="373" t="s">
        <v>46</v>
      </c>
      <c r="C66" s="458" t="s">
        <v>47</v>
      </c>
      <c r="D66" s="458" t="s">
        <v>48</v>
      </c>
      <c r="E66" s="458" t="s">
        <v>49</v>
      </c>
      <c r="F66" s="285" t="s">
        <v>304</v>
      </c>
      <c r="G66" s="285" t="s">
        <v>303</v>
      </c>
      <c r="H66" s="285" t="s">
        <v>302</v>
      </c>
    </row>
    <row r="67" spans="1:8">
      <c r="A67" s="452">
        <v>126305111</v>
      </c>
      <c r="B67" s="452" t="s">
        <v>605</v>
      </c>
      <c r="C67" s="453">
        <v>-204703.77</v>
      </c>
      <c r="D67" s="453">
        <v>-204703.77</v>
      </c>
      <c r="E67" s="453">
        <v>0</v>
      </c>
      <c r="F67" s="453">
        <v>0</v>
      </c>
      <c r="G67" s="278"/>
      <c r="H67" s="278"/>
    </row>
    <row r="68" spans="1:8">
      <c r="A68" s="452">
        <v>126305121</v>
      </c>
      <c r="B68" s="452" t="s">
        <v>606</v>
      </c>
      <c r="C68" s="453">
        <v>-53500.08</v>
      </c>
      <c r="D68" s="453">
        <v>-53500.08</v>
      </c>
      <c r="E68" s="453">
        <v>0</v>
      </c>
      <c r="F68" s="453">
        <v>0</v>
      </c>
      <c r="G68" s="278"/>
      <c r="H68" s="278"/>
    </row>
    <row r="69" spans="1:8">
      <c r="A69" s="452">
        <v>126305151</v>
      </c>
      <c r="B69" s="452" t="s">
        <v>607</v>
      </c>
      <c r="C69" s="453">
        <v>-1997900.46</v>
      </c>
      <c r="D69" s="453">
        <v>-1997900.46</v>
      </c>
      <c r="E69" s="453">
        <v>0</v>
      </c>
      <c r="F69" s="453">
        <v>0</v>
      </c>
      <c r="G69" s="278"/>
      <c r="H69" s="278"/>
    </row>
    <row r="70" spans="1:8">
      <c r="A70" s="452">
        <v>126305191</v>
      </c>
      <c r="B70" s="452" t="s">
        <v>608</v>
      </c>
      <c r="C70" s="453">
        <v>-73445.38</v>
      </c>
      <c r="D70" s="453">
        <v>-73445.38</v>
      </c>
      <c r="E70" s="453">
        <v>0</v>
      </c>
      <c r="F70" s="453">
        <v>0</v>
      </c>
      <c r="G70" s="278"/>
      <c r="H70" s="278"/>
    </row>
    <row r="71" spans="1:8">
      <c r="A71" s="452">
        <v>126305211</v>
      </c>
      <c r="B71" s="452" t="s">
        <v>610</v>
      </c>
      <c r="C71" s="453">
        <v>-24540.71</v>
      </c>
      <c r="D71" s="453">
        <v>-24540.71</v>
      </c>
      <c r="E71" s="453">
        <v>0</v>
      </c>
      <c r="F71" s="453">
        <v>0</v>
      </c>
      <c r="G71" s="278"/>
      <c r="H71" s="278"/>
    </row>
    <row r="72" spans="1:8">
      <c r="A72" s="452">
        <v>126305231</v>
      </c>
      <c r="B72" s="452" t="s">
        <v>612</v>
      </c>
      <c r="C72" s="453">
        <v>-71569.5</v>
      </c>
      <c r="D72" s="453">
        <v>-71569.5</v>
      </c>
      <c r="E72" s="453">
        <v>0</v>
      </c>
      <c r="F72" s="453">
        <v>0</v>
      </c>
      <c r="G72" s="278"/>
      <c r="H72" s="278"/>
    </row>
    <row r="73" spans="1:8">
      <c r="A73" s="452">
        <v>126305291</v>
      </c>
      <c r="B73" s="452" t="s">
        <v>613</v>
      </c>
      <c r="C73" s="453">
        <v>-2474.67</v>
      </c>
      <c r="D73" s="453">
        <v>-2474.67</v>
      </c>
      <c r="E73" s="453">
        <v>0</v>
      </c>
      <c r="F73" s="453">
        <v>0</v>
      </c>
      <c r="G73" s="278"/>
      <c r="H73" s="278"/>
    </row>
    <row r="74" spans="1:8">
      <c r="A74" s="452">
        <v>126305311</v>
      </c>
      <c r="B74" s="452" t="s">
        <v>614</v>
      </c>
      <c r="C74" s="453">
        <v>-30534.49</v>
      </c>
      <c r="D74" s="453">
        <v>-30534.49</v>
      </c>
      <c r="E74" s="453">
        <v>0</v>
      </c>
      <c r="F74" s="453">
        <v>0</v>
      </c>
      <c r="G74" s="278"/>
      <c r="H74" s="278"/>
    </row>
    <row r="75" spans="1:8">
      <c r="A75" s="452">
        <v>126305321</v>
      </c>
      <c r="B75" s="452" t="s">
        <v>615</v>
      </c>
      <c r="C75" s="453">
        <v>-2102.5</v>
      </c>
      <c r="D75" s="453">
        <v>-2102.5</v>
      </c>
      <c r="E75" s="453">
        <v>0</v>
      </c>
      <c r="F75" s="453">
        <v>0</v>
      </c>
      <c r="G75" s="278"/>
      <c r="H75" s="278"/>
    </row>
    <row r="76" spans="1:8">
      <c r="A76" s="452">
        <v>126305411</v>
      </c>
      <c r="B76" s="452" t="s">
        <v>616</v>
      </c>
      <c r="C76" s="453">
        <v>-13314359.380000001</v>
      </c>
      <c r="D76" s="453">
        <v>-13314359.380000001</v>
      </c>
      <c r="E76" s="453">
        <v>0</v>
      </c>
      <c r="F76" s="453">
        <v>0</v>
      </c>
      <c r="G76" s="278"/>
      <c r="H76" s="278"/>
    </row>
    <row r="77" spans="1:8">
      <c r="A77" s="452">
        <v>126305421</v>
      </c>
      <c r="B77" s="452" t="s">
        <v>617</v>
      </c>
      <c r="C77" s="453">
        <v>-479496.95</v>
      </c>
      <c r="D77" s="453">
        <v>-479496.95</v>
      </c>
      <c r="E77" s="453">
        <v>0</v>
      </c>
      <c r="F77" s="453">
        <v>0</v>
      </c>
      <c r="G77" s="278"/>
      <c r="H77" s="278"/>
    </row>
    <row r="78" spans="1:8">
      <c r="A78" s="452">
        <v>126305491</v>
      </c>
      <c r="B78" s="452" t="s">
        <v>618</v>
      </c>
      <c r="C78" s="453">
        <v>-933074.69</v>
      </c>
      <c r="D78" s="453">
        <v>-933074.69</v>
      </c>
      <c r="E78" s="453">
        <v>0</v>
      </c>
      <c r="F78" s="453">
        <v>0</v>
      </c>
      <c r="G78" s="278"/>
      <c r="H78" s="278"/>
    </row>
    <row r="79" spans="1:8">
      <c r="A79" s="452">
        <v>126305511</v>
      </c>
      <c r="B79" s="452" t="s">
        <v>619</v>
      </c>
      <c r="C79" s="453">
        <v>-101159.66</v>
      </c>
      <c r="D79" s="453">
        <v>-101159.66</v>
      </c>
      <c r="E79" s="453">
        <v>0</v>
      </c>
      <c r="F79" s="453">
        <v>0</v>
      </c>
      <c r="G79" s="278"/>
      <c r="H79" s="278"/>
    </row>
    <row r="80" spans="1:8">
      <c r="A80" s="452">
        <v>126305621</v>
      </c>
      <c r="B80" s="452" t="s">
        <v>621</v>
      </c>
      <c r="C80" s="453">
        <v>-11372.33</v>
      </c>
      <c r="D80" s="453">
        <v>-11372.33</v>
      </c>
      <c r="E80" s="453">
        <v>0</v>
      </c>
      <c r="F80" s="453">
        <v>0</v>
      </c>
      <c r="G80" s="278"/>
      <c r="H80" s="278"/>
    </row>
    <row r="81" spans="1:8">
      <c r="A81" s="452">
        <v>126305631</v>
      </c>
      <c r="B81" s="452" t="s">
        <v>622</v>
      </c>
      <c r="C81" s="453">
        <v>-49609.17</v>
      </c>
      <c r="D81" s="453">
        <v>-49609.17</v>
      </c>
      <c r="E81" s="453">
        <v>0</v>
      </c>
      <c r="F81" s="453">
        <v>0</v>
      </c>
      <c r="G81" s="278"/>
      <c r="H81" s="278"/>
    </row>
    <row r="82" spans="1:8">
      <c r="A82" s="452">
        <v>126305641</v>
      </c>
      <c r="B82" s="452" t="s">
        <v>623</v>
      </c>
      <c r="C82" s="453">
        <v>-16077.47</v>
      </c>
      <c r="D82" s="453">
        <v>-16077.47</v>
      </c>
      <c r="E82" s="453">
        <v>0</v>
      </c>
      <c r="F82" s="453">
        <v>0</v>
      </c>
      <c r="G82" s="278"/>
      <c r="H82" s="278"/>
    </row>
    <row r="83" spans="1:8">
      <c r="A83" s="452">
        <v>126305651</v>
      </c>
      <c r="B83" s="452" t="s">
        <v>624</v>
      </c>
      <c r="C83" s="453">
        <v>-793879.28</v>
      </c>
      <c r="D83" s="453">
        <v>-793879.28</v>
      </c>
      <c r="E83" s="453">
        <v>0</v>
      </c>
      <c r="F83" s="453">
        <v>0</v>
      </c>
      <c r="G83" s="278"/>
      <c r="H83" s="278"/>
    </row>
    <row r="84" spans="1:8">
      <c r="A84" s="452">
        <v>126305661</v>
      </c>
      <c r="B84" s="452" t="s">
        <v>625</v>
      </c>
      <c r="C84" s="453">
        <v>-399.34</v>
      </c>
      <c r="D84" s="453">
        <v>-399.34</v>
      </c>
      <c r="E84" s="453">
        <v>0</v>
      </c>
      <c r="F84" s="453">
        <v>0</v>
      </c>
      <c r="G84" s="278"/>
      <c r="H84" s="278"/>
    </row>
    <row r="85" spans="1:8">
      <c r="A85" s="452">
        <v>126305663</v>
      </c>
      <c r="B85" s="452" t="s">
        <v>627</v>
      </c>
      <c r="C85" s="453">
        <v>-3990</v>
      </c>
      <c r="D85" s="453">
        <v>-3990</v>
      </c>
      <c r="E85" s="453">
        <v>0</v>
      </c>
      <c r="F85" s="453">
        <v>0</v>
      </c>
      <c r="G85" s="278"/>
      <c r="H85" s="278"/>
    </row>
    <row r="86" spans="1:8">
      <c r="A86" s="452">
        <v>126305671</v>
      </c>
      <c r="B86" s="452" t="s">
        <v>628</v>
      </c>
      <c r="C86" s="453">
        <v>-303638.15000000002</v>
      </c>
      <c r="D86" s="453">
        <v>-303638.15000000002</v>
      </c>
      <c r="E86" s="453">
        <v>0</v>
      </c>
      <c r="F86" s="453">
        <v>0</v>
      </c>
      <c r="G86" s="278"/>
      <c r="H86" s="278"/>
    </row>
    <row r="87" spans="1:8">
      <c r="A87" s="452">
        <v>126305691</v>
      </c>
      <c r="B87" s="452" t="s">
        <v>629</v>
      </c>
      <c r="C87" s="453">
        <v>-5941.66</v>
      </c>
      <c r="D87" s="453">
        <v>-5941.66</v>
      </c>
      <c r="E87" s="453">
        <v>0</v>
      </c>
      <c r="F87" s="453">
        <v>0</v>
      </c>
      <c r="G87" s="278"/>
      <c r="H87" s="278"/>
    </row>
    <row r="88" spans="1:8">
      <c r="A88" s="62"/>
      <c r="B88" s="62" t="s">
        <v>307</v>
      </c>
      <c r="C88" s="242">
        <f>SUM(C67:C87)</f>
        <v>-18473769.640000001</v>
      </c>
      <c r="D88" s="242">
        <f>SUM(D67:D87)</f>
        <v>-18473769.640000001</v>
      </c>
      <c r="E88" s="242">
        <f>SUM(E67:E87)</f>
        <v>0</v>
      </c>
      <c r="F88" s="242"/>
      <c r="G88" s="242"/>
      <c r="H88" s="242"/>
    </row>
    <row r="91" spans="1:8">
      <c r="A91" s="215" t="s">
        <v>306</v>
      </c>
      <c r="B91" s="215"/>
      <c r="C91" s="287"/>
      <c r="D91" s="287"/>
      <c r="E91" s="287"/>
      <c r="G91" s="264" t="s">
        <v>305</v>
      </c>
    </row>
    <row r="92" spans="1:8">
      <c r="A92" s="274"/>
      <c r="B92" s="274"/>
      <c r="C92" s="227"/>
    </row>
    <row r="93" spans="1:8" ht="27.95" customHeight="1">
      <c r="A93" s="226" t="s">
        <v>45</v>
      </c>
      <c r="B93" s="225" t="s">
        <v>46</v>
      </c>
      <c r="C93" s="286" t="s">
        <v>47</v>
      </c>
      <c r="D93" s="286" t="s">
        <v>48</v>
      </c>
      <c r="E93" s="286" t="s">
        <v>49</v>
      </c>
      <c r="F93" s="285" t="s">
        <v>304</v>
      </c>
      <c r="G93" s="285" t="s">
        <v>303</v>
      </c>
      <c r="H93" s="285" t="s">
        <v>302</v>
      </c>
    </row>
    <row r="94" spans="1:8">
      <c r="A94" s="221" t="s">
        <v>515</v>
      </c>
      <c r="B94" s="258" t="s">
        <v>515</v>
      </c>
      <c r="C94" s="220"/>
      <c r="D94" s="259"/>
      <c r="E94" s="259"/>
      <c r="F94" s="258"/>
      <c r="G94" s="258"/>
      <c r="H94" s="258"/>
    </row>
    <row r="95" spans="1:8">
      <c r="A95" s="221"/>
      <c r="B95" s="258"/>
      <c r="C95" s="220"/>
      <c r="D95" s="259"/>
      <c r="E95" s="259"/>
      <c r="F95" s="258"/>
      <c r="G95" s="258"/>
      <c r="H95" s="258"/>
    </row>
    <row r="96" spans="1:8">
      <c r="A96" s="62"/>
      <c r="B96" s="62" t="s">
        <v>301</v>
      </c>
      <c r="C96" s="242">
        <f>SUM(C94:C95)</f>
        <v>0</v>
      </c>
      <c r="D96" s="242">
        <f>SUM(D94:D95)</f>
        <v>0</v>
      </c>
      <c r="E96" s="242">
        <f>SUM(E94:E95)</f>
        <v>0</v>
      </c>
      <c r="F96" s="242"/>
      <c r="G96" s="242"/>
      <c r="H96" s="242"/>
    </row>
    <row r="97" spans="1:5">
      <c r="A97" s="3" t="s">
        <v>1115</v>
      </c>
    </row>
    <row r="98" spans="1:5">
      <c r="A98" s="3" t="s">
        <v>1116</v>
      </c>
    </row>
    <row r="99" spans="1:5">
      <c r="A99" s="3" t="s">
        <v>138</v>
      </c>
    </row>
    <row r="100" spans="1:5">
      <c r="A100" s="3" t="s">
        <v>1117</v>
      </c>
    </row>
    <row r="101" spans="1:5">
      <c r="A101" s="3" t="s">
        <v>1118</v>
      </c>
    </row>
    <row r="102" spans="1:5">
      <c r="A102" s="89" t="s">
        <v>1119</v>
      </c>
    </row>
    <row r="103" spans="1:5">
      <c r="A103" s="3" t="s">
        <v>1120</v>
      </c>
    </row>
    <row r="104" spans="1:5" s="3" customFormat="1">
      <c r="A104" s="3" t="s">
        <v>1121</v>
      </c>
      <c r="C104" s="244"/>
      <c r="D104" s="244"/>
      <c r="E104" s="244"/>
    </row>
    <row r="105" spans="1:5">
      <c r="A105" s="89" t="s">
        <v>1124</v>
      </c>
    </row>
    <row r="106" spans="1:5">
      <c r="A106" s="89" t="s">
        <v>1122</v>
      </c>
    </row>
    <row r="107" spans="1:5" s="3" customFormat="1">
      <c r="A107" s="3" t="s">
        <v>1123</v>
      </c>
      <c r="C107" s="244"/>
      <c r="D107" s="244"/>
      <c r="E107" s="244"/>
    </row>
  </sheetData>
  <dataValidations count="8">
    <dataValidation allowBlank="1" showInputMessage="1" showErrorMessage="1" prompt="Importe final del periodo que corresponde la información financiera trimestral que se presenta." sqref="D7 D19 D50 D58 D66 D93"/>
    <dataValidation allowBlank="1" showInputMessage="1" showErrorMessage="1" prompt="Saldo al 31 de diciembre del año anterior del ejercio que se presenta." sqref="C7 C19 C50 C58 C66 C93"/>
    <dataValidation allowBlank="1" showInputMessage="1" showErrorMessage="1" prompt="Corresponde al número de la cuenta de acuerdo al Plan de Cuentas emitido por el CONAC (DOF 23/12/2015)." sqref="A7 A19 A50 A58 A66 A93"/>
    <dataValidation allowBlank="1" showInputMessage="1" showErrorMessage="1" prompt="Indicar la tasa de aplicación." sqref="H50 H58 H66 H93"/>
    <dataValidation allowBlank="1" showInputMessage="1" showErrorMessage="1" prompt="Indicar el método de depreciación." sqref="G50 G58 G66 G93"/>
    <dataValidation allowBlank="1" showInputMessage="1" showErrorMessage="1" prompt="Corresponde al nombre o descripción de la cuenta de acuerdo al Plan de Cuentas emitido por el CONAC." sqref="B7 B19 B50 B58 B66 B93"/>
    <dataValidation allowBlank="1" showInputMessage="1" showErrorMessage="1" prompt="Diferencia entre el saldo final y el inicial presentados." sqref="E7 E19 E50 E58 E66 E93"/>
    <dataValidation allowBlank="1" showInputMessage="1" showErrorMessage="1" prompt="Criterio para la aplicación de depreciación: anual, mensual, trimestral, etc." sqref="F7 F19 F93 F58 F66 F50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142</v>
      </c>
      <c r="B2" s="480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233</v>
      </c>
      <c r="B4" s="94"/>
      <c r="C4" s="94"/>
      <c r="D4" s="94"/>
      <c r="E4" s="94"/>
      <c r="F4" s="95"/>
    </row>
    <row r="5" spans="1:6" ht="14.1" customHeight="1">
      <c r="A5" s="139" t="s">
        <v>143</v>
      </c>
      <c r="B5" s="12"/>
      <c r="C5" s="12"/>
      <c r="D5" s="12"/>
      <c r="E5" s="12"/>
      <c r="F5" s="96"/>
    </row>
    <row r="6" spans="1:6" ht="14.1" customHeight="1">
      <c r="A6" s="139" t="s">
        <v>167</v>
      </c>
      <c r="B6" s="92"/>
      <c r="C6" s="92"/>
      <c r="D6" s="92"/>
      <c r="E6" s="92"/>
      <c r="F6" s="96"/>
    </row>
    <row r="7" spans="1:6" ht="14.1" customHeight="1">
      <c r="A7" s="139" t="s">
        <v>168</v>
      </c>
      <c r="B7" s="92"/>
      <c r="C7" s="92"/>
      <c r="D7" s="92"/>
      <c r="E7" s="92"/>
      <c r="F7" s="96"/>
    </row>
    <row r="8" spans="1:6" ht="14.1" customHeight="1">
      <c r="A8" s="139" t="s">
        <v>169</v>
      </c>
      <c r="B8" s="12"/>
      <c r="C8" s="22"/>
      <c r="D8" s="22"/>
      <c r="E8" s="22"/>
      <c r="F8" s="96"/>
    </row>
    <row r="9" spans="1:6" ht="14.1" customHeight="1" thickBot="1">
      <c r="A9" s="158" t="s">
        <v>170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zoomScaleSheetLayoutView="100" workbookViewId="0">
      <selection activeCell="H31" sqref="H31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4"/>
      <c r="D1" s="244"/>
      <c r="E1" s="244"/>
      <c r="F1" s="5"/>
    </row>
    <row r="2" spans="1:6" ht="11.25" customHeight="1">
      <c r="A2" s="3" t="s">
        <v>138</v>
      </c>
      <c r="B2" s="3"/>
      <c r="C2" s="244"/>
      <c r="D2" s="244"/>
      <c r="E2" s="244"/>
    </row>
    <row r="3" spans="1:6" ht="11.25" customHeight="1">
      <c r="A3" s="3"/>
      <c r="B3" s="3"/>
      <c r="C3" s="244"/>
      <c r="D3" s="244"/>
      <c r="E3" s="244"/>
    </row>
    <row r="4" spans="1:6" ht="11.25" customHeight="1"/>
    <row r="5" spans="1:6" ht="11.25" customHeight="1">
      <c r="A5" s="304" t="s">
        <v>324</v>
      </c>
      <c r="B5" s="304"/>
      <c r="C5" s="301"/>
      <c r="D5" s="301"/>
      <c r="E5" s="301"/>
      <c r="F5" s="188" t="s">
        <v>321</v>
      </c>
    </row>
    <row r="6" spans="1:6" s="8" customFormat="1">
      <c r="A6" s="17"/>
      <c r="B6" s="17"/>
      <c r="C6" s="301"/>
      <c r="D6" s="301"/>
      <c r="E6" s="301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  <c r="F7" s="285" t="s">
        <v>304</v>
      </c>
    </row>
    <row r="8" spans="1:6">
      <c r="A8" s="452">
        <v>125105911</v>
      </c>
      <c r="B8" s="452" t="s">
        <v>630</v>
      </c>
      <c r="C8" s="453">
        <v>23661.91</v>
      </c>
      <c r="D8" s="453">
        <v>78877.91</v>
      </c>
      <c r="E8" s="453">
        <v>55216</v>
      </c>
      <c r="F8" s="453">
        <v>0</v>
      </c>
    </row>
    <row r="9" spans="1:6">
      <c r="A9" s="452">
        <v>125415971</v>
      </c>
      <c r="B9" s="452" t="s">
        <v>631</v>
      </c>
      <c r="C9" s="453">
        <v>30940</v>
      </c>
      <c r="D9" s="453">
        <v>30940</v>
      </c>
      <c r="E9" s="453">
        <v>0</v>
      </c>
      <c r="F9" s="453">
        <v>0</v>
      </c>
    </row>
    <row r="10" spans="1:6">
      <c r="A10" s="278"/>
      <c r="B10" s="278"/>
      <c r="C10" s="220"/>
      <c r="D10" s="297"/>
      <c r="E10" s="297"/>
      <c r="F10" s="296"/>
    </row>
    <row r="11" spans="1:6">
      <c r="A11" s="62"/>
      <c r="B11" s="62" t="s">
        <v>323</v>
      </c>
      <c r="C11" s="242">
        <f>SUM(C8:C10)</f>
        <v>54601.91</v>
      </c>
      <c r="D11" s="242">
        <f>SUM(D8:D10)</f>
        <v>109817.91</v>
      </c>
      <c r="E11" s="242">
        <f>SUM(E8:E10)</f>
        <v>55216</v>
      </c>
      <c r="F11" s="62"/>
    </row>
    <row r="12" spans="1:6">
      <c r="A12" s="60"/>
      <c r="B12" s="60"/>
      <c r="C12" s="229"/>
      <c r="D12" s="229"/>
      <c r="E12" s="229"/>
      <c r="F12" s="60"/>
    </row>
    <row r="13" spans="1:6">
      <c r="A13" s="60"/>
      <c r="B13" s="60"/>
      <c r="C13" s="229"/>
      <c r="D13" s="229"/>
      <c r="E13" s="229"/>
      <c r="F13" s="60"/>
    </row>
    <row r="14" spans="1:6" ht="11.25" customHeight="1">
      <c r="A14" s="303" t="s">
        <v>322</v>
      </c>
      <c r="B14" s="302"/>
      <c r="C14" s="301"/>
      <c r="D14" s="301"/>
      <c r="E14" s="301"/>
      <c r="F14" s="188" t="s">
        <v>321</v>
      </c>
    </row>
    <row r="15" spans="1:6">
      <c r="A15" s="281"/>
      <c r="B15" s="281"/>
      <c r="C15" s="282"/>
      <c r="D15" s="282"/>
      <c r="E15" s="282"/>
    </row>
    <row r="16" spans="1:6" ht="15" customHeight="1">
      <c r="A16" s="226" t="s">
        <v>45</v>
      </c>
      <c r="B16" s="225" t="s">
        <v>46</v>
      </c>
      <c r="C16" s="286" t="s">
        <v>47</v>
      </c>
      <c r="D16" s="286" t="s">
        <v>48</v>
      </c>
      <c r="E16" s="286" t="s">
        <v>49</v>
      </c>
      <c r="F16" s="285" t="s">
        <v>304</v>
      </c>
    </row>
    <row r="17" spans="1:6" ht="11.25" customHeight="1">
      <c r="A17" s="459">
        <v>126505911</v>
      </c>
      <c r="B17" s="459" t="s">
        <v>633</v>
      </c>
      <c r="C17" s="460">
        <v>-6466.39</v>
      </c>
      <c r="D17" s="460">
        <v>-6466.39</v>
      </c>
      <c r="E17" s="460">
        <v>0</v>
      </c>
      <c r="F17" s="460">
        <v>0</v>
      </c>
    </row>
    <row r="18" spans="1:6">
      <c r="A18" s="221"/>
      <c r="B18" s="278"/>
      <c r="C18" s="220"/>
      <c r="D18" s="220"/>
      <c r="E18" s="220"/>
      <c r="F18" s="296"/>
    </row>
    <row r="19" spans="1:6">
      <c r="A19" s="62"/>
      <c r="B19" s="62" t="s">
        <v>320</v>
      </c>
      <c r="C19" s="242">
        <f>SUM(C17:C18)</f>
        <v>-6466.39</v>
      </c>
      <c r="D19" s="242">
        <f>SUM(D17:D18)</f>
        <v>-6466.39</v>
      </c>
      <c r="E19" s="242">
        <f>SUM(E17:E18)</f>
        <v>0</v>
      </c>
      <c r="F19" s="62"/>
    </row>
    <row r="20" spans="1:6">
      <c r="A20" s="60"/>
      <c r="B20" s="60"/>
      <c r="C20" s="229"/>
      <c r="D20" s="229"/>
      <c r="E20" s="229"/>
      <c r="F20" s="60"/>
    </row>
    <row r="21" spans="1:6">
      <c r="A21" s="60"/>
      <c r="B21" s="60"/>
      <c r="C21" s="229"/>
      <c r="D21" s="229"/>
      <c r="E21" s="229"/>
      <c r="F21" s="60"/>
    </row>
    <row r="22" spans="1:6" ht="11.25" customHeight="1">
      <c r="A22" s="300" t="s">
        <v>319</v>
      </c>
      <c r="B22" s="299"/>
      <c r="C22" s="298"/>
      <c r="D22" s="298"/>
      <c r="E22" s="287"/>
      <c r="F22" s="264" t="s">
        <v>318</v>
      </c>
    </row>
    <row r="23" spans="1:6">
      <c r="A23" s="274"/>
      <c r="B23" s="274"/>
      <c r="C23" s="227"/>
    </row>
    <row r="24" spans="1:6" ht="15" customHeight="1">
      <c r="A24" s="455" t="s">
        <v>45</v>
      </c>
      <c r="B24" s="373" t="s">
        <v>46</v>
      </c>
      <c r="C24" s="458" t="s">
        <v>47</v>
      </c>
      <c r="D24" s="458" t="s">
        <v>48</v>
      </c>
      <c r="E24" s="458" t="s">
        <v>49</v>
      </c>
      <c r="F24" s="285" t="s">
        <v>304</v>
      </c>
    </row>
    <row r="25" spans="1:6">
      <c r="A25" s="452">
        <v>127106321</v>
      </c>
      <c r="B25" s="452" t="s">
        <v>632</v>
      </c>
      <c r="C25" s="453">
        <v>442478.7</v>
      </c>
      <c r="D25" s="453">
        <v>442478.7</v>
      </c>
      <c r="E25" s="453">
        <v>0</v>
      </c>
      <c r="F25" s="453">
        <v>0</v>
      </c>
    </row>
    <row r="26" spans="1:6" s="447" customFormat="1">
      <c r="A26" s="452"/>
      <c r="B26" s="452"/>
      <c r="C26" s="453"/>
      <c r="D26" s="453"/>
      <c r="E26" s="453"/>
      <c r="F26" s="453"/>
    </row>
    <row r="27" spans="1:6">
      <c r="A27" s="295"/>
      <c r="B27" s="295" t="s">
        <v>317</v>
      </c>
      <c r="C27" s="294">
        <f>SUM(C25:C26)</f>
        <v>442478.7</v>
      </c>
      <c r="D27" s="294">
        <f>SUM(D25:D26)</f>
        <v>442478.7</v>
      </c>
      <c r="E27" s="294">
        <f>SUM(E25:E26)</f>
        <v>0</v>
      </c>
      <c r="F27" s="294"/>
    </row>
    <row r="28" spans="1:6">
      <c r="A28" s="293"/>
      <c r="B28" s="291"/>
      <c r="C28" s="292"/>
      <c r="D28" s="292"/>
      <c r="E28" s="292"/>
      <c r="F28" s="291"/>
    </row>
  </sheetData>
  <dataValidations count="6">
    <dataValidation allowBlank="1" showInputMessage="1" showErrorMessage="1" prompt="Importe final del periodo que corresponde la información financiera trimestral que se presenta." sqref="D7 D16 D24"/>
    <dataValidation allowBlank="1" showInputMessage="1" showErrorMessage="1" prompt="Saldo al 31 de diciembre del año anterior del ejercio que se presenta." sqref="C7 C16 C24"/>
    <dataValidation allowBlank="1" showInputMessage="1" showErrorMessage="1" prompt="Corresponde al número de la cuenta de acuerdo al Plan de Cuentas emitido por el CONAC (DOF 23/12/2015)." sqref="A7 A16 A24"/>
    <dataValidation allowBlank="1" showInputMessage="1" showErrorMessage="1" prompt="Indicar el medio como se está amortizando el intangible, por tiempo, por uso." sqref="F7 F24 F16"/>
    <dataValidation allowBlank="1" showInputMessage="1" showErrorMessage="1" prompt="Diferencia entre el saldo final y el inicial presentados." sqref="E7 E24 E16"/>
    <dataValidation allowBlank="1" showInputMessage="1" showErrorMessage="1" prompt="Corresponde al nombre o descripción de la cuenta de acuerdo al Plan de Cuentas emitido por el CONAC." sqref="B7 B24 B16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142</v>
      </c>
      <c r="B2" s="480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233</v>
      </c>
      <c r="B4" s="94"/>
      <c r="C4" s="94"/>
      <c r="D4" s="94"/>
      <c r="E4" s="94"/>
      <c r="F4" s="95"/>
    </row>
    <row r="5" spans="1:6" ht="14.1" customHeight="1">
      <c r="A5" s="139" t="s">
        <v>143</v>
      </c>
      <c r="B5" s="12"/>
      <c r="C5" s="12"/>
      <c r="D5" s="12"/>
      <c r="E5" s="12"/>
      <c r="F5" s="96"/>
    </row>
    <row r="6" spans="1:6" ht="14.1" customHeight="1">
      <c r="A6" s="159" t="s">
        <v>167</v>
      </c>
      <c r="B6" s="104"/>
      <c r="C6" s="104"/>
      <c r="D6" s="104"/>
      <c r="E6" s="104"/>
      <c r="F6" s="96"/>
    </row>
    <row r="7" spans="1:6" ht="14.1" customHeight="1">
      <c r="A7" s="159" t="s">
        <v>168</v>
      </c>
      <c r="B7" s="105"/>
      <c r="C7" s="105"/>
      <c r="D7" s="105"/>
      <c r="E7" s="105"/>
      <c r="F7" s="106"/>
    </row>
    <row r="8" spans="1:6" ht="14.1" customHeight="1">
      <c r="A8" s="159" t="s">
        <v>169</v>
      </c>
      <c r="B8" s="12"/>
      <c r="C8" s="22"/>
      <c r="D8" s="22"/>
      <c r="E8" s="22"/>
      <c r="F8" s="96"/>
    </row>
    <row r="9" spans="1:6" ht="14.1" customHeight="1" thickBot="1">
      <c r="A9" s="160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K38" sqref="K38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138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88" t="s">
        <v>50</v>
      </c>
    </row>
    <row r="6" spans="1:17">
      <c r="A6" s="18" t="s">
        <v>515</v>
      </c>
      <c r="B6" s="18" t="s">
        <v>515</v>
      </c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53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" zoomScaleNormal="100" zoomScaleSheetLayoutView="90" workbookViewId="0">
      <selection activeCell="C91" sqref="C9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4"/>
      <c r="D1" s="239"/>
      <c r="E1" s="4"/>
      <c r="F1" s="5"/>
    </row>
    <row r="2" spans="1:6" s="89" customFormat="1">
      <c r="A2" s="3" t="s">
        <v>138</v>
      </c>
      <c r="B2" s="3"/>
      <c r="C2" s="244"/>
      <c r="D2" s="239"/>
      <c r="E2" s="4"/>
    </row>
    <row r="3" spans="1:6" s="89" customFormat="1">
      <c r="C3" s="7"/>
      <c r="D3" s="239"/>
      <c r="E3" s="4"/>
    </row>
    <row r="4" spans="1:6" s="89" customFormat="1">
      <c r="C4" s="7"/>
      <c r="D4" s="239"/>
      <c r="E4" s="4"/>
    </row>
    <row r="5" spans="1:6" s="89" customFormat="1" ht="11.25" customHeight="1">
      <c r="A5" s="215">
        <v>1114</v>
      </c>
      <c r="B5" s="228"/>
      <c r="C5" s="7"/>
      <c r="D5" s="244"/>
      <c r="E5" s="188" t="s">
        <v>241</v>
      </c>
    </row>
    <row r="6" spans="1:6" s="89" customFormat="1">
      <c r="A6" s="246"/>
      <c r="B6" s="246"/>
      <c r="C6" s="245"/>
      <c r="D6" s="3"/>
      <c r="E6" s="244"/>
      <c r="F6" s="3"/>
    </row>
    <row r="7" spans="1:6" ht="15" customHeight="1">
      <c r="A7" s="226" t="s">
        <v>45</v>
      </c>
      <c r="B7" s="225" t="s">
        <v>46</v>
      </c>
      <c r="C7" s="223" t="s">
        <v>240</v>
      </c>
      <c r="D7" s="224" t="s">
        <v>239</v>
      </c>
      <c r="E7" s="223" t="s">
        <v>238</v>
      </c>
    </row>
    <row r="8" spans="1:6" ht="11.25" customHeight="1">
      <c r="A8" s="452">
        <v>111400001</v>
      </c>
      <c r="B8" s="452" t="s">
        <v>532</v>
      </c>
      <c r="C8" s="453">
        <v>959413.55</v>
      </c>
      <c r="D8" s="453">
        <v>0</v>
      </c>
      <c r="E8" s="453">
        <v>959413.55</v>
      </c>
    </row>
    <row r="9" spans="1:6" ht="11.25" customHeight="1">
      <c r="A9" s="452">
        <v>111400041</v>
      </c>
      <c r="B9" s="452" t="s">
        <v>533</v>
      </c>
      <c r="C9" s="453">
        <v>6036429.7400000002</v>
      </c>
      <c r="D9" s="453">
        <v>0</v>
      </c>
      <c r="E9" s="453">
        <v>6036429.7400000002</v>
      </c>
    </row>
    <row r="10" spans="1:6" ht="11.25" customHeight="1">
      <c r="A10" s="452">
        <v>111400047</v>
      </c>
      <c r="B10" s="452" t="s">
        <v>534</v>
      </c>
      <c r="C10" s="453">
        <v>865453.77</v>
      </c>
      <c r="D10" s="453">
        <v>0</v>
      </c>
      <c r="E10" s="453">
        <v>865453.77</v>
      </c>
    </row>
    <row r="11" spans="1:6" ht="11.25" customHeight="1">
      <c r="A11" s="452">
        <v>111400060</v>
      </c>
      <c r="B11" s="452" t="s">
        <v>535</v>
      </c>
      <c r="C11" s="453">
        <v>1180070.4099999999</v>
      </c>
      <c r="D11" s="453">
        <v>0</v>
      </c>
      <c r="E11" s="453">
        <v>1180070.4099999999</v>
      </c>
    </row>
    <row r="12" spans="1:6" ht="11.25" customHeight="1">
      <c r="A12" s="452">
        <v>111400063</v>
      </c>
      <c r="B12" s="452" t="s">
        <v>536</v>
      </c>
      <c r="C12" s="453">
        <v>548649.14</v>
      </c>
      <c r="D12" s="453">
        <v>0</v>
      </c>
      <c r="E12" s="453">
        <v>548649.14</v>
      </c>
    </row>
    <row r="13" spans="1:6" ht="11.25" customHeight="1">
      <c r="A13" s="452">
        <v>111400065</v>
      </c>
      <c r="B13" s="452" t="s">
        <v>537</v>
      </c>
      <c r="C13" s="453">
        <v>6885505.5</v>
      </c>
      <c r="D13" s="453">
        <v>0</v>
      </c>
      <c r="E13" s="453">
        <v>6885505.5</v>
      </c>
    </row>
    <row r="14" spans="1:6" ht="11.25" customHeight="1">
      <c r="A14" s="452">
        <v>111400067</v>
      </c>
      <c r="B14" s="452" t="s">
        <v>538</v>
      </c>
      <c r="C14" s="453">
        <v>2600614.39</v>
      </c>
      <c r="D14" s="453">
        <v>0</v>
      </c>
      <c r="E14" s="453">
        <v>2600614.39</v>
      </c>
    </row>
    <row r="15" spans="1:6" ht="11.25" customHeight="1">
      <c r="A15" s="452">
        <v>111400069</v>
      </c>
      <c r="B15" s="452" t="s">
        <v>539</v>
      </c>
      <c r="C15" s="453">
        <v>9008573.2200000007</v>
      </c>
      <c r="D15" s="453">
        <v>0</v>
      </c>
      <c r="E15" s="453">
        <v>9008573.2200000007</v>
      </c>
    </row>
    <row r="16" spans="1:6" ht="11.25" customHeight="1">
      <c r="A16" s="452">
        <v>111400070</v>
      </c>
      <c r="B16" s="452" t="s">
        <v>540</v>
      </c>
      <c r="C16" s="453">
        <v>950744.15</v>
      </c>
      <c r="D16" s="453">
        <v>0</v>
      </c>
      <c r="E16" s="453">
        <v>950744.15</v>
      </c>
    </row>
    <row r="17" spans="1:6" ht="11.25" customHeight="1">
      <c r="A17" s="452">
        <v>111400071</v>
      </c>
      <c r="B17" s="452" t="s">
        <v>541</v>
      </c>
      <c r="C17" s="453">
        <v>52784008.090000004</v>
      </c>
      <c r="D17" s="453">
        <v>0</v>
      </c>
      <c r="E17" s="453">
        <v>52784008.090000004</v>
      </c>
    </row>
    <row r="18" spans="1:6" ht="11.25" customHeight="1">
      <c r="A18" s="452">
        <v>111400072</v>
      </c>
      <c r="B18" s="452" t="s">
        <v>542</v>
      </c>
      <c r="C18" s="453">
        <v>11235192.789999999</v>
      </c>
      <c r="D18" s="453">
        <v>0</v>
      </c>
      <c r="E18" s="453">
        <v>11235192.789999999</v>
      </c>
    </row>
    <row r="19" spans="1:6" ht="11.25" customHeight="1">
      <c r="A19" s="452">
        <v>111400073</v>
      </c>
      <c r="B19" s="452" t="s">
        <v>543</v>
      </c>
      <c r="C19" s="453">
        <v>34182052.600000001</v>
      </c>
      <c r="D19" s="453">
        <v>0</v>
      </c>
      <c r="E19" s="453">
        <v>34182052.600000001</v>
      </c>
    </row>
    <row r="20" spans="1:6" ht="11.25" customHeight="1">
      <c r="A20" s="452">
        <v>111400099</v>
      </c>
      <c r="B20" s="452" t="s">
        <v>544</v>
      </c>
      <c r="C20" s="453">
        <v>2041369.92</v>
      </c>
      <c r="D20" s="453">
        <v>0</v>
      </c>
      <c r="E20" s="453">
        <v>2041369.92</v>
      </c>
    </row>
    <row r="21" spans="1:6" ht="11.25" customHeight="1">
      <c r="A21" s="452">
        <v>111400104</v>
      </c>
      <c r="B21" s="452" t="s">
        <v>545</v>
      </c>
      <c r="C21" s="453">
        <v>504787.22</v>
      </c>
      <c r="D21" s="453">
        <v>0</v>
      </c>
      <c r="E21" s="453">
        <v>504787.22</v>
      </c>
    </row>
    <row r="22" spans="1:6" ht="11.25" customHeight="1">
      <c r="A22" s="452">
        <v>111400120</v>
      </c>
      <c r="B22" s="452" t="s">
        <v>546</v>
      </c>
      <c r="C22" s="453">
        <v>47516.56</v>
      </c>
      <c r="D22" s="453">
        <v>0</v>
      </c>
      <c r="E22" s="453">
        <v>47516.56</v>
      </c>
    </row>
    <row r="23" spans="1:6">
      <c r="A23" s="243"/>
      <c r="B23" s="243" t="s">
        <v>247</v>
      </c>
      <c r="C23" s="230">
        <f>SUM(C8:C22)</f>
        <v>129830381.05</v>
      </c>
      <c r="D23" s="242"/>
      <c r="E23" s="230">
        <f>SUM(E8:E22)</f>
        <v>129830381.05</v>
      </c>
    </row>
    <row r="24" spans="1:6">
      <c r="A24" s="241"/>
      <c r="B24" s="241"/>
      <c r="C24" s="240"/>
      <c r="D24" s="241"/>
      <c r="E24" s="240"/>
    </row>
    <row r="25" spans="1:6">
      <c r="A25" s="241"/>
      <c r="B25" s="241"/>
      <c r="C25" s="240"/>
      <c r="D25" s="241"/>
      <c r="E25" s="240"/>
    </row>
    <row r="26" spans="1:6" ht="11.25" customHeight="1">
      <c r="A26" s="215" t="s">
        <v>246</v>
      </c>
      <c r="B26" s="228"/>
      <c r="C26" s="227"/>
      <c r="D26" s="188" t="s">
        <v>241</v>
      </c>
    </row>
    <row r="27" spans="1:6">
      <c r="A27" s="89"/>
      <c r="B27" s="89"/>
      <c r="C27" s="7"/>
      <c r="D27" s="239"/>
      <c r="E27" s="4"/>
      <c r="F27" s="89"/>
    </row>
    <row r="28" spans="1:6" ht="15" customHeight="1">
      <c r="A28" s="226" t="s">
        <v>45</v>
      </c>
      <c r="B28" s="225" t="s">
        <v>46</v>
      </c>
      <c r="C28" s="223" t="s">
        <v>240</v>
      </c>
      <c r="D28" s="224" t="s">
        <v>239</v>
      </c>
      <c r="E28" s="238"/>
    </row>
    <row r="29" spans="1:6" ht="11.25" customHeight="1">
      <c r="A29" s="452">
        <v>111500013</v>
      </c>
      <c r="B29" s="452" t="s">
        <v>547</v>
      </c>
      <c r="C29" s="453">
        <v>1472.72</v>
      </c>
      <c r="D29" s="453">
        <v>0</v>
      </c>
      <c r="E29" s="454"/>
    </row>
    <row r="30" spans="1:6" ht="11.25" customHeight="1">
      <c r="A30" s="452">
        <v>111500015</v>
      </c>
      <c r="B30" s="452" t="s">
        <v>548</v>
      </c>
      <c r="C30" s="453">
        <v>13026.52</v>
      </c>
      <c r="D30" s="453">
        <v>0</v>
      </c>
      <c r="E30" s="454"/>
    </row>
    <row r="31" spans="1:6" ht="11.25" customHeight="1">
      <c r="A31" s="452">
        <v>111500040</v>
      </c>
      <c r="B31" s="452" t="s">
        <v>549</v>
      </c>
      <c r="C31" s="453">
        <v>6060.4</v>
      </c>
      <c r="D31" s="453">
        <v>0</v>
      </c>
      <c r="E31" s="454"/>
    </row>
    <row r="32" spans="1:6" ht="11.25" customHeight="1">
      <c r="A32" s="452">
        <v>111500056</v>
      </c>
      <c r="B32" s="452" t="s">
        <v>550</v>
      </c>
      <c r="C32" s="453">
        <v>110189.97</v>
      </c>
      <c r="D32" s="453">
        <v>0</v>
      </c>
      <c r="E32" s="454"/>
    </row>
    <row r="33" spans="1:5" ht="11.25" customHeight="1">
      <c r="A33" s="452">
        <v>111500070</v>
      </c>
      <c r="B33" s="452" t="s">
        <v>551</v>
      </c>
      <c r="C33" s="453">
        <v>4805.03</v>
      </c>
      <c r="D33" s="453">
        <v>0</v>
      </c>
      <c r="E33" s="454"/>
    </row>
    <row r="34" spans="1:5" ht="11.25" customHeight="1">
      <c r="A34" s="452">
        <v>111500081</v>
      </c>
      <c r="B34" s="452" t="s">
        <v>552</v>
      </c>
      <c r="C34" s="453">
        <v>25960.26</v>
      </c>
      <c r="D34" s="453">
        <v>0</v>
      </c>
      <c r="E34" s="454"/>
    </row>
    <row r="35" spans="1:5" ht="11.25" customHeight="1">
      <c r="A35" s="452">
        <v>111500103</v>
      </c>
      <c r="B35" s="452" t="s">
        <v>553</v>
      </c>
      <c r="C35" s="453">
        <v>195986.53</v>
      </c>
      <c r="D35" s="453">
        <v>0</v>
      </c>
      <c r="E35" s="454"/>
    </row>
    <row r="36" spans="1:5" ht="11.25" customHeight="1">
      <c r="A36" s="452">
        <v>111500120</v>
      </c>
      <c r="B36" s="452" t="s">
        <v>554</v>
      </c>
      <c r="C36" s="453">
        <v>188195.1</v>
      </c>
      <c r="D36" s="453">
        <v>0</v>
      </c>
      <c r="E36" s="454"/>
    </row>
    <row r="37" spans="1:5" ht="11.25" customHeight="1">
      <c r="A37" s="452">
        <v>111500121</v>
      </c>
      <c r="B37" s="452" t="s">
        <v>555</v>
      </c>
      <c r="C37" s="453">
        <v>16806.439999999999</v>
      </c>
      <c r="D37" s="453">
        <v>0</v>
      </c>
      <c r="E37" s="454"/>
    </row>
    <row r="38" spans="1:5" ht="11.25" customHeight="1">
      <c r="A38" s="452">
        <v>111500301</v>
      </c>
      <c r="B38" s="452" t="s">
        <v>556</v>
      </c>
      <c r="C38" s="453">
        <v>35507.06</v>
      </c>
      <c r="D38" s="453">
        <v>0</v>
      </c>
      <c r="E38" s="454"/>
    </row>
    <row r="39" spans="1:5" ht="11.25" customHeight="1">
      <c r="A39" s="452">
        <v>111500302</v>
      </c>
      <c r="B39" s="452" t="s">
        <v>557</v>
      </c>
      <c r="C39" s="453">
        <v>43461.04</v>
      </c>
      <c r="D39" s="453">
        <v>0</v>
      </c>
      <c r="E39" s="454"/>
    </row>
    <row r="40" spans="1:5" ht="11.25" customHeight="1">
      <c r="A40" s="452">
        <v>111500403</v>
      </c>
      <c r="B40" s="452" t="s">
        <v>558</v>
      </c>
      <c r="C40" s="453">
        <v>109097.27</v>
      </c>
      <c r="D40" s="453">
        <v>0</v>
      </c>
      <c r="E40" s="454"/>
    </row>
    <row r="41" spans="1:5" ht="11.25" customHeight="1">
      <c r="A41" s="452">
        <v>111500409</v>
      </c>
      <c r="B41" s="452" t="s">
        <v>559</v>
      </c>
      <c r="C41" s="453">
        <v>1589.1</v>
      </c>
      <c r="D41" s="453">
        <v>0</v>
      </c>
      <c r="E41" s="454"/>
    </row>
    <row r="42" spans="1:5" ht="11.25" customHeight="1">
      <c r="A42" s="452">
        <v>111500411</v>
      </c>
      <c r="B42" s="452" t="s">
        <v>560</v>
      </c>
      <c r="C42" s="453">
        <v>32440.18</v>
      </c>
      <c r="D42" s="453">
        <v>0</v>
      </c>
      <c r="E42" s="454"/>
    </row>
    <row r="43" spans="1:5" ht="11.25" customHeight="1">
      <c r="A43" s="452">
        <v>111500416</v>
      </c>
      <c r="B43" s="452" t="s">
        <v>561</v>
      </c>
      <c r="C43" s="453">
        <v>71434.789999999994</v>
      </c>
      <c r="D43" s="453">
        <v>0</v>
      </c>
      <c r="E43" s="454"/>
    </row>
    <row r="44" spans="1:5" ht="11.25" customHeight="1">
      <c r="A44" s="452">
        <v>111500417</v>
      </c>
      <c r="B44" s="452" t="s">
        <v>562</v>
      </c>
      <c r="C44" s="453">
        <v>24226.25</v>
      </c>
      <c r="D44" s="453">
        <v>0</v>
      </c>
      <c r="E44" s="454"/>
    </row>
    <row r="45" spans="1:5" ht="11.25" customHeight="1">
      <c r="A45" s="452">
        <v>111500423</v>
      </c>
      <c r="B45" s="452" t="s">
        <v>563</v>
      </c>
      <c r="C45" s="453">
        <v>9453</v>
      </c>
      <c r="D45" s="453">
        <v>0</v>
      </c>
      <c r="E45" s="454"/>
    </row>
    <row r="46" spans="1:5" ht="11.25" customHeight="1">
      <c r="A46" s="452">
        <v>111500442</v>
      </c>
      <c r="B46" s="452" t="s">
        <v>564</v>
      </c>
      <c r="C46" s="453">
        <v>5553.3</v>
      </c>
      <c r="D46" s="453">
        <v>0</v>
      </c>
      <c r="E46" s="454"/>
    </row>
    <row r="47" spans="1:5" ht="11.25" customHeight="1">
      <c r="A47" s="452">
        <v>111500444</v>
      </c>
      <c r="B47" s="452" t="s">
        <v>565</v>
      </c>
      <c r="C47" s="453">
        <v>408905.08</v>
      </c>
      <c r="D47" s="453">
        <v>0</v>
      </c>
      <c r="E47" s="454"/>
    </row>
    <row r="48" spans="1:5" ht="11.25" customHeight="1">
      <c r="A48" s="452">
        <v>111500454</v>
      </c>
      <c r="B48" s="452" t="s">
        <v>566</v>
      </c>
      <c r="C48" s="453">
        <v>36788.03</v>
      </c>
      <c r="D48" s="453">
        <v>0</v>
      </c>
      <c r="E48" s="454"/>
    </row>
    <row r="49" spans="1:5" ht="11.25" customHeight="1">
      <c r="A49" s="452">
        <v>111500455</v>
      </c>
      <c r="B49" s="452" t="s">
        <v>567</v>
      </c>
      <c r="C49" s="453">
        <v>97102.99</v>
      </c>
      <c r="D49" s="453">
        <v>0</v>
      </c>
      <c r="E49" s="454"/>
    </row>
    <row r="50" spans="1:5" ht="11.25" customHeight="1">
      <c r="A50" s="452">
        <v>111500458</v>
      </c>
      <c r="B50" s="452" t="s">
        <v>568</v>
      </c>
      <c r="C50" s="453">
        <v>511.77</v>
      </c>
      <c r="D50" s="453">
        <v>0</v>
      </c>
      <c r="E50" s="454"/>
    </row>
    <row r="51" spans="1:5" ht="11.25" customHeight="1">
      <c r="A51" s="452">
        <v>111500460</v>
      </c>
      <c r="B51" s="452" t="s">
        <v>569</v>
      </c>
      <c r="C51" s="453">
        <v>39382.239999999998</v>
      </c>
      <c r="D51" s="453">
        <v>0</v>
      </c>
      <c r="E51" s="454"/>
    </row>
    <row r="52" spans="1:5" ht="11.25" customHeight="1">
      <c r="A52" s="452">
        <v>111500467</v>
      </c>
      <c r="B52" s="452" t="s">
        <v>570</v>
      </c>
      <c r="C52" s="453">
        <v>80165.84</v>
      </c>
      <c r="D52" s="453">
        <v>0</v>
      </c>
      <c r="E52" s="454"/>
    </row>
    <row r="53" spans="1:5" ht="11.25" customHeight="1">
      <c r="A53" s="452">
        <v>111500470</v>
      </c>
      <c r="B53" s="452" t="s">
        <v>571</v>
      </c>
      <c r="C53" s="453">
        <v>350045.84</v>
      </c>
      <c r="D53" s="453">
        <v>0</v>
      </c>
      <c r="E53" s="454"/>
    </row>
    <row r="54" spans="1:5" ht="11.25" customHeight="1">
      <c r="A54" s="452">
        <v>111500471</v>
      </c>
      <c r="B54" s="452" t="s">
        <v>572</v>
      </c>
      <c r="C54" s="453">
        <v>635496.97</v>
      </c>
      <c r="D54" s="453">
        <v>0</v>
      </c>
      <c r="E54" s="454"/>
    </row>
    <row r="55" spans="1:5" ht="11.25" customHeight="1">
      <c r="A55" s="452">
        <v>111500472</v>
      </c>
      <c r="B55" s="452" t="s">
        <v>573</v>
      </c>
      <c r="C55" s="453">
        <v>168348.51</v>
      </c>
      <c r="D55" s="453">
        <v>0</v>
      </c>
      <c r="E55" s="454"/>
    </row>
    <row r="56" spans="1:5" ht="11.25" customHeight="1">
      <c r="A56" s="452">
        <v>111500473</v>
      </c>
      <c r="B56" s="452" t="s">
        <v>574</v>
      </c>
      <c r="C56" s="453">
        <v>3.39</v>
      </c>
      <c r="D56" s="453">
        <v>0</v>
      </c>
      <c r="E56" s="454"/>
    </row>
    <row r="57" spans="1:5" ht="11.25" customHeight="1">
      <c r="A57" s="452">
        <v>111500475</v>
      </c>
      <c r="B57" s="452" t="s">
        <v>575</v>
      </c>
      <c r="C57" s="453">
        <v>79727.22</v>
      </c>
      <c r="D57" s="453">
        <v>0</v>
      </c>
      <c r="E57" s="454"/>
    </row>
    <row r="58" spans="1:5" ht="11.25" customHeight="1">
      <c r="A58" s="452">
        <v>111500476</v>
      </c>
      <c r="B58" s="452" t="s">
        <v>576</v>
      </c>
      <c r="C58" s="453">
        <v>2385272.0699999998</v>
      </c>
      <c r="D58" s="453">
        <v>0</v>
      </c>
      <c r="E58" s="454"/>
    </row>
    <row r="59" spans="1:5" ht="11.25" customHeight="1">
      <c r="A59" s="452">
        <v>111500477</v>
      </c>
      <c r="B59" s="452" t="s">
        <v>577</v>
      </c>
      <c r="C59" s="453">
        <v>374754.72</v>
      </c>
      <c r="D59" s="453">
        <v>0</v>
      </c>
      <c r="E59" s="454"/>
    </row>
    <row r="60" spans="1:5" ht="11.25" customHeight="1">
      <c r="A60" s="452">
        <v>111500479</v>
      </c>
      <c r="B60" s="452" t="s">
        <v>578</v>
      </c>
      <c r="C60" s="453">
        <v>213501.48</v>
      </c>
      <c r="D60" s="453">
        <v>0</v>
      </c>
      <c r="E60" s="454"/>
    </row>
    <row r="61" spans="1:5" ht="11.25" customHeight="1">
      <c r="A61" s="452">
        <v>111500480</v>
      </c>
      <c r="B61" s="452" t="s">
        <v>579</v>
      </c>
      <c r="C61" s="453">
        <v>681744.36</v>
      </c>
      <c r="D61" s="453">
        <v>0</v>
      </c>
      <c r="E61" s="454"/>
    </row>
    <row r="62" spans="1:5" ht="11.25" customHeight="1">
      <c r="A62" s="452">
        <v>111500482</v>
      </c>
      <c r="B62" s="452" t="s">
        <v>580</v>
      </c>
      <c r="C62" s="453">
        <v>297370.94</v>
      </c>
      <c r="D62" s="453">
        <v>0</v>
      </c>
      <c r="E62" s="454"/>
    </row>
    <row r="63" spans="1:5" ht="11.25" customHeight="1">
      <c r="A63" s="452">
        <v>111500503</v>
      </c>
      <c r="B63" s="452" t="s">
        <v>581</v>
      </c>
      <c r="C63" s="453">
        <v>182222.5</v>
      </c>
      <c r="D63" s="453">
        <v>0</v>
      </c>
      <c r="E63" s="454"/>
    </row>
    <row r="64" spans="1:5" ht="11.25" customHeight="1">
      <c r="A64" s="452">
        <v>111500504</v>
      </c>
      <c r="B64" s="452" t="s">
        <v>582</v>
      </c>
      <c r="C64" s="453">
        <v>1029473.71</v>
      </c>
      <c r="D64" s="453">
        <v>0</v>
      </c>
      <c r="E64" s="454"/>
    </row>
    <row r="65" spans="1:6" ht="11.25" customHeight="1">
      <c r="A65" s="452">
        <v>111500505</v>
      </c>
      <c r="B65" s="452" t="s">
        <v>583</v>
      </c>
      <c r="C65" s="453">
        <v>11101.31</v>
      </c>
      <c r="D65" s="453">
        <v>0</v>
      </c>
      <c r="E65" s="454"/>
    </row>
    <row r="66" spans="1:6">
      <c r="A66" s="233"/>
      <c r="B66" s="233" t="s">
        <v>245</v>
      </c>
      <c r="C66" s="232">
        <f>SUM(C29:C65)</f>
        <v>7967183.9300000006</v>
      </c>
      <c r="D66" s="237"/>
      <c r="E66" s="11"/>
    </row>
    <row r="67" spans="1:6">
      <c r="A67" s="60"/>
      <c r="B67" s="60"/>
      <c r="C67" s="229"/>
      <c r="D67" s="60"/>
      <c r="E67" s="229"/>
      <c r="F67" s="89"/>
    </row>
    <row r="68" spans="1:6">
      <c r="A68" s="60"/>
      <c r="B68" s="60"/>
      <c r="C68" s="229"/>
      <c r="D68" s="60"/>
      <c r="E68" s="229"/>
      <c r="F68" s="89"/>
    </row>
    <row r="69" spans="1:6" ht="11.25" customHeight="1">
      <c r="A69" s="215" t="s">
        <v>244</v>
      </c>
      <c r="B69" s="228"/>
      <c r="C69" s="227"/>
      <c r="D69" s="89"/>
      <c r="E69" s="188" t="s">
        <v>241</v>
      </c>
    </row>
    <row r="70" spans="1:6">
      <c r="A70" s="89"/>
      <c r="B70" s="89"/>
      <c r="C70" s="7"/>
      <c r="D70" s="89"/>
      <c r="E70" s="7"/>
      <c r="F70" s="89"/>
    </row>
    <row r="71" spans="1:6" ht="15" customHeight="1">
      <c r="A71" s="226" t="s">
        <v>45</v>
      </c>
      <c r="B71" s="225" t="s">
        <v>46</v>
      </c>
      <c r="C71" s="223" t="s">
        <v>240</v>
      </c>
      <c r="D71" s="224" t="s">
        <v>239</v>
      </c>
      <c r="E71" s="223" t="s">
        <v>238</v>
      </c>
      <c r="F71" s="222"/>
    </row>
    <row r="72" spans="1:6">
      <c r="A72" s="236" t="s">
        <v>515</v>
      </c>
      <c r="B72" s="235" t="s">
        <v>515</v>
      </c>
      <c r="C72" s="234"/>
      <c r="D72" s="234"/>
      <c r="E72" s="220"/>
      <c r="F72" s="10"/>
    </row>
    <row r="73" spans="1:6">
      <c r="A73" s="236"/>
      <c r="B73" s="235"/>
      <c r="C73" s="234"/>
      <c r="D73" s="234"/>
      <c r="E73" s="220"/>
      <c r="F73" s="10"/>
    </row>
    <row r="74" spans="1:6">
      <c r="A74" s="233"/>
      <c r="B74" s="233" t="s">
        <v>243</v>
      </c>
      <c r="C74" s="232">
        <f>SUM(C72:C73)</f>
        <v>0</v>
      </c>
      <c r="D74" s="231"/>
      <c r="E74" s="230"/>
      <c r="F74" s="11"/>
    </row>
    <row r="75" spans="1:6">
      <c r="A75" s="60"/>
      <c r="B75" s="60"/>
      <c r="C75" s="229"/>
      <c r="D75" s="60"/>
      <c r="E75" s="229"/>
      <c r="F75" s="89"/>
    </row>
    <row r="76" spans="1:6">
      <c r="A76" s="60"/>
      <c r="B76" s="60"/>
      <c r="C76" s="229"/>
      <c r="D76" s="60"/>
      <c r="E76" s="229"/>
      <c r="F76" s="89"/>
    </row>
    <row r="77" spans="1:6" ht="11.25" customHeight="1">
      <c r="A77" s="215" t="s">
        <v>242</v>
      </c>
      <c r="B77" s="228"/>
      <c r="C77" s="227"/>
      <c r="D77" s="89"/>
      <c r="E77" s="188" t="s">
        <v>241</v>
      </c>
    </row>
    <row r="78" spans="1:6">
      <c r="A78" s="89"/>
      <c r="B78" s="89"/>
      <c r="C78" s="7"/>
      <c r="D78" s="89"/>
      <c r="E78" s="7"/>
      <c r="F78" s="89"/>
    </row>
    <row r="79" spans="1:6" ht="15" customHeight="1">
      <c r="A79" s="226" t="s">
        <v>45</v>
      </c>
      <c r="B79" s="225" t="s">
        <v>46</v>
      </c>
      <c r="C79" s="223" t="s">
        <v>240</v>
      </c>
      <c r="D79" s="224" t="s">
        <v>239</v>
      </c>
      <c r="E79" s="223" t="s">
        <v>238</v>
      </c>
      <c r="F79" s="222"/>
    </row>
    <row r="80" spans="1:6">
      <c r="A80" s="221" t="s">
        <v>515</v>
      </c>
      <c r="B80" s="221" t="s">
        <v>515</v>
      </c>
      <c r="C80" s="220"/>
      <c r="D80" s="220"/>
      <c r="E80" s="220"/>
      <c r="F80" s="10"/>
    </row>
    <row r="81" spans="1:6">
      <c r="A81" s="221"/>
      <c r="B81" s="221"/>
      <c r="C81" s="220"/>
      <c r="D81" s="220"/>
      <c r="E81" s="220"/>
      <c r="F81" s="10"/>
    </row>
    <row r="82" spans="1:6">
      <c r="A82" s="219"/>
      <c r="B82" s="219" t="s">
        <v>237</v>
      </c>
      <c r="C82" s="218">
        <f>SUM(C80:C81)</f>
        <v>0</v>
      </c>
      <c r="D82" s="217"/>
      <c r="E82" s="216"/>
      <c r="F82" s="11"/>
    </row>
  </sheetData>
  <dataValidations count="5">
    <dataValidation allowBlank="1" showInputMessage="1" showErrorMessage="1" prompt="Saldo final de la Información Financiera Trimestral que se presenta (trimestral: 1er, 2do, 3ro. o 4to.)." sqref="C7 C28 C71 C79"/>
    <dataValidation allowBlank="1" showInputMessage="1" showErrorMessage="1" prompt="Corresponde al número de la cuenta de acuerdo al Plan de Cuentas emitido por el CONAC (DOF 23/12/2015)." sqref="A7 A28 A71 A79"/>
    <dataValidation allowBlank="1" showInputMessage="1" showErrorMessage="1" prompt="Corresponde al nombre o descripción de la cuenta de acuerdo al Plan de Cuentas emitido por el CONAC." sqref="B7 B28 B71 B79"/>
    <dataValidation allowBlank="1" showInputMessage="1" showErrorMessage="1" prompt="Especificar el tipo de instrumento de inversión: Bondes, Petrobonos, Cetes, Mesa de dinero, etc." sqref="D7 D28 D71 D79"/>
    <dataValidation allowBlank="1" showInputMessage="1" showErrorMessage="1" prompt="En los casos en que la inversión se localice en dos o mas tipos de instrumentos, se detallará cada una de ellas y el importe invertido." sqref="E7 E71 E79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138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53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100" workbookViewId="0">
      <selection activeCell="D23" sqref="A1:D23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138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3" customFormat="1" ht="11.25" customHeight="1">
      <c r="A5" s="304" t="s">
        <v>329</v>
      </c>
      <c r="B5" s="314"/>
      <c r="C5" s="313"/>
      <c r="D5" s="312" t="s">
        <v>326</v>
      </c>
    </row>
    <row r="6" spans="1:4">
      <c r="A6" s="310"/>
      <c r="B6" s="310"/>
      <c r="C6" s="311"/>
      <c r="D6" s="310"/>
    </row>
    <row r="7" spans="1:4" ht="15" customHeight="1">
      <c r="A7" s="226" t="s">
        <v>45</v>
      </c>
      <c r="B7" s="225" t="s">
        <v>46</v>
      </c>
      <c r="C7" s="223" t="s">
        <v>240</v>
      </c>
      <c r="D7" s="309" t="s">
        <v>258</v>
      </c>
    </row>
    <row r="8" spans="1:4">
      <c r="A8" s="280" t="s">
        <v>515</v>
      </c>
      <c r="B8" s="280" t="s">
        <v>515</v>
      </c>
      <c r="C8" s="229"/>
      <c r="D8" s="308"/>
    </row>
    <row r="9" spans="1:4">
      <c r="A9" s="280"/>
      <c r="B9" s="280"/>
      <c r="C9" s="307"/>
      <c r="D9" s="306"/>
    </row>
    <row r="10" spans="1:4">
      <c r="A10" s="248"/>
      <c r="B10" s="248" t="s">
        <v>328</v>
      </c>
      <c r="C10" s="231">
        <f>SUM(C8:C9)</f>
        <v>0</v>
      </c>
      <c r="D10" s="305"/>
    </row>
    <row r="13" spans="1:4" ht="11.25" customHeight="1">
      <c r="A13" s="304" t="s">
        <v>327</v>
      </c>
      <c r="B13" s="314"/>
      <c r="C13" s="313"/>
      <c r="D13" s="312" t="s">
        <v>326</v>
      </c>
    </row>
    <row r="14" spans="1:4">
      <c r="A14" s="310"/>
      <c r="B14" s="310"/>
      <c r="C14" s="311"/>
      <c r="D14" s="310"/>
    </row>
    <row r="15" spans="1:4" ht="15" customHeight="1">
      <c r="A15" s="226" t="s">
        <v>45</v>
      </c>
      <c r="B15" s="225" t="s">
        <v>46</v>
      </c>
      <c r="C15" s="223" t="s">
        <v>240</v>
      </c>
      <c r="D15" s="309" t="s">
        <v>258</v>
      </c>
    </row>
    <row r="16" spans="1:4">
      <c r="A16" s="280" t="s">
        <v>515</v>
      </c>
      <c r="B16" s="280" t="s">
        <v>515</v>
      </c>
      <c r="C16" s="229"/>
      <c r="D16" s="308"/>
    </row>
    <row r="17" spans="1:4">
      <c r="A17" s="280"/>
      <c r="B17" s="280"/>
      <c r="C17" s="307"/>
      <c r="D17" s="306"/>
    </row>
    <row r="18" spans="1:4">
      <c r="A18" s="248"/>
      <c r="B18" s="248" t="s">
        <v>325</v>
      </c>
      <c r="C18" s="231">
        <f>SUM(C16:C17)</f>
        <v>0</v>
      </c>
      <c r="D18" s="305"/>
    </row>
  </sheetData>
  <dataValidations count="4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aracterísticas cualitativas significativas que les impacten financieramente." sqref="D7 D15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79" t="s">
        <v>142</v>
      </c>
      <c r="B2" s="480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233</v>
      </c>
      <c r="B4" s="94"/>
      <c r="C4" s="94"/>
      <c r="D4" s="95"/>
    </row>
    <row r="5" spans="1:4" ht="14.1" customHeight="1">
      <c r="A5" s="139" t="s">
        <v>143</v>
      </c>
      <c r="B5" s="12"/>
      <c r="C5" s="12"/>
      <c r="D5" s="96"/>
    </row>
    <row r="6" spans="1:4" ht="14.1" customHeight="1">
      <c r="A6" s="139" t="s">
        <v>172</v>
      </c>
      <c r="B6" s="105"/>
      <c r="C6" s="105"/>
      <c r="D6" s="106"/>
    </row>
    <row r="7" spans="1:4" ht="14.1" customHeight="1" thickBot="1">
      <c r="A7" s="144" t="s">
        <v>173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zoomScaleSheetLayoutView="100" workbookViewId="0">
      <selection activeCell="H47" sqref="A1:H47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4"/>
      <c r="D1" s="244"/>
      <c r="E1" s="244"/>
      <c r="F1" s="244"/>
      <c r="G1" s="244"/>
      <c r="H1" s="5"/>
    </row>
    <row r="2" spans="1:8">
      <c r="A2" s="3" t="s">
        <v>138</v>
      </c>
      <c r="B2" s="3"/>
      <c r="C2" s="244"/>
      <c r="D2" s="244"/>
      <c r="E2" s="244"/>
      <c r="F2" s="244"/>
      <c r="G2" s="244"/>
      <c r="H2" s="7"/>
    </row>
    <row r="3" spans="1:8">
      <c r="H3" s="7"/>
    </row>
    <row r="4" spans="1:8">
      <c r="H4" s="7"/>
    </row>
    <row r="5" spans="1:8" ht="11.25" customHeight="1">
      <c r="A5" s="215" t="s">
        <v>334</v>
      </c>
      <c r="B5" s="188"/>
      <c r="C5" s="23"/>
      <c r="D5" s="23"/>
      <c r="E5" s="23"/>
      <c r="F5" s="23"/>
      <c r="G5" s="23"/>
      <c r="H5" s="318" t="s">
        <v>331</v>
      </c>
    </row>
    <row r="6" spans="1:8">
      <c r="A6" s="281"/>
    </row>
    <row r="7" spans="1:8" ht="15" customHeight="1">
      <c r="A7" s="226" t="s">
        <v>45</v>
      </c>
      <c r="B7" s="225" t="s">
        <v>46</v>
      </c>
      <c r="C7" s="223" t="s">
        <v>240</v>
      </c>
      <c r="D7" s="261" t="s">
        <v>262</v>
      </c>
      <c r="E7" s="261" t="s">
        <v>261</v>
      </c>
      <c r="F7" s="261" t="s">
        <v>260</v>
      </c>
      <c r="G7" s="260" t="s">
        <v>259</v>
      </c>
      <c r="H7" s="225" t="s">
        <v>258</v>
      </c>
    </row>
    <row r="8" spans="1:8">
      <c r="A8" s="452">
        <v>211100001</v>
      </c>
      <c r="B8" s="452" t="s">
        <v>634</v>
      </c>
      <c r="C8" s="453">
        <v>-28840.21</v>
      </c>
      <c r="D8" s="220"/>
      <c r="E8" s="220"/>
      <c r="F8" s="220"/>
      <c r="G8" s="220"/>
      <c r="H8" s="317"/>
    </row>
    <row r="9" spans="1:8">
      <c r="A9" s="452">
        <v>211100141</v>
      </c>
      <c r="B9" s="452" t="s">
        <v>635</v>
      </c>
      <c r="C9" s="453">
        <v>-500</v>
      </c>
      <c r="D9" s="220"/>
      <c r="E9" s="220"/>
      <c r="F9" s="220"/>
      <c r="G9" s="220"/>
      <c r="H9" s="317"/>
    </row>
    <row r="10" spans="1:8">
      <c r="A10" s="452">
        <v>211200001</v>
      </c>
      <c r="B10" s="452" t="s">
        <v>636</v>
      </c>
      <c r="C10" s="453">
        <v>-2622929.7799999998</v>
      </c>
      <c r="D10" s="220"/>
      <c r="E10" s="220"/>
      <c r="F10" s="220"/>
      <c r="G10" s="220"/>
      <c r="H10" s="317"/>
    </row>
    <row r="11" spans="1:8">
      <c r="A11" s="452">
        <v>211200122</v>
      </c>
      <c r="B11" s="452" t="s">
        <v>637</v>
      </c>
      <c r="C11" s="453">
        <v>-871</v>
      </c>
      <c r="D11" s="220"/>
      <c r="E11" s="220"/>
      <c r="F11" s="220"/>
      <c r="G11" s="220"/>
      <c r="H11" s="317"/>
    </row>
    <row r="12" spans="1:8">
      <c r="A12" s="452">
        <v>211200143</v>
      </c>
      <c r="B12" s="452" t="s">
        <v>638</v>
      </c>
      <c r="C12" s="453">
        <v>-514</v>
      </c>
      <c r="D12" s="220"/>
      <c r="E12" s="220"/>
      <c r="F12" s="220"/>
      <c r="G12" s="220"/>
      <c r="H12" s="317"/>
    </row>
    <row r="13" spans="1:8">
      <c r="A13" s="452">
        <v>211200145</v>
      </c>
      <c r="B13" s="452" t="s">
        <v>639</v>
      </c>
      <c r="C13" s="453">
        <v>-0.02</v>
      </c>
      <c r="D13" s="220"/>
      <c r="E13" s="220"/>
      <c r="F13" s="220"/>
      <c r="G13" s="220"/>
      <c r="H13" s="317"/>
    </row>
    <row r="14" spans="1:8">
      <c r="A14" s="452">
        <v>211300001</v>
      </c>
      <c r="B14" s="452" t="s">
        <v>640</v>
      </c>
      <c r="C14" s="453">
        <v>-3269404.29</v>
      </c>
      <c r="D14" s="220"/>
      <c r="E14" s="220"/>
      <c r="F14" s="220"/>
      <c r="G14" s="220"/>
      <c r="H14" s="317"/>
    </row>
    <row r="15" spans="1:8">
      <c r="A15" s="452">
        <v>211300146</v>
      </c>
      <c r="B15" s="452" t="s">
        <v>641</v>
      </c>
      <c r="C15" s="453">
        <v>-33750</v>
      </c>
      <c r="D15" s="220"/>
      <c r="E15" s="220"/>
      <c r="F15" s="220"/>
      <c r="G15" s="220"/>
      <c r="H15" s="317"/>
    </row>
    <row r="16" spans="1:8">
      <c r="A16" s="452">
        <v>211300156</v>
      </c>
      <c r="B16" s="452" t="s">
        <v>641</v>
      </c>
      <c r="C16" s="453">
        <v>-0.01</v>
      </c>
      <c r="D16" s="220"/>
      <c r="E16" s="220"/>
      <c r="F16" s="220"/>
      <c r="G16" s="220"/>
      <c r="H16" s="317"/>
    </row>
    <row r="17" spans="1:8">
      <c r="A17" s="452">
        <v>211300166</v>
      </c>
      <c r="B17" s="452" t="s">
        <v>641</v>
      </c>
      <c r="C17" s="453">
        <v>-1345547.56</v>
      </c>
      <c r="D17" s="220"/>
      <c r="E17" s="220"/>
      <c r="F17" s="220"/>
      <c r="G17" s="220"/>
      <c r="H17" s="317"/>
    </row>
    <row r="18" spans="1:8">
      <c r="A18" s="452">
        <v>211700001</v>
      </c>
      <c r="B18" s="452" t="s">
        <v>642</v>
      </c>
      <c r="C18" s="453">
        <v>-89.89</v>
      </c>
      <c r="D18" s="220"/>
      <c r="E18" s="220"/>
      <c r="F18" s="220"/>
      <c r="G18" s="220"/>
      <c r="H18" s="317"/>
    </row>
    <row r="19" spans="1:8">
      <c r="A19" s="452">
        <v>211700002</v>
      </c>
      <c r="B19" s="452" t="s">
        <v>643</v>
      </c>
      <c r="C19" s="453">
        <v>-110038.43</v>
      </c>
      <c r="D19" s="220"/>
      <c r="E19" s="220"/>
      <c r="F19" s="220"/>
      <c r="G19" s="220"/>
      <c r="H19" s="317"/>
    </row>
    <row r="20" spans="1:8">
      <c r="A20" s="452">
        <v>211700003</v>
      </c>
      <c r="B20" s="452" t="s">
        <v>644</v>
      </c>
      <c r="C20" s="453">
        <v>-1592.34</v>
      </c>
      <c r="D20" s="220"/>
      <c r="E20" s="220"/>
      <c r="F20" s="220"/>
      <c r="G20" s="220"/>
      <c r="H20" s="317"/>
    </row>
    <row r="21" spans="1:8">
      <c r="A21" s="452">
        <v>211700004</v>
      </c>
      <c r="B21" s="452" t="s">
        <v>645</v>
      </c>
      <c r="C21" s="453">
        <v>-23714.79</v>
      </c>
      <c r="D21" s="220"/>
      <c r="E21" s="220"/>
      <c r="F21" s="220"/>
      <c r="G21" s="220"/>
      <c r="H21" s="317"/>
    </row>
    <row r="22" spans="1:8">
      <c r="A22" s="452">
        <v>211700006</v>
      </c>
      <c r="B22" s="452" t="s">
        <v>646</v>
      </c>
      <c r="C22" s="453">
        <v>-3109.78</v>
      </c>
      <c r="D22" s="220"/>
      <c r="E22" s="220"/>
      <c r="F22" s="220"/>
      <c r="G22" s="220"/>
      <c r="H22" s="317"/>
    </row>
    <row r="23" spans="1:8">
      <c r="A23" s="452">
        <v>211700011</v>
      </c>
      <c r="B23" s="452" t="s">
        <v>647</v>
      </c>
      <c r="C23" s="453">
        <v>-13769.79</v>
      </c>
      <c r="D23" s="220"/>
      <c r="E23" s="220"/>
      <c r="F23" s="220"/>
      <c r="G23" s="220"/>
      <c r="H23" s="317"/>
    </row>
    <row r="24" spans="1:8">
      <c r="A24" s="452">
        <v>211700012</v>
      </c>
      <c r="B24" s="452" t="s">
        <v>648</v>
      </c>
      <c r="C24" s="453">
        <v>-17424.37</v>
      </c>
      <c r="D24" s="220"/>
      <c r="E24" s="220"/>
      <c r="F24" s="220"/>
      <c r="G24" s="220"/>
      <c r="H24" s="317"/>
    </row>
    <row r="25" spans="1:8">
      <c r="A25" s="452">
        <v>211700101</v>
      </c>
      <c r="B25" s="452" t="s">
        <v>649</v>
      </c>
      <c r="C25" s="453">
        <v>-5844.9</v>
      </c>
      <c r="D25" s="220"/>
      <c r="E25" s="220"/>
      <c r="F25" s="220"/>
      <c r="G25" s="220"/>
      <c r="H25" s="317"/>
    </row>
    <row r="26" spans="1:8">
      <c r="A26" s="452">
        <v>211700102</v>
      </c>
      <c r="B26" s="452" t="s">
        <v>650</v>
      </c>
      <c r="C26" s="453">
        <v>-583.64</v>
      </c>
      <c r="D26" s="220"/>
      <c r="E26" s="220"/>
      <c r="F26" s="220"/>
      <c r="G26" s="220"/>
      <c r="H26" s="317"/>
    </row>
    <row r="27" spans="1:8">
      <c r="A27" s="452">
        <v>211700103</v>
      </c>
      <c r="B27" s="452" t="s">
        <v>651</v>
      </c>
      <c r="C27" s="453">
        <v>-741550.07</v>
      </c>
      <c r="D27" s="220"/>
      <c r="E27" s="220"/>
      <c r="F27" s="220"/>
      <c r="G27" s="220"/>
      <c r="H27" s="317"/>
    </row>
    <row r="28" spans="1:8">
      <c r="A28" s="452">
        <v>211700106</v>
      </c>
      <c r="B28" s="452" t="s">
        <v>652</v>
      </c>
      <c r="C28" s="453">
        <v>-2100</v>
      </c>
      <c r="D28" s="220"/>
      <c r="E28" s="220"/>
      <c r="F28" s="220"/>
      <c r="G28" s="220"/>
      <c r="H28" s="317"/>
    </row>
    <row r="29" spans="1:8">
      <c r="A29" s="452">
        <v>211700107</v>
      </c>
      <c r="B29" s="452" t="s">
        <v>653</v>
      </c>
      <c r="C29" s="453">
        <v>-72061.490000000005</v>
      </c>
      <c r="D29" s="220"/>
      <c r="E29" s="220"/>
      <c r="F29" s="220"/>
      <c r="G29" s="220"/>
      <c r="H29" s="317"/>
    </row>
    <row r="30" spans="1:8">
      <c r="A30" s="452">
        <v>211700108</v>
      </c>
      <c r="B30" s="452" t="s">
        <v>654</v>
      </c>
      <c r="C30" s="453">
        <v>-2.2000000000000002</v>
      </c>
      <c r="D30" s="220"/>
      <c r="E30" s="220"/>
      <c r="F30" s="220"/>
      <c r="G30" s="220"/>
      <c r="H30" s="317"/>
    </row>
    <row r="31" spans="1:8">
      <c r="A31" s="452">
        <v>211700111</v>
      </c>
      <c r="B31" s="452" t="s">
        <v>655</v>
      </c>
      <c r="C31" s="453">
        <v>-110771.32</v>
      </c>
      <c r="D31" s="220"/>
      <c r="E31" s="220"/>
      <c r="F31" s="220"/>
      <c r="G31" s="220"/>
      <c r="H31" s="317"/>
    </row>
    <row r="32" spans="1:8">
      <c r="A32" s="452">
        <v>211700112</v>
      </c>
      <c r="B32" s="452" t="s">
        <v>656</v>
      </c>
      <c r="C32" s="453">
        <v>-2499.4899999999998</v>
      </c>
      <c r="D32" s="220"/>
      <c r="E32" s="220"/>
      <c r="F32" s="220"/>
      <c r="G32" s="220"/>
      <c r="H32" s="317"/>
    </row>
    <row r="33" spans="1:8">
      <c r="A33" s="452">
        <v>211700113</v>
      </c>
      <c r="B33" s="452" t="s">
        <v>657</v>
      </c>
      <c r="C33" s="453">
        <v>-251.29</v>
      </c>
      <c r="D33" s="220"/>
      <c r="E33" s="220"/>
      <c r="F33" s="220"/>
      <c r="G33" s="220"/>
      <c r="H33" s="317"/>
    </row>
    <row r="34" spans="1:8">
      <c r="A34" s="452">
        <v>211700399</v>
      </c>
      <c r="B34" s="452" t="s">
        <v>658</v>
      </c>
      <c r="C34" s="453">
        <v>-2406185.5099999998</v>
      </c>
      <c r="D34" s="220"/>
      <c r="E34" s="220"/>
      <c r="F34" s="220"/>
      <c r="G34" s="220"/>
      <c r="H34" s="317"/>
    </row>
    <row r="35" spans="1:8">
      <c r="A35" s="452">
        <v>211900001</v>
      </c>
      <c r="B35" s="452" t="s">
        <v>659</v>
      </c>
      <c r="C35" s="453">
        <v>-2623914.92</v>
      </c>
      <c r="D35" s="220"/>
      <c r="E35" s="220"/>
      <c r="F35" s="220"/>
      <c r="G35" s="220"/>
      <c r="H35" s="317"/>
    </row>
    <row r="36" spans="1:8">
      <c r="A36" s="452">
        <v>211900002</v>
      </c>
      <c r="B36" s="452" t="s">
        <v>660</v>
      </c>
      <c r="C36" s="453">
        <v>-35985.9</v>
      </c>
      <c r="D36" s="220"/>
      <c r="E36" s="220"/>
      <c r="F36" s="220"/>
      <c r="G36" s="220"/>
      <c r="H36" s="317"/>
    </row>
    <row r="37" spans="1:8">
      <c r="A37" s="452">
        <v>211900003</v>
      </c>
      <c r="B37" s="452" t="s">
        <v>661</v>
      </c>
      <c r="C37" s="453">
        <v>-38778.33</v>
      </c>
      <c r="D37" s="220"/>
      <c r="E37" s="220"/>
      <c r="F37" s="220"/>
      <c r="G37" s="220"/>
      <c r="H37" s="317"/>
    </row>
    <row r="38" spans="1:8">
      <c r="A38" s="326"/>
      <c r="B38" s="326" t="s">
        <v>333</v>
      </c>
      <c r="C38" s="461">
        <f>SUM(C8:C37)</f>
        <v>-13512625.319999998</v>
      </c>
      <c r="D38" s="315">
        <f>SUM(D8:D37)</f>
        <v>0</v>
      </c>
      <c r="E38" s="315">
        <f>SUM(E8:E37)</f>
        <v>0</v>
      </c>
      <c r="F38" s="315">
        <f>SUM(F8:F37)</f>
        <v>0</v>
      </c>
      <c r="G38" s="315">
        <f>SUM(G8:G37)</f>
        <v>0</v>
      </c>
      <c r="H38" s="315"/>
    </row>
    <row r="41" spans="1:8">
      <c r="A41" s="215" t="s">
        <v>332</v>
      </c>
      <c r="B41" s="188"/>
      <c r="C41" s="23"/>
      <c r="D41" s="23"/>
      <c r="E41" s="23"/>
      <c r="F41" s="23"/>
      <c r="G41" s="23"/>
      <c r="H41" s="318" t="s">
        <v>331</v>
      </c>
    </row>
    <row r="42" spans="1:8">
      <c r="A42" s="281"/>
    </row>
    <row r="43" spans="1:8" ht="15" customHeight="1">
      <c r="A43" s="226" t="s">
        <v>45</v>
      </c>
      <c r="B43" s="225" t="s">
        <v>46</v>
      </c>
      <c r="C43" s="223" t="s">
        <v>240</v>
      </c>
      <c r="D43" s="261" t="s">
        <v>262</v>
      </c>
      <c r="E43" s="261" t="s">
        <v>261</v>
      </c>
      <c r="F43" s="261" t="s">
        <v>260</v>
      </c>
      <c r="G43" s="260" t="s">
        <v>259</v>
      </c>
      <c r="H43" s="225" t="s">
        <v>258</v>
      </c>
    </row>
    <row r="44" spans="1:8">
      <c r="A44" s="221" t="s">
        <v>662</v>
      </c>
      <c r="B44" s="221" t="s">
        <v>514</v>
      </c>
      <c r="C44" s="220"/>
      <c r="D44" s="220"/>
      <c r="E44" s="220"/>
      <c r="F44" s="220"/>
      <c r="G44" s="220"/>
      <c r="H44" s="317"/>
    </row>
    <row r="45" spans="1:8">
      <c r="A45" s="221"/>
      <c r="B45" s="221"/>
      <c r="C45" s="220"/>
      <c r="D45" s="220"/>
      <c r="E45" s="220"/>
      <c r="F45" s="220"/>
      <c r="G45" s="220"/>
      <c r="H45" s="317"/>
    </row>
    <row r="46" spans="1:8">
      <c r="A46" s="316"/>
      <c r="B46" s="316" t="s">
        <v>330</v>
      </c>
      <c r="C46" s="315">
        <f>SUM(C44:C45)</f>
        <v>0</v>
      </c>
      <c r="D46" s="315">
        <f>SUM(D44:D45)</f>
        <v>0</v>
      </c>
      <c r="E46" s="315">
        <f>SUM(E44:E45)</f>
        <v>0</v>
      </c>
      <c r="F46" s="315">
        <f>SUM(F44:F45)</f>
        <v>0</v>
      </c>
      <c r="G46" s="315">
        <f>SUM(G44:G45)</f>
        <v>0</v>
      </c>
      <c r="H46" s="315"/>
    </row>
  </sheetData>
  <dataValidations count="8">
    <dataValidation allowBlank="1" showInputMessage="1" showErrorMessage="1" prompt="Saldo final de la Información Financiera Trimestral que se presenta (trimestral: 1er, 2do, 3ro. o 4to.)." sqref="C7 C43"/>
    <dataValidation allowBlank="1" showInputMessage="1" showErrorMessage="1" prompt="Corresponde al número de la cuenta de acuerdo al Plan de Cuentas emitido por el CONAC (DOF 23/12/2015)." sqref="A7 A43"/>
    <dataValidation allowBlank="1" showInputMessage="1" showErrorMessage="1" prompt="Informar sobre la factibilidad de pago." sqref="H7 H43"/>
    <dataValidation allowBlank="1" showInputMessage="1" showErrorMessage="1" prompt="Importe de la cuentas por cobrar con vencimiento mayor a 365 días." sqref="G7 G43"/>
    <dataValidation allowBlank="1" showInputMessage="1" showErrorMessage="1" prompt="Importe de la cuentas por cobrar con fecha de vencimiento de 181 a 365 días." sqref="F7 F43"/>
    <dataValidation allowBlank="1" showInputMessage="1" showErrorMessage="1" prompt="Importe de la cuentas por cobrar con fecha de vencimiento de 91 a 180 días." sqref="E7 E43"/>
    <dataValidation allowBlank="1" showInputMessage="1" showErrorMessage="1" prompt="Importe de la cuentas por cobrar con fecha de vencimiento de 1 a 90 días." sqref="D7 D43"/>
    <dataValidation allowBlank="1" showInputMessage="1" showErrorMessage="1" prompt="Corresponde al nombre o descripción de la cuenta de acuerdo al Plan de Cuentas emitido por el CONAC." sqref="B7 B43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479" t="s">
        <v>142</v>
      </c>
      <c r="B2" s="480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233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143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172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174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175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176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177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178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E19" sqref="A1:E19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138</v>
      </c>
      <c r="B2" s="3"/>
      <c r="D2" s="7"/>
      <c r="E2" s="5" t="s">
        <v>44</v>
      </c>
    </row>
    <row r="5" spans="1:5" ht="11.25" customHeight="1">
      <c r="A5" s="327" t="s">
        <v>340</v>
      </c>
      <c r="B5" s="327"/>
      <c r="E5" s="318" t="s">
        <v>337</v>
      </c>
    </row>
    <row r="6" spans="1:5">
      <c r="D6" s="23"/>
    </row>
    <row r="7" spans="1:5" ht="15" customHeight="1">
      <c r="A7" s="226" t="s">
        <v>45</v>
      </c>
      <c r="B7" s="225" t="s">
        <v>46</v>
      </c>
      <c r="C7" s="223" t="s">
        <v>240</v>
      </c>
      <c r="D7" s="223" t="s">
        <v>336</v>
      </c>
      <c r="E7" s="223" t="s">
        <v>258</v>
      </c>
    </row>
    <row r="8" spans="1:5" ht="11.25" customHeight="1">
      <c r="A8" s="221" t="s">
        <v>515</v>
      </c>
      <c r="B8" s="221" t="s">
        <v>515</v>
      </c>
      <c r="C8" s="317"/>
      <c r="D8" s="317"/>
      <c r="E8" s="296"/>
    </row>
    <row r="9" spans="1:5">
      <c r="A9" s="221"/>
      <c r="B9" s="221"/>
      <c r="C9" s="317"/>
      <c r="D9" s="317"/>
      <c r="E9" s="296"/>
    </row>
    <row r="10" spans="1:5">
      <c r="A10" s="326"/>
      <c r="B10" s="326" t="s">
        <v>339</v>
      </c>
      <c r="C10" s="325">
        <f>SUM(C8:C9)</f>
        <v>0</v>
      </c>
      <c r="D10" s="319"/>
      <c r="E10" s="319"/>
    </row>
    <row r="13" spans="1:5" ht="11.25" customHeight="1">
      <c r="A13" s="215" t="s">
        <v>338</v>
      </c>
      <c r="B13" s="188"/>
      <c r="E13" s="318" t="s">
        <v>337</v>
      </c>
    </row>
    <row r="14" spans="1:5">
      <c r="A14" s="281"/>
    </row>
    <row r="15" spans="1:5" ht="15" customHeight="1">
      <c r="A15" s="226" t="s">
        <v>45</v>
      </c>
      <c r="B15" s="225" t="s">
        <v>46</v>
      </c>
      <c r="C15" s="223" t="s">
        <v>240</v>
      </c>
      <c r="D15" s="223" t="s">
        <v>336</v>
      </c>
      <c r="E15" s="223" t="s">
        <v>258</v>
      </c>
    </row>
    <row r="16" spans="1:5">
      <c r="A16" s="324" t="s">
        <v>515</v>
      </c>
      <c r="B16" s="323" t="s">
        <v>515</v>
      </c>
      <c r="C16" s="322"/>
      <c r="D16" s="317"/>
      <c r="E16" s="296"/>
    </row>
    <row r="17" spans="1:5">
      <c r="A17" s="221"/>
      <c r="B17" s="321"/>
      <c r="C17" s="317"/>
      <c r="D17" s="317"/>
      <c r="E17" s="296"/>
    </row>
    <row r="18" spans="1:5">
      <c r="A18" s="316"/>
      <c r="B18" s="316" t="s">
        <v>335</v>
      </c>
      <c r="C18" s="320">
        <f>SUM(C16:C17)</f>
        <v>0</v>
      </c>
      <c r="D18" s="319"/>
      <c r="E18" s="319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479" t="s">
        <v>142</v>
      </c>
      <c r="B2" s="480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233</v>
      </c>
      <c r="B4" s="94"/>
      <c r="C4" s="107"/>
      <c r="D4" s="94"/>
      <c r="E4" s="95"/>
    </row>
    <row r="5" spans="1:5" ht="14.1" customHeight="1">
      <c r="A5" s="139" t="s">
        <v>143</v>
      </c>
      <c r="B5" s="12"/>
      <c r="C5" s="13"/>
      <c r="D5" s="12"/>
      <c r="E5" s="96"/>
    </row>
    <row r="6" spans="1:5" ht="14.1" customHeight="1">
      <c r="A6" s="139" t="s">
        <v>172</v>
      </c>
      <c r="B6" s="92"/>
      <c r="C6" s="108"/>
      <c r="D6" s="92"/>
      <c r="E6" s="93"/>
    </row>
    <row r="7" spans="1:5" ht="14.1" customHeight="1">
      <c r="A7" s="156" t="s">
        <v>179</v>
      </c>
      <c r="B7" s="12"/>
      <c r="C7" s="13"/>
      <c r="D7" s="12"/>
      <c r="E7" s="96"/>
    </row>
    <row r="8" spans="1:5" ht="14.1" customHeight="1" thickBot="1">
      <c r="A8" s="144" t="s">
        <v>173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I32" sqref="I32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0"/>
      <c r="D1" s="24"/>
      <c r="E1" s="5"/>
    </row>
    <row r="2" spans="1:5" s="12" customFormat="1">
      <c r="A2" s="21" t="s">
        <v>138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5" t="s">
        <v>348</v>
      </c>
      <c r="B5" s="188"/>
      <c r="C5" s="7"/>
      <c r="D5" s="89"/>
      <c r="E5" s="318" t="s">
        <v>342</v>
      </c>
    </row>
    <row r="6" spans="1:5" s="12" customFormat="1">
      <c r="A6" s="281"/>
      <c r="B6" s="89"/>
      <c r="C6" s="7"/>
      <c r="D6" s="89"/>
      <c r="E6" s="89"/>
    </row>
    <row r="7" spans="1:5" s="12" customFormat="1" ht="15" customHeight="1">
      <c r="A7" s="226" t="s">
        <v>45</v>
      </c>
      <c r="B7" s="225" t="s">
        <v>46</v>
      </c>
      <c r="C7" s="223" t="s">
        <v>240</v>
      </c>
      <c r="D7" s="223" t="s">
        <v>336</v>
      </c>
      <c r="E7" s="223" t="s">
        <v>258</v>
      </c>
    </row>
    <row r="8" spans="1:5" s="12" customFormat="1">
      <c r="A8" s="324" t="s">
        <v>515</v>
      </c>
      <c r="B8" s="323" t="s">
        <v>515</v>
      </c>
      <c r="C8" s="322"/>
      <c r="D8" s="317"/>
      <c r="E8" s="296"/>
    </row>
    <row r="9" spans="1:5" s="12" customFormat="1">
      <c r="A9" s="221"/>
      <c r="B9" s="321"/>
      <c r="C9" s="317"/>
      <c r="D9" s="317"/>
      <c r="E9" s="296"/>
    </row>
    <row r="10" spans="1:5" s="12" customFormat="1">
      <c r="A10" s="316"/>
      <c r="B10" s="316" t="s">
        <v>347</v>
      </c>
      <c r="C10" s="320">
        <f>SUM(C8:C9)</f>
        <v>0</v>
      </c>
      <c r="D10" s="319"/>
      <c r="E10" s="319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5" t="s">
        <v>346</v>
      </c>
      <c r="B13" s="215"/>
      <c r="C13" s="13"/>
      <c r="D13" s="25"/>
      <c r="E13" s="188" t="s">
        <v>345</v>
      </c>
    </row>
    <row r="14" spans="1:5" s="24" customFormat="1">
      <c r="A14" s="274"/>
      <c r="B14" s="274"/>
      <c r="C14" s="23"/>
      <c r="D14" s="25"/>
    </row>
    <row r="15" spans="1:5" ht="15" customHeight="1">
      <c r="A15" s="226" t="s">
        <v>45</v>
      </c>
      <c r="B15" s="225" t="s">
        <v>46</v>
      </c>
      <c r="C15" s="223" t="s">
        <v>240</v>
      </c>
      <c r="D15" s="223" t="s">
        <v>336</v>
      </c>
      <c r="E15" s="223" t="s">
        <v>258</v>
      </c>
    </row>
    <row r="16" spans="1:5" ht="11.25" customHeight="1">
      <c r="A16" s="236" t="s">
        <v>515</v>
      </c>
      <c r="B16" s="269" t="s">
        <v>515</v>
      </c>
      <c r="C16" s="220"/>
      <c r="D16" s="220"/>
      <c r="E16" s="296"/>
    </row>
    <row r="17" spans="1:5">
      <c r="A17" s="236"/>
      <c r="B17" s="269"/>
      <c r="C17" s="220"/>
      <c r="D17" s="220"/>
      <c r="E17" s="296"/>
    </row>
    <row r="18" spans="1:5">
      <c r="A18" s="329"/>
      <c r="B18" s="329" t="s">
        <v>344</v>
      </c>
      <c r="C18" s="328">
        <f>SUM(C16:C17)</f>
        <v>0</v>
      </c>
      <c r="D18" s="242"/>
      <c r="E18" s="242"/>
    </row>
    <row r="21" spans="1:5">
      <c r="A21" s="215" t="s">
        <v>343</v>
      </c>
      <c r="B21" s="188"/>
      <c r="E21" s="318" t="s">
        <v>342</v>
      </c>
    </row>
    <row r="22" spans="1:5">
      <c r="A22" s="281"/>
    </row>
    <row r="23" spans="1:5" ht="15" customHeight="1">
      <c r="A23" s="226" t="s">
        <v>45</v>
      </c>
      <c r="B23" s="225" t="s">
        <v>46</v>
      </c>
      <c r="C23" s="223" t="s">
        <v>240</v>
      </c>
      <c r="D23" s="223" t="s">
        <v>336</v>
      </c>
      <c r="E23" s="223" t="s">
        <v>258</v>
      </c>
    </row>
    <row r="24" spans="1:5">
      <c r="A24" s="324" t="s">
        <v>515</v>
      </c>
      <c r="B24" s="323" t="s">
        <v>515</v>
      </c>
      <c r="C24" s="322"/>
      <c r="D24" s="317"/>
      <c r="E24" s="296"/>
    </row>
    <row r="25" spans="1:5">
      <c r="A25" s="221"/>
      <c r="B25" s="321"/>
      <c r="C25" s="317"/>
      <c r="D25" s="317"/>
      <c r="E25" s="296"/>
    </row>
    <row r="26" spans="1:5">
      <c r="A26" s="316"/>
      <c r="B26" s="316" t="s">
        <v>341</v>
      </c>
      <c r="C26" s="320">
        <f>SUM(C24:C25)</f>
        <v>0</v>
      </c>
      <c r="D26" s="319"/>
      <c r="E26" s="319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479" t="s">
        <v>142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233</v>
      </c>
      <c r="B4" s="94"/>
      <c r="C4" s="94"/>
      <c r="D4" s="94"/>
      <c r="E4" s="95"/>
    </row>
    <row r="5" spans="1:5" ht="14.1" customHeight="1">
      <c r="A5" s="139" t="s">
        <v>143</v>
      </c>
      <c r="B5" s="12"/>
      <c r="C5" s="12"/>
      <c r="D5" s="12"/>
      <c r="E5" s="96"/>
    </row>
    <row r="6" spans="1:5" ht="14.1" customHeight="1">
      <c r="A6" s="139" t="s">
        <v>172</v>
      </c>
      <c r="B6" s="105"/>
      <c r="C6" s="105"/>
      <c r="D6" s="105"/>
      <c r="E6" s="106"/>
    </row>
    <row r="7" spans="1:5" ht="14.1" customHeight="1">
      <c r="A7" s="162" t="s">
        <v>179</v>
      </c>
      <c r="B7" s="12"/>
      <c r="C7" s="12"/>
      <c r="D7" s="12"/>
      <c r="E7" s="96"/>
    </row>
    <row r="8" spans="1:5" ht="14.1" customHeight="1" thickBot="1">
      <c r="A8" s="163" t="s">
        <v>173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AA1" sqref="A1:AA18"/>
    </sheetView>
  </sheetViews>
  <sheetFormatPr baseColWidth="10" defaultRowHeight="11.25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1" width="9.7109375" style="27" customWidth="1"/>
    <col min="12" max="12" width="11.14062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2.710937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2"/>
    <col min="29" max="16384" width="11.42578125" style="191"/>
  </cols>
  <sheetData>
    <row r="1" spans="1:28" s="24" customFormat="1" ht="18" customHeight="1">
      <c r="A1" s="493" t="s">
        <v>1113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5" t="s">
        <v>130</v>
      </c>
      <c r="B4" s="185"/>
      <c r="C4" s="185"/>
      <c r="D4" s="185"/>
      <c r="E4" s="186"/>
      <c r="F4" s="13"/>
      <c r="G4" s="13"/>
      <c r="H4" s="13"/>
      <c r="I4" s="13"/>
      <c r="J4" s="27"/>
      <c r="K4" s="27"/>
      <c r="L4" s="27"/>
      <c r="M4" s="27"/>
      <c r="N4" s="27"/>
      <c r="O4" s="7"/>
      <c r="P4" s="494" t="s">
        <v>54</v>
      </c>
      <c r="Q4" s="494"/>
      <c r="R4" s="494"/>
      <c r="S4" s="494"/>
      <c r="T4" s="494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95" t="s">
        <v>55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6"/>
    </row>
    <row r="7" spans="1:28" ht="12.95" customHeight="1">
      <c r="A7" s="210"/>
      <c r="B7" s="210"/>
      <c r="C7" s="210"/>
      <c r="D7" s="210"/>
      <c r="E7" s="210"/>
      <c r="F7" s="213" t="s">
        <v>120</v>
      </c>
      <c r="G7" s="212"/>
      <c r="H7" s="214" t="s">
        <v>236</v>
      </c>
      <c r="I7" s="211"/>
      <c r="J7" s="210"/>
      <c r="K7" s="213" t="s">
        <v>121</v>
      </c>
      <c r="L7" s="212"/>
      <c r="M7" s="211"/>
      <c r="N7" s="211"/>
      <c r="O7" s="211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  <row r="8" spans="1:28" s="205" customFormat="1" ht="33.75" customHeight="1">
      <c r="A8" s="207" t="s">
        <v>125</v>
      </c>
      <c r="B8" s="207" t="s">
        <v>56</v>
      </c>
      <c r="C8" s="207" t="s">
        <v>57</v>
      </c>
      <c r="D8" s="207" t="s">
        <v>133</v>
      </c>
      <c r="E8" s="207" t="s">
        <v>126</v>
      </c>
      <c r="F8" s="209" t="s">
        <v>69</v>
      </c>
      <c r="G8" s="209" t="s">
        <v>70</v>
      </c>
      <c r="H8" s="209" t="s">
        <v>70</v>
      </c>
      <c r="I8" s="208" t="s">
        <v>127</v>
      </c>
      <c r="J8" s="207" t="s">
        <v>58</v>
      </c>
      <c r="K8" s="209" t="s">
        <v>69</v>
      </c>
      <c r="L8" s="209" t="s">
        <v>70</v>
      </c>
      <c r="M8" s="208" t="s">
        <v>122</v>
      </c>
      <c r="N8" s="208" t="s">
        <v>123</v>
      </c>
      <c r="O8" s="208" t="s">
        <v>59</v>
      </c>
      <c r="P8" s="207" t="s">
        <v>128</v>
      </c>
      <c r="Q8" s="207" t="s">
        <v>129</v>
      </c>
      <c r="R8" s="207" t="s">
        <v>60</v>
      </c>
      <c r="S8" s="207" t="s">
        <v>61</v>
      </c>
      <c r="T8" s="207" t="s">
        <v>62</v>
      </c>
      <c r="U8" s="207" t="s">
        <v>63</v>
      </c>
      <c r="V8" s="207" t="s">
        <v>64</v>
      </c>
      <c r="W8" s="207" t="s">
        <v>65</v>
      </c>
      <c r="X8" s="207" t="s">
        <v>66</v>
      </c>
      <c r="Y8" s="207" t="s">
        <v>124</v>
      </c>
      <c r="Z8" s="207" t="s">
        <v>67</v>
      </c>
      <c r="AA8" s="207" t="s">
        <v>68</v>
      </c>
      <c r="AB8" s="206"/>
    </row>
    <row r="9" spans="1:28" ht="101.25">
      <c r="A9" s="202" t="s">
        <v>71</v>
      </c>
      <c r="B9" s="425" t="s">
        <v>516</v>
      </c>
      <c r="C9" s="425" t="s">
        <v>517</v>
      </c>
      <c r="D9" s="425">
        <v>5942</v>
      </c>
      <c r="E9" s="425" t="s">
        <v>518</v>
      </c>
      <c r="F9" s="426">
        <v>0</v>
      </c>
      <c r="G9" s="427">
        <v>15000000</v>
      </c>
      <c r="H9" s="449">
        <v>15000000</v>
      </c>
      <c r="I9" s="428">
        <f>G9-H9</f>
        <v>0</v>
      </c>
      <c r="J9" s="425" t="s">
        <v>519</v>
      </c>
      <c r="K9" s="426">
        <v>0</v>
      </c>
      <c r="L9" s="429">
        <v>15000000</v>
      </c>
      <c r="M9" s="430">
        <v>5016470.9000000004</v>
      </c>
      <c r="N9" s="430">
        <v>0</v>
      </c>
      <c r="O9" s="430">
        <v>7.51</v>
      </c>
      <c r="P9" s="431" t="s">
        <v>520</v>
      </c>
      <c r="Q9" s="425">
        <v>0</v>
      </c>
      <c r="R9" s="431">
        <v>38523</v>
      </c>
      <c r="S9" s="431">
        <v>41696</v>
      </c>
      <c r="T9" s="425" t="s">
        <v>521</v>
      </c>
      <c r="U9" s="425"/>
      <c r="V9" s="431" t="s">
        <v>522</v>
      </c>
      <c r="W9" s="425" t="s">
        <v>523</v>
      </c>
      <c r="X9" s="425" t="s">
        <v>524</v>
      </c>
      <c r="Y9" s="425">
        <v>168</v>
      </c>
      <c r="Z9" s="432">
        <v>38429</v>
      </c>
      <c r="AA9" s="425"/>
    </row>
    <row r="10" spans="1:28" s="203" customFormat="1" ht="101.25">
      <c r="A10" s="202" t="s">
        <v>72</v>
      </c>
      <c r="B10" s="433" t="s">
        <v>525</v>
      </c>
      <c r="C10" s="433" t="s">
        <v>517</v>
      </c>
      <c r="D10" s="433">
        <v>2</v>
      </c>
      <c r="E10" s="433" t="s">
        <v>526</v>
      </c>
      <c r="F10" s="434">
        <v>0</v>
      </c>
      <c r="G10" s="435">
        <v>6929675.8899999997</v>
      </c>
      <c r="H10" s="448">
        <f>L10</f>
        <v>6929675.8900000006</v>
      </c>
      <c r="I10" s="436">
        <f>G10-H10</f>
        <v>0</v>
      </c>
      <c r="J10" s="434" t="s">
        <v>527</v>
      </c>
      <c r="K10" s="437">
        <v>0</v>
      </c>
      <c r="L10" s="438">
        <v>6929675.8900000006</v>
      </c>
      <c r="M10" s="439">
        <v>1037287.9699999999</v>
      </c>
      <c r="N10" s="471">
        <v>22700.799999999999</v>
      </c>
      <c r="O10" s="438">
        <f>692967.6+115494.6</f>
        <v>808462.2</v>
      </c>
      <c r="P10" s="433" t="s">
        <v>531</v>
      </c>
      <c r="Q10" s="433">
        <v>12</v>
      </c>
      <c r="R10" s="440">
        <v>41043</v>
      </c>
      <c r="S10" s="440">
        <v>42942</v>
      </c>
      <c r="T10" s="433" t="s">
        <v>528</v>
      </c>
      <c r="U10" s="433"/>
      <c r="V10" s="433" t="s">
        <v>522</v>
      </c>
      <c r="W10" s="433" t="s">
        <v>523</v>
      </c>
      <c r="X10" s="433" t="s">
        <v>524</v>
      </c>
      <c r="Y10" s="433" t="s">
        <v>529</v>
      </c>
      <c r="Z10" s="441">
        <v>40796</v>
      </c>
      <c r="AA10" s="433"/>
      <c r="AB10" s="204"/>
    </row>
    <row r="11" spans="1:28" s="192" customFormat="1">
      <c r="A11" s="202" t="s">
        <v>73</v>
      </c>
      <c r="B11" s="197"/>
      <c r="C11" s="195"/>
      <c r="D11" s="195"/>
      <c r="E11" s="195"/>
      <c r="F11" s="199"/>
      <c r="G11" s="199"/>
      <c r="H11" s="201"/>
      <c r="I11" s="201"/>
      <c r="J11" s="200"/>
      <c r="K11" s="199"/>
      <c r="L11" s="199"/>
      <c r="M11" s="199"/>
      <c r="N11" s="199"/>
      <c r="O11" s="199"/>
      <c r="P11" s="198"/>
      <c r="Q11" s="198"/>
      <c r="R11" s="196"/>
      <c r="S11" s="196"/>
      <c r="T11" s="195"/>
      <c r="U11" s="195"/>
      <c r="V11" s="197"/>
      <c r="W11" s="197"/>
      <c r="X11" s="195"/>
      <c r="Y11" s="195"/>
      <c r="Z11" s="196"/>
      <c r="AA11" s="195"/>
    </row>
    <row r="12" spans="1:28" s="192" customFormat="1">
      <c r="A12" s="202" t="s">
        <v>74</v>
      </c>
      <c r="B12" s="197"/>
      <c r="C12" s="195"/>
      <c r="D12" s="195"/>
      <c r="E12" s="195"/>
      <c r="F12" s="199"/>
      <c r="G12" s="199"/>
      <c r="H12" s="201"/>
      <c r="I12" s="201"/>
      <c r="J12" s="200"/>
      <c r="K12" s="199"/>
      <c r="L12" s="199"/>
      <c r="M12" s="199"/>
      <c r="N12" s="199"/>
      <c r="O12" s="199"/>
      <c r="P12" s="198"/>
      <c r="Q12" s="198"/>
      <c r="R12" s="196"/>
      <c r="S12" s="196"/>
      <c r="T12" s="195"/>
      <c r="U12" s="195"/>
      <c r="V12" s="197"/>
      <c r="W12" s="197"/>
      <c r="X12" s="195"/>
      <c r="Y12" s="195"/>
      <c r="Z12" s="196"/>
      <c r="AA12" s="195"/>
    </row>
    <row r="13" spans="1:28" s="192" customFormat="1">
      <c r="A13" s="202"/>
      <c r="B13" s="197"/>
      <c r="C13" s="195"/>
      <c r="D13" s="195"/>
      <c r="E13" s="195"/>
      <c r="F13" s="199"/>
      <c r="G13" s="199"/>
      <c r="H13" s="201"/>
      <c r="I13" s="201"/>
      <c r="J13" s="200"/>
      <c r="K13" s="199"/>
      <c r="L13" s="199"/>
      <c r="M13" s="199"/>
      <c r="N13" s="199"/>
      <c r="O13" s="199"/>
      <c r="P13" s="198"/>
      <c r="Q13" s="198"/>
      <c r="R13" s="196"/>
      <c r="S13" s="196"/>
      <c r="T13" s="195"/>
      <c r="U13" s="195"/>
      <c r="V13" s="197"/>
      <c r="W13" s="197"/>
      <c r="X13" s="195"/>
      <c r="Y13" s="195"/>
      <c r="Z13" s="196"/>
      <c r="AA13" s="195"/>
    </row>
    <row r="14" spans="1:28" s="192" customFormat="1">
      <c r="A14" s="202"/>
      <c r="B14" s="197"/>
      <c r="C14" s="195"/>
      <c r="D14" s="195"/>
      <c r="E14" s="195"/>
      <c r="F14" s="199"/>
      <c r="G14" s="199"/>
      <c r="H14" s="201"/>
      <c r="I14" s="201"/>
      <c r="J14" s="200"/>
      <c r="K14" s="199"/>
      <c r="L14" s="199"/>
      <c r="M14" s="199"/>
      <c r="N14" s="199"/>
      <c r="O14" s="199"/>
      <c r="P14" s="198"/>
      <c r="Q14" s="198"/>
      <c r="R14" s="196"/>
      <c r="S14" s="196"/>
      <c r="T14" s="195"/>
      <c r="U14" s="195"/>
      <c r="V14" s="197"/>
      <c r="W14" s="197"/>
      <c r="X14" s="195"/>
      <c r="Y14" s="195"/>
      <c r="Z14" s="196"/>
      <c r="AA14" s="195"/>
    </row>
    <row r="15" spans="1:28" s="192" customFormat="1">
      <c r="A15" s="202"/>
      <c r="B15" s="197"/>
      <c r="C15" s="195"/>
      <c r="D15" s="195"/>
      <c r="E15" s="195"/>
      <c r="F15" s="199"/>
      <c r="G15" s="199"/>
      <c r="H15" s="201"/>
      <c r="I15" s="201"/>
      <c r="J15" s="200"/>
      <c r="K15" s="199"/>
      <c r="L15" s="199"/>
      <c r="M15" s="199"/>
      <c r="N15" s="199"/>
      <c r="O15" s="199"/>
      <c r="P15" s="198"/>
      <c r="Q15" s="198"/>
      <c r="R15" s="196"/>
      <c r="S15" s="196"/>
      <c r="T15" s="195"/>
      <c r="U15" s="195"/>
      <c r="V15" s="197"/>
      <c r="W15" s="197"/>
      <c r="X15" s="195"/>
      <c r="Y15" s="195"/>
      <c r="Z15" s="196"/>
      <c r="AA15" s="195"/>
    </row>
    <row r="16" spans="1:28" s="192" customFormat="1">
      <c r="A16" s="202"/>
      <c r="B16" s="197"/>
      <c r="C16" s="195"/>
      <c r="D16" s="195"/>
      <c r="E16" s="195"/>
      <c r="F16" s="199"/>
      <c r="G16" s="199"/>
      <c r="H16" s="201"/>
      <c r="I16" s="201"/>
      <c r="J16" s="200"/>
      <c r="K16" s="199"/>
      <c r="L16" s="199"/>
      <c r="M16" s="199"/>
      <c r="N16" s="199"/>
      <c r="O16" s="199"/>
      <c r="P16" s="198"/>
      <c r="Q16" s="198"/>
      <c r="R16" s="196"/>
      <c r="S16" s="196"/>
      <c r="T16" s="195"/>
      <c r="U16" s="195"/>
      <c r="V16" s="197"/>
      <c r="W16" s="197"/>
      <c r="X16" s="195"/>
      <c r="Y16" s="195"/>
      <c r="Z16" s="196"/>
      <c r="AA16" s="195"/>
    </row>
    <row r="17" spans="1:27">
      <c r="A17" s="202"/>
      <c r="B17" s="197"/>
      <c r="C17" s="195"/>
      <c r="D17" s="195"/>
      <c r="E17" s="195"/>
      <c r="F17" s="199"/>
      <c r="G17" s="199"/>
      <c r="H17" s="201"/>
      <c r="I17" s="201"/>
      <c r="J17" s="200"/>
      <c r="K17" s="199"/>
      <c r="L17" s="199"/>
      <c r="M17" s="199"/>
      <c r="N17" s="199"/>
      <c r="O17" s="199"/>
      <c r="P17" s="198"/>
      <c r="Q17" s="198"/>
      <c r="R17" s="196"/>
      <c r="S17" s="196"/>
      <c r="T17" s="195"/>
      <c r="U17" s="195"/>
      <c r="V17" s="197"/>
      <c r="W17" s="197"/>
      <c r="X17" s="195"/>
      <c r="Y17" s="195"/>
      <c r="Z17" s="196"/>
      <c r="AA17" s="195"/>
    </row>
    <row r="18" spans="1:27" s="193" customFormat="1">
      <c r="A18" s="194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21929675.890000001</v>
      </c>
      <c r="I18" s="79">
        <f>SUM(I9:I17)</f>
        <v>0</v>
      </c>
      <c r="J18" s="80"/>
      <c r="K18" s="79">
        <f>SUM(K9:K17)</f>
        <v>0</v>
      </c>
      <c r="L18" s="79">
        <f>SUM(L9:L17)</f>
        <v>21929675.890000001</v>
      </c>
      <c r="M18" s="79">
        <f>SUM(M9:M17)</f>
        <v>6053758.8700000001</v>
      </c>
      <c r="N18" s="79">
        <f>SUM(N9:N17)</f>
        <v>22700.799999999999</v>
      </c>
      <c r="O18" s="79">
        <f>SUM(O9:O17)</f>
        <v>808469.71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3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3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479" t="s">
        <v>142</v>
      </c>
      <c r="B2" s="480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233</v>
      </c>
      <c r="B4" s="138"/>
      <c r="C4" s="138"/>
      <c r="D4" s="138"/>
      <c r="E4" s="138"/>
      <c r="F4" s="103"/>
    </row>
    <row r="5" spans="1:6" ht="14.1" customHeight="1">
      <c r="A5" s="139" t="s">
        <v>143</v>
      </c>
      <c r="B5" s="140"/>
      <c r="C5" s="140"/>
      <c r="D5" s="140"/>
      <c r="E5" s="140"/>
      <c r="F5" s="103"/>
    </row>
    <row r="6" spans="1:6" ht="14.1" customHeight="1">
      <c r="A6" s="481" t="s">
        <v>227</v>
      </c>
      <c r="B6" s="482"/>
      <c r="C6" s="482"/>
      <c r="D6" s="482"/>
      <c r="E6" s="482"/>
      <c r="F6" s="136"/>
    </row>
    <row r="7" spans="1:6" ht="14.1" customHeight="1">
      <c r="A7" s="139" t="s">
        <v>144</v>
      </c>
      <c r="B7" s="140"/>
      <c r="C7" s="140"/>
      <c r="D7" s="140"/>
      <c r="E7" s="140"/>
      <c r="F7" s="103"/>
    </row>
    <row r="8" spans="1:6" ht="14.1" customHeight="1" thickBot="1">
      <c r="A8" s="141" t="s">
        <v>145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80" t="s">
        <v>142</v>
      </c>
      <c r="B2" s="480"/>
      <c r="C2" s="480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180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181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182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189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191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232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193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197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199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7" zoomScaleNormal="100" zoomScaleSheetLayoutView="100" workbookViewId="0">
      <selection activeCell="N16" sqref="N16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04" t="s">
        <v>354</v>
      </c>
      <c r="B5" s="304"/>
      <c r="C5" s="13"/>
      <c r="D5" s="188" t="s">
        <v>353</v>
      </c>
    </row>
    <row r="6" spans="1:4" ht="11.25" customHeight="1">
      <c r="A6" s="310"/>
      <c r="B6" s="310"/>
      <c r="C6" s="311"/>
      <c r="D6" s="331"/>
    </row>
    <row r="7" spans="1:4" ht="15" customHeight="1">
      <c r="A7" s="226" t="s">
        <v>45</v>
      </c>
      <c r="B7" s="225" t="s">
        <v>46</v>
      </c>
      <c r="C7" s="223" t="s">
        <v>240</v>
      </c>
      <c r="D7" s="223" t="s">
        <v>258</v>
      </c>
    </row>
    <row r="8" spans="1:4">
      <c r="A8" s="452">
        <v>411200101</v>
      </c>
      <c r="B8" s="452" t="s">
        <v>739</v>
      </c>
      <c r="C8" s="453">
        <v>-10308591.83</v>
      </c>
      <c r="D8" s="220"/>
    </row>
    <row r="9" spans="1:4">
      <c r="A9" s="452">
        <v>411200102</v>
      </c>
      <c r="B9" s="452" t="s">
        <v>738</v>
      </c>
      <c r="C9" s="453">
        <v>-2201386.06</v>
      </c>
      <c r="D9" s="220"/>
    </row>
    <row r="10" spans="1:4">
      <c r="A10" s="452">
        <v>411200103</v>
      </c>
      <c r="B10" s="452" t="s">
        <v>737</v>
      </c>
      <c r="C10" s="453">
        <v>-1465095.43</v>
      </c>
      <c r="D10" s="220"/>
    </row>
    <row r="11" spans="1:4">
      <c r="A11" s="452">
        <v>411200104</v>
      </c>
      <c r="B11" s="452" t="s">
        <v>736</v>
      </c>
      <c r="C11" s="453">
        <v>-232877.93</v>
      </c>
      <c r="D11" s="220"/>
    </row>
    <row r="12" spans="1:4">
      <c r="A12" s="452">
        <v>411200201</v>
      </c>
      <c r="B12" s="452" t="s">
        <v>735</v>
      </c>
      <c r="C12" s="453">
        <v>-1320677.8400000001</v>
      </c>
      <c r="D12" s="220"/>
    </row>
    <row r="13" spans="1:4">
      <c r="A13" s="452">
        <v>411200202</v>
      </c>
      <c r="B13" s="452" t="s">
        <v>734</v>
      </c>
      <c r="C13" s="453">
        <v>-142016.88</v>
      </c>
      <c r="D13" s="220"/>
    </row>
    <row r="14" spans="1:4">
      <c r="A14" s="452">
        <v>411200301</v>
      </c>
      <c r="B14" s="452" t="s">
        <v>733</v>
      </c>
      <c r="C14" s="453">
        <v>-167211.99</v>
      </c>
      <c r="D14" s="220"/>
    </row>
    <row r="15" spans="1:4">
      <c r="A15" s="452">
        <v>411300102</v>
      </c>
      <c r="B15" s="452" t="s">
        <v>732</v>
      </c>
      <c r="C15" s="453">
        <v>-192863.7</v>
      </c>
      <c r="D15" s="220"/>
    </row>
    <row r="16" spans="1:4">
      <c r="A16" s="452">
        <v>411600101</v>
      </c>
      <c r="B16" s="452" t="s">
        <v>731</v>
      </c>
      <c r="C16" s="453">
        <v>-67110.720000000001</v>
      </c>
      <c r="D16" s="220"/>
    </row>
    <row r="17" spans="1:4">
      <c r="A17" s="452">
        <v>413100101</v>
      </c>
      <c r="B17" s="452" t="s">
        <v>730</v>
      </c>
      <c r="C17" s="453">
        <v>-270400</v>
      </c>
      <c r="D17" s="220"/>
    </row>
    <row r="18" spans="1:4">
      <c r="A18" s="452">
        <v>414100201</v>
      </c>
      <c r="B18" s="452" t="s">
        <v>729</v>
      </c>
      <c r="C18" s="453">
        <v>-1124831.83</v>
      </c>
      <c r="D18" s="220"/>
    </row>
    <row r="19" spans="1:4">
      <c r="A19" s="452">
        <v>414100202</v>
      </c>
      <c r="B19" s="452" t="s">
        <v>728</v>
      </c>
      <c r="C19" s="453">
        <v>-374737.53</v>
      </c>
      <c r="D19" s="220"/>
    </row>
    <row r="20" spans="1:4">
      <c r="A20" s="452">
        <v>414100204</v>
      </c>
      <c r="B20" s="452" t="s">
        <v>727</v>
      </c>
      <c r="C20" s="453">
        <v>-1163037.3400000001</v>
      </c>
      <c r="D20" s="220"/>
    </row>
    <row r="21" spans="1:4">
      <c r="A21" s="452">
        <v>414100205</v>
      </c>
      <c r="B21" s="452" t="s">
        <v>726</v>
      </c>
      <c r="C21" s="453">
        <v>-110616</v>
      </c>
      <c r="D21" s="220"/>
    </row>
    <row r="22" spans="1:4">
      <c r="A22" s="452">
        <v>414100206</v>
      </c>
      <c r="B22" s="452" t="s">
        <v>725</v>
      </c>
      <c r="C22" s="453">
        <v>-222796</v>
      </c>
      <c r="D22" s="220"/>
    </row>
    <row r="23" spans="1:4">
      <c r="A23" s="452">
        <v>414100208</v>
      </c>
      <c r="B23" s="452" t="s">
        <v>724</v>
      </c>
      <c r="C23" s="453">
        <v>-1378794.24</v>
      </c>
      <c r="D23" s="220"/>
    </row>
    <row r="24" spans="1:4">
      <c r="A24" s="452">
        <v>414100210</v>
      </c>
      <c r="B24" s="452" t="s">
        <v>723</v>
      </c>
      <c r="C24" s="453">
        <v>-484.06</v>
      </c>
      <c r="D24" s="220"/>
    </row>
    <row r="25" spans="1:4">
      <c r="A25" s="452">
        <v>414100211</v>
      </c>
      <c r="B25" s="452" t="s">
        <v>722</v>
      </c>
      <c r="C25" s="453">
        <v>-550.12</v>
      </c>
      <c r="D25" s="220"/>
    </row>
    <row r="26" spans="1:4">
      <c r="A26" s="452">
        <v>414100212</v>
      </c>
      <c r="B26" s="452" t="s">
        <v>721</v>
      </c>
      <c r="C26" s="453">
        <v>-105805.75</v>
      </c>
      <c r="D26" s="220"/>
    </row>
    <row r="27" spans="1:4">
      <c r="A27" s="452">
        <v>414100213</v>
      </c>
      <c r="B27" s="452" t="s">
        <v>720</v>
      </c>
      <c r="C27" s="453">
        <v>-7143236.1600000001</v>
      </c>
      <c r="D27" s="220"/>
    </row>
    <row r="28" spans="1:4">
      <c r="A28" s="452">
        <v>414300101</v>
      </c>
      <c r="B28" s="452" t="s">
        <v>719</v>
      </c>
      <c r="C28" s="453">
        <v>-65458.19</v>
      </c>
      <c r="D28" s="220"/>
    </row>
    <row r="29" spans="1:4">
      <c r="A29" s="452">
        <v>414300104</v>
      </c>
      <c r="B29" s="452" t="s">
        <v>718</v>
      </c>
      <c r="C29" s="453">
        <v>-411215.91</v>
      </c>
      <c r="D29" s="220"/>
    </row>
    <row r="30" spans="1:4">
      <c r="A30" s="452">
        <v>414300109</v>
      </c>
      <c r="B30" s="452" t="s">
        <v>717</v>
      </c>
      <c r="C30" s="453">
        <v>-112319.3</v>
      </c>
      <c r="D30" s="220"/>
    </row>
    <row r="31" spans="1:4">
      <c r="A31" s="452">
        <v>414300111</v>
      </c>
      <c r="B31" s="452" t="s">
        <v>716</v>
      </c>
      <c r="C31" s="453">
        <v>-257477.83</v>
      </c>
      <c r="D31" s="220"/>
    </row>
    <row r="32" spans="1:4">
      <c r="A32" s="452">
        <v>414300112</v>
      </c>
      <c r="B32" s="452" t="s">
        <v>715</v>
      </c>
      <c r="C32" s="453">
        <v>-38437.69</v>
      </c>
      <c r="D32" s="220"/>
    </row>
    <row r="33" spans="1:4">
      <c r="A33" s="452">
        <v>414300113</v>
      </c>
      <c r="B33" s="452" t="s">
        <v>714</v>
      </c>
      <c r="C33" s="453">
        <v>-81983.5</v>
      </c>
      <c r="D33" s="220"/>
    </row>
    <row r="34" spans="1:4">
      <c r="A34" s="452">
        <v>414300114</v>
      </c>
      <c r="B34" s="452" t="s">
        <v>713</v>
      </c>
      <c r="C34" s="453">
        <v>-324373.86</v>
      </c>
      <c r="D34" s="220"/>
    </row>
    <row r="35" spans="1:4">
      <c r="A35" s="452">
        <v>414300115</v>
      </c>
      <c r="B35" s="452" t="s">
        <v>712</v>
      </c>
      <c r="C35" s="453">
        <v>-1494.3</v>
      </c>
      <c r="D35" s="220"/>
    </row>
    <row r="36" spans="1:4">
      <c r="A36" s="452">
        <v>414300116</v>
      </c>
      <c r="B36" s="452" t="s">
        <v>711</v>
      </c>
      <c r="C36" s="453">
        <v>-123304.51</v>
      </c>
      <c r="D36" s="220"/>
    </row>
    <row r="37" spans="1:4">
      <c r="A37" s="452">
        <v>414300118</v>
      </c>
      <c r="B37" s="452" t="s">
        <v>710</v>
      </c>
      <c r="C37" s="453">
        <v>-10048.36</v>
      </c>
      <c r="D37" s="220"/>
    </row>
    <row r="38" spans="1:4">
      <c r="A38" s="452">
        <v>414300119</v>
      </c>
      <c r="B38" s="452" t="s">
        <v>709</v>
      </c>
      <c r="C38" s="453">
        <v>-45174</v>
      </c>
      <c r="D38" s="220"/>
    </row>
    <row r="39" spans="1:4">
      <c r="A39" s="452">
        <v>414300120</v>
      </c>
      <c r="B39" s="452" t="s">
        <v>708</v>
      </c>
      <c r="C39" s="453">
        <v>-86548.71</v>
      </c>
      <c r="D39" s="220"/>
    </row>
    <row r="40" spans="1:4">
      <c r="A40" s="452">
        <v>414300121</v>
      </c>
      <c r="B40" s="452" t="s">
        <v>707</v>
      </c>
      <c r="C40" s="453">
        <v>-23278.05</v>
      </c>
      <c r="D40" s="220"/>
    </row>
    <row r="41" spans="1:4">
      <c r="A41" s="452">
        <v>414300123</v>
      </c>
      <c r="B41" s="452" t="s">
        <v>706</v>
      </c>
      <c r="C41" s="453">
        <v>-526.6</v>
      </c>
      <c r="D41" s="220"/>
    </row>
    <row r="42" spans="1:4">
      <c r="A42" s="452">
        <v>414300124</v>
      </c>
      <c r="B42" s="452" t="s">
        <v>705</v>
      </c>
      <c r="C42" s="453">
        <v>-201594.69</v>
      </c>
      <c r="D42" s="220"/>
    </row>
    <row r="43" spans="1:4">
      <c r="A43" s="452">
        <v>414300127</v>
      </c>
      <c r="B43" s="452" t="s">
        <v>704</v>
      </c>
      <c r="C43" s="453">
        <v>-36373.279999999999</v>
      </c>
      <c r="D43" s="220"/>
    </row>
    <row r="44" spans="1:4">
      <c r="A44" s="452">
        <v>414300128</v>
      </c>
      <c r="B44" s="452" t="s">
        <v>703</v>
      </c>
      <c r="C44" s="453">
        <v>-27070</v>
      </c>
      <c r="D44" s="220"/>
    </row>
    <row r="45" spans="1:4">
      <c r="A45" s="452">
        <v>414300129</v>
      </c>
      <c r="B45" s="452" t="s">
        <v>702</v>
      </c>
      <c r="C45" s="453">
        <v>-189.12</v>
      </c>
      <c r="D45" s="220"/>
    </row>
    <row r="46" spans="1:4">
      <c r="A46" s="452">
        <v>414300130</v>
      </c>
      <c r="B46" s="452" t="s">
        <v>701</v>
      </c>
      <c r="C46" s="453">
        <v>-89083.33</v>
      </c>
      <c r="D46" s="220"/>
    </row>
    <row r="47" spans="1:4">
      <c r="A47" s="452">
        <v>414300131</v>
      </c>
      <c r="B47" s="452" t="s">
        <v>700</v>
      </c>
      <c r="C47" s="453">
        <v>-72047.039999999994</v>
      </c>
      <c r="D47" s="220"/>
    </row>
    <row r="48" spans="1:4">
      <c r="A48" s="452">
        <v>414300132</v>
      </c>
      <c r="B48" s="452" t="s">
        <v>699</v>
      </c>
      <c r="C48" s="453">
        <v>-91660.160000000003</v>
      </c>
      <c r="D48" s="220"/>
    </row>
    <row r="49" spans="1:4">
      <c r="A49" s="452">
        <v>414300134</v>
      </c>
      <c r="B49" s="452" t="s">
        <v>698</v>
      </c>
      <c r="C49" s="453">
        <v>-56033.84</v>
      </c>
      <c r="D49" s="220"/>
    </row>
    <row r="50" spans="1:4">
      <c r="A50" s="452">
        <v>414300135</v>
      </c>
      <c r="B50" s="452" t="s">
        <v>697</v>
      </c>
      <c r="C50" s="453">
        <v>-28368.799999999999</v>
      </c>
      <c r="D50" s="220"/>
    </row>
    <row r="51" spans="1:4">
      <c r="A51" s="452">
        <v>414300136</v>
      </c>
      <c r="B51" s="452" t="s">
        <v>696</v>
      </c>
      <c r="C51" s="453">
        <v>-26242.12</v>
      </c>
      <c r="D51" s="220"/>
    </row>
    <row r="52" spans="1:4">
      <c r="A52" s="452">
        <v>414300139</v>
      </c>
      <c r="B52" s="452" t="s">
        <v>695</v>
      </c>
      <c r="C52" s="453">
        <v>-727.35</v>
      </c>
      <c r="D52" s="220"/>
    </row>
    <row r="53" spans="1:4">
      <c r="A53" s="452">
        <v>414300140</v>
      </c>
      <c r="B53" s="452" t="s">
        <v>694</v>
      </c>
      <c r="C53" s="453">
        <v>-52141.05</v>
      </c>
      <c r="D53" s="220"/>
    </row>
    <row r="54" spans="1:4">
      <c r="A54" s="452">
        <v>414300141</v>
      </c>
      <c r="B54" s="452" t="s">
        <v>693</v>
      </c>
      <c r="C54" s="453">
        <v>-71823.509999999995</v>
      </c>
      <c r="D54" s="220"/>
    </row>
    <row r="55" spans="1:4">
      <c r="A55" s="452">
        <v>414300142</v>
      </c>
      <c r="B55" s="452" t="s">
        <v>692</v>
      </c>
      <c r="C55" s="453">
        <v>-29500</v>
      </c>
      <c r="D55" s="220"/>
    </row>
    <row r="56" spans="1:4">
      <c r="A56" s="452">
        <v>414300143</v>
      </c>
      <c r="B56" s="452" t="s">
        <v>691</v>
      </c>
      <c r="C56" s="453">
        <v>-375580</v>
      </c>
      <c r="D56" s="220"/>
    </row>
    <row r="57" spans="1:4">
      <c r="A57" s="452">
        <v>414300144</v>
      </c>
      <c r="B57" s="452" t="s">
        <v>690</v>
      </c>
      <c r="C57" s="453">
        <v>-312760</v>
      </c>
      <c r="D57" s="220"/>
    </row>
    <row r="58" spans="1:4">
      <c r="A58" s="452">
        <v>414300145</v>
      </c>
      <c r="B58" s="452" t="s">
        <v>689</v>
      </c>
      <c r="C58" s="453">
        <v>-248760</v>
      </c>
      <c r="D58" s="220"/>
    </row>
    <row r="59" spans="1:4">
      <c r="A59" s="452">
        <v>414300146</v>
      </c>
      <c r="B59" s="452" t="s">
        <v>688</v>
      </c>
      <c r="C59" s="453">
        <v>-793035</v>
      </c>
      <c r="D59" s="220"/>
    </row>
    <row r="60" spans="1:4">
      <c r="A60" s="452">
        <v>414300147</v>
      </c>
      <c r="B60" s="452" t="s">
        <v>687</v>
      </c>
      <c r="C60" s="453">
        <v>-89379.26</v>
      </c>
      <c r="D60" s="220"/>
    </row>
    <row r="61" spans="1:4">
      <c r="A61" s="452">
        <v>414300148</v>
      </c>
      <c r="B61" s="452" t="s">
        <v>686</v>
      </c>
      <c r="C61" s="453">
        <v>-491484.39</v>
      </c>
      <c r="D61" s="220"/>
    </row>
    <row r="62" spans="1:4">
      <c r="A62" s="452">
        <v>414300149</v>
      </c>
      <c r="B62" s="452" t="s">
        <v>685</v>
      </c>
      <c r="C62" s="453">
        <v>-100600</v>
      </c>
      <c r="D62" s="220"/>
    </row>
    <row r="63" spans="1:4">
      <c r="A63" s="452">
        <v>414300150</v>
      </c>
      <c r="B63" s="452" t="s">
        <v>684</v>
      </c>
      <c r="C63" s="453">
        <v>-36000</v>
      </c>
      <c r="D63" s="220"/>
    </row>
    <row r="64" spans="1:4">
      <c r="A64" s="452">
        <v>414300151</v>
      </c>
      <c r="B64" s="452" t="s">
        <v>683</v>
      </c>
      <c r="C64" s="453">
        <v>-30000</v>
      </c>
      <c r="D64" s="220"/>
    </row>
    <row r="65" spans="1:4">
      <c r="A65" s="452">
        <v>414300153</v>
      </c>
      <c r="B65" s="452" t="s">
        <v>682</v>
      </c>
      <c r="C65" s="453">
        <v>-17150</v>
      </c>
      <c r="D65" s="220"/>
    </row>
    <row r="66" spans="1:4">
      <c r="A66" s="452">
        <v>414300154</v>
      </c>
      <c r="B66" s="452" t="s">
        <v>681</v>
      </c>
      <c r="C66" s="453">
        <v>-143275</v>
      </c>
      <c r="D66" s="220"/>
    </row>
    <row r="67" spans="1:4">
      <c r="A67" s="452">
        <v>414300155</v>
      </c>
      <c r="B67" s="452" t="s">
        <v>680</v>
      </c>
      <c r="C67" s="453">
        <v>-553150</v>
      </c>
      <c r="D67" s="220"/>
    </row>
    <row r="68" spans="1:4">
      <c r="A68" s="452">
        <v>414300157</v>
      </c>
      <c r="B68" s="452" t="s">
        <v>679</v>
      </c>
      <c r="C68" s="453">
        <v>-49350</v>
      </c>
      <c r="D68" s="220"/>
    </row>
    <row r="69" spans="1:4">
      <c r="A69" s="452">
        <v>415100101</v>
      </c>
      <c r="B69" s="452" t="s">
        <v>678</v>
      </c>
      <c r="C69" s="453">
        <v>-297469</v>
      </c>
      <c r="D69" s="220"/>
    </row>
    <row r="70" spans="1:4">
      <c r="A70" s="452">
        <v>415100102</v>
      </c>
      <c r="B70" s="452" t="s">
        <v>677</v>
      </c>
      <c r="C70" s="453">
        <v>-734418</v>
      </c>
      <c r="D70" s="220"/>
    </row>
    <row r="71" spans="1:4">
      <c r="A71" s="452">
        <v>415100103</v>
      </c>
      <c r="B71" s="452" t="s">
        <v>676</v>
      </c>
      <c r="C71" s="453">
        <v>-253002</v>
      </c>
      <c r="D71" s="220"/>
    </row>
    <row r="72" spans="1:4">
      <c r="A72" s="452">
        <v>415100105</v>
      </c>
      <c r="B72" s="452" t="s">
        <v>675</v>
      </c>
      <c r="C72" s="453">
        <v>-89180</v>
      </c>
      <c r="D72" s="220"/>
    </row>
    <row r="73" spans="1:4">
      <c r="A73" s="452">
        <v>415100106</v>
      </c>
      <c r="B73" s="452" t="s">
        <v>674</v>
      </c>
      <c r="C73" s="453">
        <v>-1195375.83</v>
      </c>
      <c r="D73" s="220"/>
    </row>
    <row r="74" spans="1:4">
      <c r="A74" s="452">
        <v>416100101</v>
      </c>
      <c r="B74" s="452" t="s">
        <v>673</v>
      </c>
      <c r="C74" s="453">
        <v>-246099.49</v>
      </c>
      <c r="D74" s="220"/>
    </row>
    <row r="75" spans="1:4">
      <c r="A75" s="452">
        <v>416100102</v>
      </c>
      <c r="B75" s="452" t="s">
        <v>672</v>
      </c>
      <c r="C75" s="453">
        <v>-16266.97</v>
      </c>
      <c r="D75" s="220"/>
    </row>
    <row r="76" spans="1:4">
      <c r="A76" s="452">
        <v>416100105</v>
      </c>
      <c r="B76" s="452" t="s">
        <v>671</v>
      </c>
      <c r="C76" s="453">
        <v>-292.16000000000003</v>
      </c>
      <c r="D76" s="220"/>
    </row>
    <row r="77" spans="1:4">
      <c r="A77" s="452">
        <v>416100106</v>
      </c>
      <c r="B77" s="452" t="s">
        <v>670</v>
      </c>
      <c r="C77" s="453">
        <v>-28780.37</v>
      </c>
      <c r="D77" s="220"/>
    </row>
    <row r="78" spans="1:4">
      <c r="A78" s="452">
        <v>416100108</v>
      </c>
      <c r="B78" s="452" t="s">
        <v>669</v>
      </c>
      <c r="C78" s="453">
        <v>-2212.48</v>
      </c>
      <c r="D78" s="220"/>
    </row>
    <row r="79" spans="1:4">
      <c r="A79" s="452">
        <v>416100110</v>
      </c>
      <c r="B79" s="452" t="s">
        <v>668</v>
      </c>
      <c r="C79" s="453">
        <v>-94262</v>
      </c>
      <c r="D79" s="220"/>
    </row>
    <row r="80" spans="1:4">
      <c r="A80" s="452">
        <v>416100111</v>
      </c>
      <c r="B80" s="452" t="s">
        <v>667</v>
      </c>
      <c r="C80" s="453">
        <v>-835397.44</v>
      </c>
      <c r="D80" s="220"/>
    </row>
    <row r="81" spans="1:4">
      <c r="A81" s="452">
        <v>416100112</v>
      </c>
      <c r="B81" s="452" t="s">
        <v>666</v>
      </c>
      <c r="C81" s="453">
        <v>-73357.58</v>
      </c>
      <c r="D81" s="220"/>
    </row>
    <row r="82" spans="1:4">
      <c r="A82" s="452">
        <v>416100113</v>
      </c>
      <c r="B82" s="452" t="s">
        <v>665</v>
      </c>
      <c r="C82" s="453">
        <v>-2212.4</v>
      </c>
      <c r="D82" s="220"/>
    </row>
    <row r="83" spans="1:4">
      <c r="A83" s="452">
        <v>416100116</v>
      </c>
      <c r="B83" s="452" t="s">
        <v>664</v>
      </c>
      <c r="C83" s="453">
        <v>-16257.21</v>
      </c>
      <c r="D83" s="220"/>
    </row>
    <row r="84" spans="1:4">
      <c r="A84" s="452">
        <v>416100117</v>
      </c>
      <c r="B84" s="452" t="s">
        <v>663</v>
      </c>
      <c r="C84" s="453">
        <v>-18700</v>
      </c>
      <c r="D84" s="220"/>
    </row>
    <row r="85" spans="1:4" s="8" customFormat="1">
      <c r="A85" s="248"/>
      <c r="B85" s="248" t="s">
        <v>352</v>
      </c>
      <c r="C85" s="231">
        <f>SUM(C8:C84)</f>
        <v>-37501423.089999996</v>
      </c>
      <c r="D85" s="242"/>
    </row>
    <row r="86" spans="1:4" s="8" customFormat="1">
      <c r="A86" s="59"/>
      <c r="B86" s="59"/>
      <c r="C86" s="11"/>
      <c r="D86" s="11"/>
    </row>
    <row r="87" spans="1:4" s="8" customFormat="1">
      <c r="A87" s="59"/>
      <c r="B87" s="59"/>
      <c r="C87" s="11"/>
      <c r="D87" s="11"/>
    </row>
    <row r="88" spans="1:4">
      <c r="A88" s="60"/>
      <c r="B88" s="60"/>
      <c r="C88" s="36"/>
      <c r="D88" s="36"/>
    </row>
    <row r="89" spans="1:4" ht="21.75" customHeight="1">
      <c r="A89" s="304" t="s">
        <v>351</v>
      </c>
      <c r="B89" s="304"/>
      <c r="C89" s="332"/>
      <c r="D89" s="188" t="s">
        <v>350</v>
      </c>
    </row>
    <row r="90" spans="1:4">
      <c r="A90" s="310"/>
      <c r="B90" s="310"/>
      <c r="C90" s="311"/>
      <c r="D90" s="331"/>
    </row>
    <row r="91" spans="1:4" ht="15" customHeight="1">
      <c r="A91" s="226" t="s">
        <v>45</v>
      </c>
      <c r="B91" s="225" t="s">
        <v>46</v>
      </c>
      <c r="C91" s="223" t="s">
        <v>240</v>
      </c>
      <c r="D91" s="223" t="s">
        <v>258</v>
      </c>
    </row>
    <row r="92" spans="1:4">
      <c r="A92" s="452">
        <v>421100101</v>
      </c>
      <c r="B92" s="452" t="s">
        <v>758</v>
      </c>
      <c r="C92" s="453">
        <v>-70901575.670000002</v>
      </c>
      <c r="D92" s="220"/>
    </row>
    <row r="93" spans="1:4">
      <c r="A93" s="452">
        <v>421100102</v>
      </c>
      <c r="B93" s="452" t="s">
        <v>757</v>
      </c>
      <c r="C93" s="453">
        <v>-21961.7</v>
      </c>
      <c r="D93" s="220"/>
    </row>
    <row r="94" spans="1:4">
      <c r="A94" s="452">
        <v>421100103</v>
      </c>
      <c r="B94" s="452" t="s">
        <v>756</v>
      </c>
      <c r="C94" s="453">
        <v>-2227195.27</v>
      </c>
      <c r="D94" s="220"/>
    </row>
    <row r="95" spans="1:4">
      <c r="A95" s="452">
        <v>421100104</v>
      </c>
      <c r="B95" s="452" t="s">
        <v>755</v>
      </c>
      <c r="C95" s="453">
        <v>-612795.72</v>
      </c>
      <c r="D95" s="220"/>
    </row>
    <row r="96" spans="1:4">
      <c r="A96" s="452">
        <v>421100105</v>
      </c>
      <c r="B96" s="452" t="s">
        <v>754</v>
      </c>
      <c r="C96" s="453">
        <v>-1226120.24</v>
      </c>
      <c r="D96" s="220"/>
    </row>
    <row r="97" spans="1:4">
      <c r="A97" s="452">
        <v>421100106</v>
      </c>
      <c r="B97" s="452" t="s">
        <v>753</v>
      </c>
      <c r="C97" s="453">
        <v>-17255076.100000001</v>
      </c>
      <c r="D97" s="220"/>
    </row>
    <row r="98" spans="1:4">
      <c r="A98" s="452">
        <v>421100107</v>
      </c>
      <c r="B98" s="452" t="s">
        <v>752</v>
      </c>
      <c r="C98" s="453">
        <v>-2611889.88</v>
      </c>
      <c r="D98" s="220"/>
    </row>
    <row r="99" spans="1:4">
      <c r="A99" s="452">
        <v>421100108</v>
      </c>
      <c r="B99" s="452" t="s">
        <v>751</v>
      </c>
      <c r="C99" s="453">
        <v>-5067608.3</v>
      </c>
      <c r="D99" s="220"/>
    </row>
    <row r="100" spans="1:4">
      <c r="A100" s="452">
        <v>421100109</v>
      </c>
      <c r="B100" s="452" t="s">
        <v>750</v>
      </c>
      <c r="C100" s="453">
        <v>-189664.11</v>
      </c>
      <c r="D100" s="220"/>
    </row>
    <row r="101" spans="1:4">
      <c r="A101" s="452">
        <v>421100110</v>
      </c>
      <c r="B101" s="452" t="s">
        <v>749</v>
      </c>
      <c r="C101" s="453">
        <v>-7827113.2800000003</v>
      </c>
      <c r="D101" s="220"/>
    </row>
    <row r="102" spans="1:4">
      <c r="A102" s="452">
        <v>421200101</v>
      </c>
      <c r="B102" s="452" t="s">
        <v>748</v>
      </c>
      <c r="C102" s="453">
        <v>-61451874</v>
      </c>
      <c r="D102" s="220"/>
    </row>
    <row r="103" spans="1:4">
      <c r="A103" s="452">
        <v>421200102</v>
      </c>
      <c r="B103" s="452" t="s">
        <v>747</v>
      </c>
      <c r="C103" s="453">
        <v>-1748334.49</v>
      </c>
      <c r="D103" s="220"/>
    </row>
    <row r="104" spans="1:4">
      <c r="A104" s="452">
        <v>421200103</v>
      </c>
      <c r="B104" s="452" t="s">
        <v>746</v>
      </c>
      <c r="C104" s="453">
        <v>-2166309.0699999998</v>
      </c>
      <c r="D104" s="220"/>
    </row>
    <row r="105" spans="1:4">
      <c r="A105" s="452">
        <v>421200104</v>
      </c>
      <c r="B105" s="452" t="s">
        <v>745</v>
      </c>
      <c r="C105" s="453">
        <v>-126353.78</v>
      </c>
      <c r="D105" s="220"/>
    </row>
    <row r="106" spans="1:4">
      <c r="A106" s="452">
        <v>421200201</v>
      </c>
      <c r="B106" s="452" t="s">
        <v>744</v>
      </c>
      <c r="C106" s="453">
        <v>-62315622</v>
      </c>
      <c r="D106" s="220"/>
    </row>
    <row r="107" spans="1:4">
      <c r="A107" s="452">
        <v>421200202</v>
      </c>
      <c r="B107" s="452" t="s">
        <v>743</v>
      </c>
      <c r="C107" s="453">
        <v>-395628.71</v>
      </c>
      <c r="D107" s="220"/>
    </row>
    <row r="108" spans="1:4">
      <c r="A108" s="452">
        <v>421300101</v>
      </c>
      <c r="B108" s="452" t="s">
        <v>742</v>
      </c>
      <c r="C108" s="453">
        <v>-497368.96</v>
      </c>
      <c r="D108" s="220"/>
    </row>
    <row r="109" spans="1:4">
      <c r="A109" s="452">
        <v>421300105</v>
      </c>
      <c r="B109" s="452" t="s">
        <v>30</v>
      </c>
      <c r="C109" s="453">
        <v>-575619.15</v>
      </c>
      <c r="D109" s="220"/>
    </row>
    <row r="110" spans="1:4">
      <c r="A110" s="452">
        <v>421300201</v>
      </c>
      <c r="B110" s="452" t="s">
        <v>741</v>
      </c>
      <c r="C110" s="453">
        <v>-7957190.5599999996</v>
      </c>
      <c r="D110" s="220"/>
    </row>
    <row r="111" spans="1:4">
      <c r="A111" s="452">
        <v>421300205</v>
      </c>
      <c r="B111" s="452" t="s">
        <v>30</v>
      </c>
      <c r="C111" s="453">
        <v>-2963.84</v>
      </c>
      <c r="D111" s="220"/>
    </row>
    <row r="112" spans="1:4">
      <c r="A112" s="452">
        <v>421300401</v>
      </c>
      <c r="B112" s="452" t="s">
        <v>740</v>
      </c>
      <c r="C112" s="453">
        <v>-2078893.2</v>
      </c>
      <c r="D112" s="220"/>
    </row>
    <row r="113" spans="1:4">
      <c r="A113" s="248"/>
      <c r="B113" s="248" t="s">
        <v>349</v>
      </c>
      <c r="C113" s="231">
        <f>SUM(C92:C112)</f>
        <v>-247257158.03</v>
      </c>
      <c r="D113" s="242"/>
    </row>
    <row r="114" spans="1:4">
      <c r="A114" s="60"/>
      <c r="B114" s="60"/>
      <c r="C114" s="36"/>
      <c r="D114" s="36"/>
    </row>
    <row r="115" spans="1:4">
      <c r="A115" s="60"/>
      <c r="B115" s="60"/>
      <c r="C115" s="36"/>
      <c r="D115" s="36"/>
    </row>
    <row r="116" spans="1:4">
      <c r="A116" s="60"/>
      <c r="B116" s="60"/>
      <c r="C116" s="36"/>
      <c r="D116" s="36"/>
    </row>
    <row r="117" spans="1:4">
      <c r="A117" s="60"/>
      <c r="B117" s="60"/>
      <c r="C117" s="36"/>
      <c r="D117" s="36"/>
    </row>
    <row r="118" spans="1:4">
      <c r="A118" s="60"/>
      <c r="B118" s="60"/>
      <c r="C118" s="36"/>
      <c r="D118" s="36"/>
    </row>
    <row r="119" spans="1:4">
      <c r="A119" s="60"/>
      <c r="B119" s="60"/>
      <c r="C119" s="36"/>
      <c r="D119" s="36"/>
    </row>
    <row r="120" spans="1:4">
      <c r="A120" s="60"/>
      <c r="B120" s="60"/>
      <c r="C120" s="36"/>
      <c r="D120" s="36"/>
    </row>
    <row r="121" spans="1:4">
      <c r="A121" s="60"/>
      <c r="B121" s="60"/>
      <c r="C121" s="36"/>
      <c r="D121" s="36"/>
    </row>
    <row r="122" spans="1:4">
      <c r="A122" s="60"/>
      <c r="B122" s="60"/>
      <c r="C122" s="36"/>
      <c r="D122" s="36"/>
    </row>
    <row r="123" spans="1:4">
      <c r="A123" s="60"/>
      <c r="B123" s="60"/>
      <c r="C123" s="36"/>
      <c r="D123" s="36"/>
    </row>
    <row r="124" spans="1:4">
      <c r="A124" s="60"/>
      <c r="B124" s="60"/>
      <c r="C124" s="36"/>
      <c r="D124" s="36"/>
    </row>
    <row r="125" spans="1:4">
      <c r="A125" s="60"/>
      <c r="B125" s="60"/>
      <c r="C125" s="36"/>
      <c r="D125" s="36"/>
    </row>
    <row r="126" spans="1:4">
      <c r="A126" s="60"/>
      <c r="B126" s="60"/>
      <c r="C126" s="36"/>
      <c r="D126" s="36"/>
    </row>
    <row r="127" spans="1:4">
      <c r="A127" s="60"/>
      <c r="B127" s="60"/>
      <c r="C127" s="36"/>
      <c r="D127" s="36"/>
    </row>
    <row r="128" spans="1:4">
      <c r="A128" s="60"/>
      <c r="B128" s="60"/>
      <c r="C128" s="36"/>
      <c r="D128" s="36"/>
    </row>
    <row r="129" spans="1:4">
      <c r="A129" s="60"/>
      <c r="B129" s="60"/>
      <c r="C129" s="36"/>
      <c r="D129" s="36"/>
    </row>
    <row r="130" spans="1:4">
      <c r="A130" s="60"/>
      <c r="B130" s="60"/>
      <c r="C130" s="36"/>
      <c r="D130" s="36"/>
    </row>
  </sheetData>
  <dataValidations count="4">
    <dataValidation allowBlank="1" showInputMessage="1" showErrorMessage="1" prompt="Saldo final de la Información Financiera Trimestral que se presenta (trimestral: 1er, 2do, 3ro. o 4to.)." sqref="C7 C91"/>
    <dataValidation allowBlank="1" showInputMessage="1" showErrorMessage="1" prompt="Corresponde al número de la cuenta de acuerdo al Plan de Cuentas emitido por el CONAC (DOF 23/12/2015)." sqref="A7 A91"/>
    <dataValidation allowBlank="1" showInputMessage="1" showErrorMessage="1" prompt="Corresponde al nombre o descripción de la cuenta de acuerdo al Plan de Cuentas emitido por el CONAC." sqref="B7 B91"/>
    <dataValidation allowBlank="1" showInputMessage="1" showErrorMessage="1" prompt="Características cualitativas significativas que les impacten financieramente." sqref="D7 D9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479" t="s">
        <v>142</v>
      </c>
      <c r="B2" s="480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233</v>
      </c>
      <c r="B4" s="117"/>
      <c r="C4" s="118"/>
      <c r="D4" s="119"/>
    </row>
    <row r="5" spans="1:4" ht="14.1" customHeight="1">
      <c r="A5" s="139" t="s">
        <v>143</v>
      </c>
      <c r="B5" s="92"/>
      <c r="C5" s="92"/>
      <c r="D5" s="93"/>
    </row>
    <row r="6" spans="1:4" ht="14.1" customHeight="1">
      <c r="A6" s="139" t="s">
        <v>172</v>
      </c>
      <c r="B6" s="105"/>
      <c r="C6" s="105"/>
      <c r="D6" s="106"/>
    </row>
    <row r="7" spans="1:4" ht="14.1" customHeight="1" thickBot="1">
      <c r="A7" s="144" t="s">
        <v>173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04" t="s">
        <v>357</v>
      </c>
      <c r="B5" s="304"/>
      <c r="C5" s="22"/>
      <c r="E5" s="188" t="s">
        <v>356</v>
      </c>
    </row>
    <row r="6" spans="1:5">
      <c r="A6" s="310"/>
      <c r="B6" s="310"/>
      <c r="C6" s="311"/>
      <c r="D6" s="310"/>
      <c r="E6" s="331"/>
    </row>
    <row r="7" spans="1:5" ht="15" customHeight="1">
      <c r="A7" s="226" t="s">
        <v>45</v>
      </c>
      <c r="B7" s="225" t="s">
        <v>46</v>
      </c>
      <c r="C7" s="223" t="s">
        <v>240</v>
      </c>
      <c r="D7" s="338" t="s">
        <v>336</v>
      </c>
      <c r="E7" s="223" t="s">
        <v>258</v>
      </c>
    </row>
    <row r="8" spans="1:5">
      <c r="A8" s="337" t="s">
        <v>515</v>
      </c>
      <c r="B8" s="337" t="s">
        <v>514</v>
      </c>
      <c r="C8" s="336"/>
      <c r="D8" s="335"/>
      <c r="E8" s="335"/>
    </row>
    <row r="9" spans="1:5">
      <c r="A9" s="337"/>
      <c r="B9" s="337"/>
      <c r="C9" s="336"/>
      <c r="D9" s="335"/>
      <c r="E9" s="335"/>
    </row>
    <row r="10" spans="1:5">
      <c r="A10" s="334"/>
      <c r="B10" s="248" t="s">
        <v>355</v>
      </c>
      <c r="C10" s="218">
        <f>SUM(C8:C9)</f>
        <v>0</v>
      </c>
      <c r="D10" s="333"/>
      <c r="E10" s="33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479" t="s">
        <v>142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233</v>
      </c>
      <c r="B4" s="154"/>
      <c r="C4" s="154"/>
      <c r="D4" s="154"/>
      <c r="E4" s="155"/>
    </row>
    <row r="5" spans="1:5" ht="14.1" customHeight="1">
      <c r="A5" s="139" t="s">
        <v>143</v>
      </c>
      <c r="B5" s="145"/>
      <c r="C5" s="145"/>
      <c r="D5" s="145"/>
      <c r="E5" s="146"/>
    </row>
    <row r="6" spans="1:5" ht="14.1" customHeight="1">
      <c r="A6" s="139" t="s">
        <v>172</v>
      </c>
      <c r="B6" s="140"/>
      <c r="C6" s="140"/>
      <c r="D6" s="140"/>
      <c r="E6" s="167"/>
    </row>
    <row r="7" spans="1:5" ht="27.95" customHeight="1">
      <c r="A7" s="486" t="s">
        <v>204</v>
      </c>
      <c r="B7" s="497"/>
      <c r="C7" s="497"/>
      <c r="D7" s="497"/>
      <c r="E7" s="498"/>
    </row>
    <row r="8" spans="1:5" ht="14.1" customHeight="1" thickBot="1">
      <c r="A8" s="163" t="s">
        <v>173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103" zoomScaleNormal="100" zoomScaleSheetLayoutView="100" workbookViewId="0">
      <selection activeCell="I149" sqref="I14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48"/>
      <c r="E1" s="5"/>
    </row>
    <row r="2" spans="1:8" s="12" customFormat="1" ht="11.25" customHeight="1">
      <c r="A2" s="21" t="s">
        <v>0</v>
      </c>
      <c r="B2" s="21"/>
      <c r="C2" s="22"/>
      <c r="D2" s="348"/>
      <c r="E2" s="35"/>
    </row>
    <row r="3" spans="1:8" s="12" customFormat="1" ht="10.5" customHeight="1">
      <c r="C3" s="22"/>
      <c r="D3" s="348"/>
      <c r="E3" s="35"/>
    </row>
    <row r="4" spans="1:8" s="12" customFormat="1" ht="10.5" customHeight="1">
      <c r="C4" s="22"/>
      <c r="D4" s="348"/>
      <c r="E4" s="35"/>
    </row>
    <row r="5" spans="1:8" s="12" customFormat="1" ht="11.25" customHeight="1">
      <c r="A5" s="215" t="s">
        <v>362</v>
      </c>
      <c r="B5" s="215"/>
      <c r="C5" s="22"/>
      <c r="D5" s="347"/>
      <c r="E5" s="346" t="s">
        <v>361</v>
      </c>
    </row>
    <row r="6" spans="1:8" ht="11.25" customHeight="1">
      <c r="A6" s="246"/>
      <c r="B6" s="246"/>
      <c r="C6" s="244"/>
      <c r="D6" s="345"/>
      <c r="E6" s="3"/>
      <c r="F6" s="89"/>
      <c r="G6" s="89"/>
      <c r="H6" s="89"/>
    </row>
    <row r="7" spans="1:8" ht="15" customHeight="1">
      <c r="A7" s="455" t="s">
        <v>45</v>
      </c>
      <c r="B7" s="373" t="s">
        <v>46</v>
      </c>
      <c r="C7" s="285" t="s">
        <v>240</v>
      </c>
      <c r="D7" s="344" t="s">
        <v>360</v>
      </c>
      <c r="E7" s="344" t="s">
        <v>359</v>
      </c>
      <c r="F7" s="89"/>
      <c r="G7" s="89"/>
      <c r="H7" s="89"/>
    </row>
    <row r="8" spans="1:8">
      <c r="A8" s="452">
        <v>511101111</v>
      </c>
      <c r="B8" s="452" t="s">
        <v>759</v>
      </c>
      <c r="C8" s="453">
        <v>3733983</v>
      </c>
      <c r="D8" s="453">
        <v>2.3022</v>
      </c>
      <c r="E8" s="453">
        <v>0</v>
      </c>
    </row>
    <row r="9" spans="1:8">
      <c r="A9" s="452">
        <v>511101131</v>
      </c>
      <c r="B9" s="452" t="s">
        <v>760</v>
      </c>
      <c r="C9" s="453">
        <v>56927655.829999998</v>
      </c>
      <c r="D9" s="453">
        <v>35.098199999999999</v>
      </c>
      <c r="E9" s="453">
        <v>0</v>
      </c>
    </row>
    <row r="10" spans="1:8">
      <c r="A10" s="452">
        <v>511201221</v>
      </c>
      <c r="B10" s="452" t="s">
        <v>761</v>
      </c>
      <c r="C10" s="453">
        <v>1750696.42</v>
      </c>
      <c r="D10" s="453">
        <v>1.0793999999999999</v>
      </c>
      <c r="E10" s="453">
        <v>0</v>
      </c>
    </row>
    <row r="11" spans="1:8">
      <c r="A11" s="452">
        <v>511301311</v>
      </c>
      <c r="B11" s="452" t="s">
        <v>762</v>
      </c>
      <c r="C11" s="453">
        <v>72991.28</v>
      </c>
      <c r="D11" s="453">
        <v>4.4999999999999998E-2</v>
      </c>
      <c r="E11" s="453">
        <v>0</v>
      </c>
    </row>
    <row r="12" spans="1:8">
      <c r="A12" s="452">
        <v>511301312</v>
      </c>
      <c r="B12" s="452" t="s">
        <v>763</v>
      </c>
      <c r="C12" s="453">
        <v>589227.44999999995</v>
      </c>
      <c r="D12" s="453">
        <v>0.36330000000000001</v>
      </c>
      <c r="E12" s="453">
        <v>0</v>
      </c>
    </row>
    <row r="13" spans="1:8">
      <c r="A13" s="452">
        <v>511301321</v>
      </c>
      <c r="B13" s="452" t="s">
        <v>764</v>
      </c>
      <c r="C13" s="453">
        <v>811802.07</v>
      </c>
      <c r="D13" s="453">
        <v>0.50049999999999994</v>
      </c>
      <c r="E13" s="453">
        <v>0</v>
      </c>
    </row>
    <row r="14" spans="1:8">
      <c r="A14" s="452">
        <v>511301323</v>
      </c>
      <c r="B14" s="452" t="s">
        <v>765</v>
      </c>
      <c r="C14" s="453">
        <v>334083.84000000003</v>
      </c>
      <c r="D14" s="453">
        <v>0.20599999999999999</v>
      </c>
      <c r="E14" s="453">
        <v>0</v>
      </c>
    </row>
    <row r="15" spans="1:8">
      <c r="A15" s="452">
        <v>511301331</v>
      </c>
      <c r="B15" s="452" t="s">
        <v>766</v>
      </c>
      <c r="C15" s="453">
        <v>235000</v>
      </c>
      <c r="D15" s="453">
        <v>0.1449</v>
      </c>
      <c r="E15" s="453">
        <v>0</v>
      </c>
    </row>
    <row r="16" spans="1:8">
      <c r="A16" s="452">
        <v>511301342</v>
      </c>
      <c r="B16" s="452" t="s">
        <v>767</v>
      </c>
      <c r="C16" s="453">
        <v>27600</v>
      </c>
      <c r="D16" s="453">
        <v>1.7000000000000001E-2</v>
      </c>
      <c r="E16" s="453">
        <v>0</v>
      </c>
    </row>
    <row r="17" spans="1:8">
      <c r="A17" s="452">
        <v>511401413</v>
      </c>
      <c r="B17" s="452" t="s">
        <v>768</v>
      </c>
      <c r="C17" s="453">
        <v>5613556.7599999998</v>
      </c>
      <c r="D17" s="453">
        <v>3.4609999999999999</v>
      </c>
      <c r="E17" s="453">
        <v>0</v>
      </c>
    </row>
    <row r="18" spans="1:8">
      <c r="A18" s="452">
        <v>511501522</v>
      </c>
      <c r="B18" s="452" t="s">
        <v>769</v>
      </c>
      <c r="C18" s="453">
        <v>619437.19999999995</v>
      </c>
      <c r="D18" s="453">
        <v>0.38190000000000002</v>
      </c>
      <c r="E18" s="453">
        <v>0</v>
      </c>
    </row>
    <row r="19" spans="1:8">
      <c r="A19" s="452">
        <v>511501541</v>
      </c>
      <c r="B19" s="452" t="s">
        <v>770</v>
      </c>
      <c r="C19" s="453">
        <v>601549.52</v>
      </c>
      <c r="D19" s="453">
        <v>0.37090000000000001</v>
      </c>
      <c r="E19" s="453">
        <v>0</v>
      </c>
    </row>
    <row r="20" spans="1:8">
      <c r="A20" s="452">
        <v>511501551</v>
      </c>
      <c r="B20" s="452" t="s">
        <v>771</v>
      </c>
      <c r="C20" s="453">
        <v>25134</v>
      </c>
      <c r="D20" s="453">
        <v>1.55E-2</v>
      </c>
      <c r="E20" s="453">
        <v>0</v>
      </c>
    </row>
    <row r="21" spans="1:8">
      <c r="A21" s="452">
        <v>511501592</v>
      </c>
      <c r="B21" s="452" t="s">
        <v>772</v>
      </c>
      <c r="C21" s="453">
        <v>1699577.74</v>
      </c>
      <c r="D21" s="453">
        <v>1.0479000000000001</v>
      </c>
      <c r="E21" s="453">
        <v>0</v>
      </c>
    </row>
    <row r="22" spans="1:8">
      <c r="A22" s="452">
        <v>511501593</v>
      </c>
      <c r="B22" s="452" t="s">
        <v>773</v>
      </c>
      <c r="C22" s="453">
        <v>5858580</v>
      </c>
      <c r="D22" s="453">
        <v>3.6120999999999999</v>
      </c>
      <c r="E22" s="453">
        <v>0</v>
      </c>
    </row>
    <row r="23" spans="1:8" s="447" customFormat="1">
      <c r="A23" s="452">
        <v>511501594</v>
      </c>
      <c r="B23" s="452" t="s">
        <v>774</v>
      </c>
      <c r="C23" s="453">
        <v>2250150</v>
      </c>
      <c r="D23" s="453">
        <v>1.3873</v>
      </c>
      <c r="E23" s="453">
        <v>0</v>
      </c>
      <c r="F23" s="60"/>
      <c r="G23" s="60"/>
      <c r="H23" s="60"/>
    </row>
    <row r="24" spans="1:8" s="447" customFormat="1">
      <c r="A24" s="452">
        <v>511501595</v>
      </c>
      <c r="B24" s="452" t="s">
        <v>775</v>
      </c>
      <c r="C24" s="453">
        <v>471048.3</v>
      </c>
      <c r="D24" s="453">
        <v>0.29039999999999999</v>
      </c>
      <c r="E24" s="453">
        <v>0</v>
      </c>
      <c r="F24" s="60"/>
      <c r="G24" s="60"/>
      <c r="H24" s="60"/>
    </row>
    <row r="25" spans="1:8" s="447" customFormat="1">
      <c r="A25" s="452">
        <v>511601713</v>
      </c>
      <c r="B25" s="452" t="s">
        <v>776</v>
      </c>
      <c r="C25" s="453">
        <v>2448921.15</v>
      </c>
      <c r="D25" s="453">
        <v>1.5099</v>
      </c>
      <c r="E25" s="453">
        <v>0</v>
      </c>
      <c r="F25" s="60"/>
      <c r="G25" s="60"/>
      <c r="H25" s="60"/>
    </row>
    <row r="26" spans="1:8" s="447" customFormat="1">
      <c r="A26" s="452">
        <v>511601714</v>
      </c>
      <c r="B26" s="452" t="s">
        <v>777</v>
      </c>
      <c r="C26" s="453">
        <v>2449339.85</v>
      </c>
      <c r="D26" s="453">
        <v>1.5101</v>
      </c>
      <c r="E26" s="453">
        <v>0</v>
      </c>
      <c r="F26" s="60"/>
      <c r="G26" s="60"/>
      <c r="H26" s="60"/>
    </row>
    <row r="27" spans="1:8" s="447" customFormat="1">
      <c r="A27" s="452">
        <v>512102111</v>
      </c>
      <c r="B27" s="452" t="s">
        <v>778</v>
      </c>
      <c r="C27" s="453">
        <v>593843.02</v>
      </c>
      <c r="D27" s="453">
        <v>0.36609999999999998</v>
      </c>
      <c r="E27" s="453">
        <v>0</v>
      </c>
      <c r="F27" s="60"/>
      <c r="G27" s="60"/>
      <c r="H27" s="60"/>
    </row>
    <row r="28" spans="1:8" s="447" customFormat="1">
      <c r="A28" s="452">
        <v>512102121</v>
      </c>
      <c r="B28" s="452" t="s">
        <v>779</v>
      </c>
      <c r="C28" s="453">
        <v>14091.38</v>
      </c>
      <c r="D28" s="453">
        <v>8.6999999999999994E-3</v>
      </c>
      <c r="E28" s="453">
        <v>0</v>
      </c>
      <c r="F28" s="60"/>
      <c r="G28" s="60"/>
      <c r="H28" s="60"/>
    </row>
    <row r="29" spans="1:8" s="447" customFormat="1">
      <c r="A29" s="452">
        <v>512102141</v>
      </c>
      <c r="B29" s="452" t="s">
        <v>780</v>
      </c>
      <c r="C29" s="453">
        <v>582379.35</v>
      </c>
      <c r="D29" s="453">
        <v>0.35909999999999997</v>
      </c>
      <c r="E29" s="453">
        <v>0</v>
      </c>
      <c r="F29" s="60"/>
      <c r="G29" s="60"/>
      <c r="H29" s="60"/>
    </row>
    <row r="30" spans="1:8" s="447" customFormat="1">
      <c r="A30" s="452">
        <v>512102151</v>
      </c>
      <c r="B30" s="452" t="s">
        <v>781</v>
      </c>
      <c r="C30" s="453">
        <v>264020.84000000003</v>
      </c>
      <c r="D30" s="453">
        <v>0.1628</v>
      </c>
      <c r="E30" s="453">
        <v>0</v>
      </c>
      <c r="F30" s="60"/>
      <c r="G30" s="60"/>
      <c r="H30" s="60"/>
    </row>
    <row r="31" spans="1:8" s="447" customFormat="1">
      <c r="A31" s="452">
        <v>512102161</v>
      </c>
      <c r="B31" s="452" t="s">
        <v>782</v>
      </c>
      <c r="C31" s="453">
        <v>230279.25</v>
      </c>
      <c r="D31" s="453">
        <v>0.14199999999999999</v>
      </c>
      <c r="E31" s="453">
        <v>0</v>
      </c>
      <c r="F31" s="60"/>
      <c r="G31" s="60"/>
      <c r="H31" s="60"/>
    </row>
    <row r="32" spans="1:8" s="447" customFormat="1">
      <c r="A32" s="452">
        <v>512102171</v>
      </c>
      <c r="B32" s="452" t="s">
        <v>783</v>
      </c>
      <c r="C32" s="453">
        <v>917</v>
      </c>
      <c r="D32" s="453">
        <v>5.9999999999999995E-4</v>
      </c>
      <c r="E32" s="453">
        <v>0</v>
      </c>
      <c r="F32" s="60"/>
      <c r="G32" s="60"/>
      <c r="H32" s="60"/>
    </row>
    <row r="33" spans="1:8" s="447" customFormat="1">
      <c r="A33" s="452">
        <v>512202212</v>
      </c>
      <c r="B33" s="452" t="s">
        <v>784</v>
      </c>
      <c r="C33" s="453">
        <v>157654.26</v>
      </c>
      <c r="D33" s="453">
        <v>9.7199999999999995E-2</v>
      </c>
      <c r="E33" s="453">
        <v>0</v>
      </c>
      <c r="F33" s="60"/>
      <c r="G33" s="60"/>
      <c r="H33" s="60"/>
    </row>
    <row r="34" spans="1:8" s="447" customFormat="1">
      <c r="A34" s="452">
        <v>512202214</v>
      </c>
      <c r="B34" s="452" t="s">
        <v>785</v>
      </c>
      <c r="C34" s="453">
        <v>244328.03</v>
      </c>
      <c r="D34" s="453">
        <v>0.15060000000000001</v>
      </c>
      <c r="E34" s="453">
        <v>0</v>
      </c>
      <c r="F34" s="60"/>
      <c r="G34" s="60"/>
      <c r="H34" s="60"/>
    </row>
    <row r="35" spans="1:8" s="447" customFormat="1">
      <c r="A35" s="452">
        <v>512202221</v>
      </c>
      <c r="B35" s="452" t="s">
        <v>786</v>
      </c>
      <c r="C35" s="453">
        <v>55779.77</v>
      </c>
      <c r="D35" s="453">
        <v>3.44E-2</v>
      </c>
      <c r="E35" s="453">
        <v>0</v>
      </c>
      <c r="F35" s="60"/>
      <c r="G35" s="60"/>
      <c r="H35" s="60"/>
    </row>
    <row r="36" spans="1:8" s="447" customFormat="1">
      <c r="A36" s="452">
        <v>512402411</v>
      </c>
      <c r="B36" s="452" t="s">
        <v>787</v>
      </c>
      <c r="C36" s="453">
        <v>74643.31</v>
      </c>
      <c r="D36" s="453">
        <v>4.5999999999999999E-2</v>
      </c>
      <c r="E36" s="453">
        <v>0</v>
      </c>
      <c r="F36" s="60"/>
      <c r="G36" s="60"/>
      <c r="H36" s="60"/>
    </row>
    <row r="37" spans="1:8" s="447" customFormat="1">
      <c r="A37" s="452">
        <v>512402421</v>
      </c>
      <c r="B37" s="452" t="s">
        <v>788</v>
      </c>
      <c r="C37" s="453">
        <v>77980.62</v>
      </c>
      <c r="D37" s="453">
        <v>4.8099999999999997E-2</v>
      </c>
      <c r="E37" s="453">
        <v>0</v>
      </c>
      <c r="F37" s="60"/>
      <c r="G37" s="60"/>
      <c r="H37" s="60"/>
    </row>
    <row r="38" spans="1:8" s="447" customFormat="1">
      <c r="A38" s="452">
        <v>512402431</v>
      </c>
      <c r="B38" s="452" t="s">
        <v>789</v>
      </c>
      <c r="C38" s="453">
        <v>21174.66</v>
      </c>
      <c r="D38" s="453">
        <v>1.3100000000000001E-2</v>
      </c>
      <c r="E38" s="453">
        <v>0</v>
      </c>
      <c r="F38" s="60"/>
      <c r="G38" s="60"/>
      <c r="H38" s="60"/>
    </row>
    <row r="39" spans="1:8" s="447" customFormat="1">
      <c r="A39" s="452">
        <v>512402441</v>
      </c>
      <c r="B39" s="452" t="s">
        <v>790</v>
      </c>
      <c r="C39" s="453">
        <v>55399.4</v>
      </c>
      <c r="D39" s="453">
        <v>3.4200000000000001E-2</v>
      </c>
      <c r="E39" s="453">
        <v>0</v>
      </c>
      <c r="F39" s="60"/>
      <c r="G39" s="60"/>
      <c r="H39" s="60"/>
    </row>
    <row r="40" spans="1:8" s="447" customFormat="1">
      <c r="A40" s="452">
        <v>512402451</v>
      </c>
      <c r="B40" s="452" t="s">
        <v>791</v>
      </c>
      <c r="C40" s="453">
        <v>4529.7</v>
      </c>
      <c r="D40" s="453">
        <v>2.8E-3</v>
      </c>
      <c r="E40" s="453">
        <v>0</v>
      </c>
      <c r="F40" s="60"/>
      <c r="G40" s="60"/>
      <c r="H40" s="60"/>
    </row>
    <row r="41" spans="1:8" s="447" customFormat="1">
      <c r="A41" s="452">
        <v>512402461</v>
      </c>
      <c r="B41" s="452" t="s">
        <v>792</v>
      </c>
      <c r="C41" s="453">
        <v>3188766.94</v>
      </c>
      <c r="D41" s="453">
        <v>1.966</v>
      </c>
      <c r="E41" s="453">
        <v>0</v>
      </c>
      <c r="F41" s="60"/>
      <c r="G41" s="60"/>
      <c r="H41" s="60"/>
    </row>
    <row r="42" spans="1:8" s="447" customFormat="1">
      <c r="A42" s="452">
        <v>512402471</v>
      </c>
      <c r="B42" s="452" t="s">
        <v>793</v>
      </c>
      <c r="C42" s="453">
        <v>156294.29</v>
      </c>
      <c r="D42" s="453">
        <v>9.64E-2</v>
      </c>
      <c r="E42" s="453">
        <v>0</v>
      </c>
      <c r="F42" s="60"/>
      <c r="G42" s="60"/>
      <c r="H42" s="60"/>
    </row>
    <row r="43" spans="1:8" s="447" customFormat="1">
      <c r="A43" s="452">
        <v>512402481</v>
      </c>
      <c r="B43" s="452" t="s">
        <v>794</v>
      </c>
      <c r="C43" s="453">
        <v>1000</v>
      </c>
      <c r="D43" s="453">
        <v>5.9999999999999995E-4</v>
      </c>
      <c r="E43" s="453">
        <v>0</v>
      </c>
      <c r="F43" s="60"/>
      <c r="G43" s="60"/>
      <c r="H43" s="60"/>
    </row>
    <row r="44" spans="1:8" s="447" customFormat="1">
      <c r="A44" s="452">
        <v>512402491</v>
      </c>
      <c r="B44" s="452" t="s">
        <v>795</v>
      </c>
      <c r="C44" s="453">
        <v>332327.44</v>
      </c>
      <c r="D44" s="453">
        <v>0.2049</v>
      </c>
      <c r="E44" s="453">
        <v>0</v>
      </c>
      <c r="F44" s="60"/>
      <c r="G44" s="60"/>
      <c r="H44" s="60"/>
    </row>
    <row r="45" spans="1:8" s="447" customFormat="1">
      <c r="A45" s="452">
        <v>512402492</v>
      </c>
      <c r="B45" s="452" t="s">
        <v>796</v>
      </c>
      <c r="C45" s="453">
        <v>6851.65</v>
      </c>
      <c r="D45" s="453">
        <v>4.1999999999999997E-3</v>
      </c>
      <c r="E45" s="453">
        <v>0</v>
      </c>
      <c r="F45" s="60"/>
      <c r="G45" s="60"/>
      <c r="H45" s="60"/>
    </row>
    <row r="46" spans="1:8" s="447" customFormat="1">
      <c r="A46" s="452">
        <v>512402493</v>
      </c>
      <c r="B46" s="452" t="s">
        <v>797</v>
      </c>
      <c r="C46" s="453">
        <v>42411.32</v>
      </c>
      <c r="D46" s="453">
        <v>2.6100000000000002E-2</v>
      </c>
      <c r="E46" s="453">
        <v>0</v>
      </c>
      <c r="F46" s="60"/>
      <c r="G46" s="60"/>
      <c r="H46" s="60"/>
    </row>
    <row r="47" spans="1:8" s="447" customFormat="1">
      <c r="A47" s="452">
        <v>512502511</v>
      </c>
      <c r="B47" s="452" t="s">
        <v>798</v>
      </c>
      <c r="C47" s="453">
        <v>9405</v>
      </c>
      <c r="D47" s="453">
        <v>5.7999999999999996E-3</v>
      </c>
      <c r="E47" s="453">
        <v>0</v>
      </c>
      <c r="F47" s="60"/>
      <c r="G47" s="60"/>
      <c r="H47" s="60"/>
    </row>
    <row r="48" spans="1:8" s="447" customFormat="1">
      <c r="A48" s="452">
        <v>512502521</v>
      </c>
      <c r="B48" s="452" t="s">
        <v>799</v>
      </c>
      <c r="C48" s="453">
        <v>8192.81</v>
      </c>
      <c r="D48" s="453">
        <v>5.1000000000000004E-3</v>
      </c>
      <c r="E48" s="453">
        <v>0</v>
      </c>
      <c r="F48" s="60"/>
      <c r="G48" s="60"/>
      <c r="H48" s="60"/>
    </row>
    <row r="49" spans="1:8" s="447" customFormat="1">
      <c r="A49" s="452">
        <v>512502522</v>
      </c>
      <c r="B49" s="452" t="s">
        <v>800</v>
      </c>
      <c r="C49" s="453">
        <v>386</v>
      </c>
      <c r="D49" s="453">
        <v>2.0000000000000001E-4</v>
      </c>
      <c r="E49" s="453">
        <v>0</v>
      </c>
      <c r="F49" s="60"/>
      <c r="G49" s="60"/>
      <c r="H49" s="60"/>
    </row>
    <row r="50" spans="1:8" s="447" customFormat="1">
      <c r="A50" s="452">
        <v>512502531</v>
      </c>
      <c r="B50" s="452" t="s">
        <v>801</v>
      </c>
      <c r="C50" s="453">
        <v>231004.65</v>
      </c>
      <c r="D50" s="453">
        <v>0.1424</v>
      </c>
      <c r="E50" s="453">
        <v>0</v>
      </c>
      <c r="F50" s="60"/>
      <c r="G50" s="60"/>
      <c r="H50" s="60"/>
    </row>
    <row r="51" spans="1:8" s="447" customFormat="1">
      <c r="A51" s="452">
        <v>512502541</v>
      </c>
      <c r="B51" s="452" t="s">
        <v>802</v>
      </c>
      <c r="C51" s="453">
        <v>147</v>
      </c>
      <c r="D51" s="453">
        <v>1E-4</v>
      </c>
      <c r="E51" s="453">
        <v>0</v>
      </c>
      <c r="F51" s="60"/>
      <c r="G51" s="60"/>
      <c r="H51" s="60"/>
    </row>
    <row r="52" spans="1:8" s="447" customFormat="1">
      <c r="A52" s="452">
        <v>512502561</v>
      </c>
      <c r="B52" s="452" t="s">
        <v>803</v>
      </c>
      <c r="C52" s="453">
        <v>36316.050000000003</v>
      </c>
      <c r="D52" s="453">
        <v>2.24E-2</v>
      </c>
      <c r="E52" s="453">
        <v>0</v>
      </c>
      <c r="F52" s="60"/>
      <c r="G52" s="60"/>
      <c r="H52" s="60"/>
    </row>
    <row r="53" spans="1:8" s="447" customFormat="1">
      <c r="A53" s="452">
        <v>512602612</v>
      </c>
      <c r="B53" s="452" t="s">
        <v>804</v>
      </c>
      <c r="C53" s="453">
        <v>8201314.0099999998</v>
      </c>
      <c r="D53" s="453">
        <v>5.0564</v>
      </c>
      <c r="E53" s="453">
        <v>0</v>
      </c>
      <c r="F53" s="60"/>
      <c r="G53" s="60"/>
      <c r="H53" s="60"/>
    </row>
    <row r="54" spans="1:8" s="447" customFormat="1">
      <c r="A54" s="452">
        <v>512702711</v>
      </c>
      <c r="B54" s="452" t="s">
        <v>805</v>
      </c>
      <c r="C54" s="453">
        <v>415195.1</v>
      </c>
      <c r="D54" s="453">
        <v>0.25600000000000001</v>
      </c>
      <c r="E54" s="453">
        <v>0</v>
      </c>
      <c r="F54" s="60"/>
      <c r="G54" s="60"/>
      <c r="H54" s="60"/>
    </row>
    <row r="55" spans="1:8">
      <c r="A55" s="452">
        <v>512702721</v>
      </c>
      <c r="B55" s="452" t="s">
        <v>806</v>
      </c>
      <c r="C55" s="453">
        <v>13633.36</v>
      </c>
      <c r="D55" s="453">
        <v>8.3999999999999995E-3</v>
      </c>
      <c r="E55" s="453">
        <v>0</v>
      </c>
    </row>
    <row r="56" spans="1:8">
      <c r="A56" s="452">
        <v>512702722</v>
      </c>
      <c r="B56" s="452" t="s">
        <v>807</v>
      </c>
      <c r="C56" s="453">
        <v>34334.18</v>
      </c>
      <c r="D56" s="453">
        <v>2.12E-2</v>
      </c>
      <c r="E56" s="453">
        <v>0</v>
      </c>
    </row>
    <row r="57" spans="1:8">
      <c r="A57" s="452">
        <v>512702731</v>
      </c>
      <c r="B57" s="452" t="s">
        <v>808</v>
      </c>
      <c r="C57" s="453">
        <v>26679.25</v>
      </c>
      <c r="D57" s="453">
        <v>1.6400000000000001E-2</v>
      </c>
      <c r="E57" s="453">
        <v>0</v>
      </c>
    </row>
    <row r="58" spans="1:8">
      <c r="A58" s="452">
        <v>512702741</v>
      </c>
      <c r="B58" s="452" t="s">
        <v>809</v>
      </c>
      <c r="C58" s="453">
        <v>1692</v>
      </c>
      <c r="D58" s="453">
        <v>1E-3</v>
      </c>
      <c r="E58" s="453">
        <v>0</v>
      </c>
    </row>
    <row r="59" spans="1:8">
      <c r="A59" s="452">
        <v>512802831</v>
      </c>
      <c r="B59" s="452" t="s">
        <v>810</v>
      </c>
      <c r="C59" s="453">
        <v>27840</v>
      </c>
      <c r="D59" s="453">
        <v>1.72E-2</v>
      </c>
      <c r="E59" s="453">
        <v>0</v>
      </c>
    </row>
    <row r="60" spans="1:8">
      <c r="A60" s="452">
        <v>512902911</v>
      </c>
      <c r="B60" s="452" t="s">
        <v>811</v>
      </c>
      <c r="C60" s="453">
        <v>95764.61</v>
      </c>
      <c r="D60" s="453">
        <v>5.8999999999999997E-2</v>
      </c>
      <c r="E60" s="453">
        <v>0</v>
      </c>
    </row>
    <row r="61" spans="1:8">
      <c r="A61" s="452">
        <v>512902921</v>
      </c>
      <c r="B61" s="452" t="s">
        <v>812</v>
      </c>
      <c r="C61" s="453">
        <v>2852</v>
      </c>
      <c r="D61" s="453">
        <v>1.8E-3</v>
      </c>
      <c r="E61" s="453">
        <v>0</v>
      </c>
    </row>
    <row r="62" spans="1:8">
      <c r="A62" s="452">
        <v>512902931</v>
      </c>
      <c r="B62" s="452" t="s">
        <v>813</v>
      </c>
      <c r="C62" s="453">
        <v>27649.37</v>
      </c>
      <c r="D62" s="453">
        <v>1.7000000000000001E-2</v>
      </c>
      <c r="E62" s="453">
        <v>0</v>
      </c>
    </row>
    <row r="63" spans="1:8">
      <c r="A63" s="452">
        <v>512902941</v>
      </c>
      <c r="B63" s="452" t="s">
        <v>814</v>
      </c>
      <c r="C63" s="453">
        <v>23761.72</v>
      </c>
      <c r="D63" s="453">
        <v>1.47E-2</v>
      </c>
      <c r="E63" s="453">
        <v>0</v>
      </c>
    </row>
    <row r="64" spans="1:8">
      <c r="A64" s="452">
        <v>512902961</v>
      </c>
      <c r="B64" s="452" t="s">
        <v>815</v>
      </c>
      <c r="C64" s="453">
        <v>1350225.69</v>
      </c>
      <c r="D64" s="453">
        <v>0.83250000000000002</v>
      </c>
      <c r="E64" s="453">
        <v>0</v>
      </c>
    </row>
    <row r="65" spans="1:5">
      <c r="A65" s="452">
        <v>512902981</v>
      </c>
      <c r="B65" s="452" t="s">
        <v>816</v>
      </c>
      <c r="C65" s="453">
        <v>1474</v>
      </c>
      <c r="D65" s="453">
        <v>8.9999999999999998E-4</v>
      </c>
      <c r="E65" s="453">
        <v>0</v>
      </c>
    </row>
    <row r="66" spans="1:5">
      <c r="A66" s="452">
        <v>512902991</v>
      </c>
      <c r="B66" s="452" t="s">
        <v>817</v>
      </c>
      <c r="C66" s="453">
        <v>51067.59</v>
      </c>
      <c r="D66" s="453">
        <v>3.15E-2</v>
      </c>
      <c r="E66" s="453">
        <v>0</v>
      </c>
    </row>
    <row r="67" spans="1:5">
      <c r="A67" s="452">
        <v>513103111</v>
      </c>
      <c r="B67" s="452" t="s">
        <v>818</v>
      </c>
      <c r="C67" s="453">
        <v>7840014.2400000002</v>
      </c>
      <c r="D67" s="453">
        <v>4.8337000000000003</v>
      </c>
      <c r="E67" s="453">
        <v>0</v>
      </c>
    </row>
    <row r="68" spans="1:5">
      <c r="A68" s="452">
        <v>513103141</v>
      </c>
      <c r="B68" s="452" t="s">
        <v>819</v>
      </c>
      <c r="C68" s="453">
        <v>488133.1</v>
      </c>
      <c r="D68" s="453">
        <v>0.30099999999999999</v>
      </c>
      <c r="E68" s="453">
        <v>0</v>
      </c>
    </row>
    <row r="69" spans="1:5">
      <c r="A69" s="452">
        <v>513103151</v>
      </c>
      <c r="B69" s="452" t="s">
        <v>820</v>
      </c>
      <c r="C69" s="453">
        <v>122614.54</v>
      </c>
      <c r="D69" s="453">
        <v>7.5600000000000001E-2</v>
      </c>
      <c r="E69" s="453">
        <v>0</v>
      </c>
    </row>
    <row r="70" spans="1:5">
      <c r="A70" s="452">
        <v>513103171</v>
      </c>
      <c r="B70" s="452" t="s">
        <v>821</v>
      </c>
      <c r="C70" s="453">
        <v>1735.36</v>
      </c>
      <c r="D70" s="453">
        <v>1.1000000000000001E-3</v>
      </c>
      <c r="E70" s="453">
        <v>0</v>
      </c>
    </row>
    <row r="71" spans="1:5">
      <c r="A71" s="452">
        <v>513103181</v>
      </c>
      <c r="B71" s="452" t="s">
        <v>822</v>
      </c>
      <c r="C71" s="453">
        <v>1926.49</v>
      </c>
      <c r="D71" s="453">
        <v>1.1999999999999999E-3</v>
      </c>
      <c r="E71" s="453">
        <v>0</v>
      </c>
    </row>
    <row r="72" spans="1:5">
      <c r="A72" s="452">
        <v>513203221</v>
      </c>
      <c r="B72" s="452" t="s">
        <v>823</v>
      </c>
      <c r="C72" s="453">
        <v>285304.76</v>
      </c>
      <c r="D72" s="453">
        <v>0.1759</v>
      </c>
      <c r="E72" s="453">
        <v>0</v>
      </c>
    </row>
    <row r="73" spans="1:5">
      <c r="A73" s="452">
        <v>513203291</v>
      </c>
      <c r="B73" s="452" t="s">
        <v>824</v>
      </c>
      <c r="C73" s="453">
        <v>28920.11</v>
      </c>
      <c r="D73" s="453">
        <v>1.78E-2</v>
      </c>
      <c r="E73" s="453">
        <v>0</v>
      </c>
    </row>
    <row r="74" spans="1:5">
      <c r="A74" s="452">
        <v>513303311</v>
      </c>
      <c r="B74" s="452" t="s">
        <v>825</v>
      </c>
      <c r="C74" s="453">
        <v>256739.76</v>
      </c>
      <c r="D74" s="453">
        <v>0.1583</v>
      </c>
      <c r="E74" s="453">
        <v>0</v>
      </c>
    </row>
    <row r="75" spans="1:5">
      <c r="A75" s="452">
        <v>513303312</v>
      </c>
      <c r="B75" s="452" t="s">
        <v>826</v>
      </c>
      <c r="C75" s="453">
        <v>83607.570000000007</v>
      </c>
      <c r="D75" s="453">
        <v>5.1499999999999997E-2</v>
      </c>
      <c r="E75" s="453">
        <v>0</v>
      </c>
    </row>
    <row r="76" spans="1:5">
      <c r="A76" s="452">
        <v>513303313</v>
      </c>
      <c r="B76" s="452" t="s">
        <v>827</v>
      </c>
      <c r="C76" s="453">
        <v>18792</v>
      </c>
      <c r="D76" s="453">
        <v>1.1599999999999999E-2</v>
      </c>
      <c r="E76" s="453">
        <v>0</v>
      </c>
    </row>
    <row r="77" spans="1:5">
      <c r="A77" s="452">
        <v>513303331</v>
      </c>
      <c r="B77" s="452" t="s">
        <v>828</v>
      </c>
      <c r="C77" s="453">
        <v>996841.57</v>
      </c>
      <c r="D77" s="453">
        <v>0.61460000000000004</v>
      </c>
      <c r="E77" s="453">
        <v>0</v>
      </c>
    </row>
    <row r="78" spans="1:5">
      <c r="A78" s="452">
        <v>513303341</v>
      </c>
      <c r="B78" s="452" t="s">
        <v>829</v>
      </c>
      <c r="C78" s="453">
        <v>85880.94</v>
      </c>
      <c r="D78" s="453">
        <v>5.2900000000000003E-2</v>
      </c>
      <c r="E78" s="453">
        <v>0</v>
      </c>
    </row>
    <row r="79" spans="1:5">
      <c r="A79" s="452">
        <v>513303361</v>
      </c>
      <c r="B79" s="452" t="s">
        <v>830</v>
      </c>
      <c r="C79" s="453">
        <v>98131.1</v>
      </c>
      <c r="D79" s="453">
        <v>6.0499999999999998E-2</v>
      </c>
      <c r="E79" s="453">
        <v>0</v>
      </c>
    </row>
    <row r="80" spans="1:5">
      <c r="A80" s="452">
        <v>513303371</v>
      </c>
      <c r="B80" s="452" t="s">
        <v>831</v>
      </c>
      <c r="C80" s="453">
        <v>15000</v>
      </c>
      <c r="D80" s="453">
        <v>9.1999999999999998E-3</v>
      </c>
      <c r="E80" s="453">
        <v>0</v>
      </c>
    </row>
    <row r="81" spans="1:5">
      <c r="A81" s="452">
        <v>513303391</v>
      </c>
      <c r="B81" s="452" t="s">
        <v>832</v>
      </c>
      <c r="C81" s="453">
        <v>36000</v>
      </c>
      <c r="D81" s="453">
        <v>2.2200000000000001E-2</v>
      </c>
      <c r="E81" s="453">
        <v>0</v>
      </c>
    </row>
    <row r="82" spans="1:5">
      <c r="A82" s="452">
        <v>513303392</v>
      </c>
      <c r="B82" s="452" t="s">
        <v>833</v>
      </c>
      <c r="C82" s="453">
        <v>203106.29</v>
      </c>
      <c r="D82" s="453">
        <v>0.12520000000000001</v>
      </c>
      <c r="E82" s="453">
        <v>0</v>
      </c>
    </row>
    <row r="83" spans="1:5">
      <c r="A83" s="452">
        <v>513403411</v>
      </c>
      <c r="B83" s="452" t="s">
        <v>834</v>
      </c>
      <c r="C83" s="453">
        <v>68041.740000000005</v>
      </c>
      <c r="D83" s="453">
        <v>4.2000000000000003E-2</v>
      </c>
      <c r="E83" s="453">
        <v>0</v>
      </c>
    </row>
    <row r="84" spans="1:5">
      <c r="A84" s="452">
        <v>513403451</v>
      </c>
      <c r="B84" s="452" t="s">
        <v>835</v>
      </c>
      <c r="C84" s="453">
        <v>231655.33</v>
      </c>
      <c r="D84" s="453">
        <v>0.14280000000000001</v>
      </c>
      <c r="E84" s="453">
        <v>0</v>
      </c>
    </row>
    <row r="85" spans="1:5">
      <c r="A85" s="452">
        <v>513403471</v>
      </c>
      <c r="B85" s="452" t="s">
        <v>836</v>
      </c>
      <c r="C85" s="453">
        <v>5653</v>
      </c>
      <c r="D85" s="453">
        <v>3.5000000000000001E-3</v>
      </c>
      <c r="E85" s="453">
        <v>0</v>
      </c>
    </row>
    <row r="86" spans="1:5">
      <c r="A86" s="452">
        <v>513503511</v>
      </c>
      <c r="B86" s="452" t="s">
        <v>837</v>
      </c>
      <c r="C86" s="453">
        <v>3643</v>
      </c>
      <c r="D86" s="453">
        <v>2.2000000000000001E-3</v>
      </c>
      <c r="E86" s="453">
        <v>0</v>
      </c>
    </row>
    <row r="87" spans="1:5">
      <c r="A87" s="452">
        <v>513503521</v>
      </c>
      <c r="B87" s="452" t="s">
        <v>838</v>
      </c>
      <c r="C87" s="453">
        <v>30958.799999999999</v>
      </c>
      <c r="D87" s="453">
        <v>1.9099999999999999E-2</v>
      </c>
      <c r="E87" s="453">
        <v>0</v>
      </c>
    </row>
    <row r="88" spans="1:5">
      <c r="A88" s="452">
        <v>513503551</v>
      </c>
      <c r="B88" s="452" t="s">
        <v>839</v>
      </c>
      <c r="C88" s="453">
        <v>1188936.82</v>
      </c>
      <c r="D88" s="453">
        <v>0.73299999999999998</v>
      </c>
      <c r="E88" s="453">
        <v>0</v>
      </c>
    </row>
    <row r="89" spans="1:5">
      <c r="A89" s="452">
        <v>513503571</v>
      </c>
      <c r="B89" s="452" t="s">
        <v>840</v>
      </c>
      <c r="C89" s="453">
        <v>21843.8</v>
      </c>
      <c r="D89" s="453">
        <v>1.35E-2</v>
      </c>
      <c r="E89" s="453">
        <v>0</v>
      </c>
    </row>
    <row r="90" spans="1:5">
      <c r="A90" s="452">
        <v>513503591</v>
      </c>
      <c r="B90" s="452" t="s">
        <v>841</v>
      </c>
      <c r="C90" s="453">
        <v>37468</v>
      </c>
      <c r="D90" s="453">
        <v>2.3099999999999999E-2</v>
      </c>
      <c r="E90" s="453">
        <v>0</v>
      </c>
    </row>
    <row r="91" spans="1:5">
      <c r="A91" s="452">
        <v>513603612</v>
      </c>
      <c r="B91" s="452" t="s">
        <v>842</v>
      </c>
      <c r="C91" s="453">
        <v>32398.799999999999</v>
      </c>
      <c r="D91" s="453">
        <v>0.02</v>
      </c>
      <c r="E91" s="453">
        <v>0</v>
      </c>
    </row>
    <row r="92" spans="1:5">
      <c r="A92" s="452">
        <v>513603614</v>
      </c>
      <c r="B92" s="452" t="s">
        <v>843</v>
      </c>
      <c r="C92" s="453">
        <v>1021192.54</v>
      </c>
      <c r="D92" s="453">
        <v>0.62960000000000005</v>
      </c>
      <c r="E92" s="453">
        <v>0</v>
      </c>
    </row>
    <row r="93" spans="1:5">
      <c r="A93" s="452">
        <v>513603631</v>
      </c>
      <c r="B93" s="452" t="s">
        <v>844</v>
      </c>
      <c r="C93" s="453">
        <v>87600.88</v>
      </c>
      <c r="D93" s="453">
        <v>5.3999999999999999E-2</v>
      </c>
      <c r="E93" s="453">
        <v>0</v>
      </c>
    </row>
    <row r="94" spans="1:5">
      <c r="A94" s="452">
        <v>513703721</v>
      </c>
      <c r="B94" s="452" t="s">
        <v>845</v>
      </c>
      <c r="C94" s="453">
        <v>4247</v>
      </c>
      <c r="D94" s="453">
        <v>2.5999999999999999E-3</v>
      </c>
      <c r="E94" s="453">
        <v>0</v>
      </c>
    </row>
    <row r="95" spans="1:5">
      <c r="A95" s="452">
        <v>513703751</v>
      </c>
      <c r="B95" s="452" t="s">
        <v>846</v>
      </c>
      <c r="C95" s="453">
        <v>45843.99</v>
      </c>
      <c r="D95" s="453">
        <v>2.8299999999999999E-2</v>
      </c>
      <c r="E95" s="453">
        <v>0</v>
      </c>
    </row>
    <row r="96" spans="1:5">
      <c r="A96" s="452">
        <v>513703791</v>
      </c>
      <c r="B96" s="452" t="s">
        <v>847</v>
      </c>
      <c r="C96" s="453">
        <v>13606</v>
      </c>
      <c r="D96" s="453">
        <v>8.3999999999999995E-3</v>
      </c>
      <c r="E96" s="453">
        <v>0</v>
      </c>
    </row>
    <row r="97" spans="1:5">
      <c r="A97" s="452">
        <v>513803821</v>
      </c>
      <c r="B97" s="452" t="s">
        <v>848</v>
      </c>
      <c r="C97" s="453">
        <v>112696.7</v>
      </c>
      <c r="D97" s="453">
        <v>6.9500000000000006E-2</v>
      </c>
      <c r="E97" s="453">
        <v>0</v>
      </c>
    </row>
    <row r="98" spans="1:5">
      <c r="A98" s="452">
        <v>513803831</v>
      </c>
      <c r="B98" s="452" t="s">
        <v>849</v>
      </c>
      <c r="C98" s="453">
        <v>5547</v>
      </c>
      <c r="D98" s="453">
        <v>3.3999999999999998E-3</v>
      </c>
      <c r="E98" s="453">
        <v>0</v>
      </c>
    </row>
    <row r="99" spans="1:5">
      <c r="A99" s="452">
        <v>513803832</v>
      </c>
      <c r="B99" s="452" t="s">
        <v>850</v>
      </c>
      <c r="C99" s="453">
        <v>887850.1</v>
      </c>
      <c r="D99" s="453">
        <v>0.5474</v>
      </c>
      <c r="E99" s="453">
        <v>0</v>
      </c>
    </row>
    <row r="100" spans="1:5">
      <c r="A100" s="452">
        <v>513903921</v>
      </c>
      <c r="B100" s="452" t="s">
        <v>851</v>
      </c>
      <c r="C100" s="453">
        <v>75333</v>
      </c>
      <c r="D100" s="453">
        <v>4.6399999999999997E-2</v>
      </c>
      <c r="E100" s="453">
        <v>0</v>
      </c>
    </row>
    <row r="101" spans="1:5">
      <c r="A101" s="452">
        <v>513903941</v>
      </c>
      <c r="B101" s="452" t="s">
        <v>852</v>
      </c>
      <c r="C101" s="453">
        <v>71509.84</v>
      </c>
      <c r="D101" s="453">
        <v>4.41E-2</v>
      </c>
      <c r="E101" s="453">
        <v>0</v>
      </c>
    </row>
    <row r="102" spans="1:5">
      <c r="A102" s="452">
        <v>513903951</v>
      </c>
      <c r="B102" s="452" t="s">
        <v>853</v>
      </c>
      <c r="C102" s="453">
        <v>500964.62</v>
      </c>
      <c r="D102" s="453">
        <v>0.30890000000000001</v>
      </c>
      <c r="E102" s="453">
        <v>0</v>
      </c>
    </row>
    <row r="103" spans="1:5">
      <c r="A103" s="452">
        <v>513903961</v>
      </c>
      <c r="B103" s="452" t="s">
        <v>854</v>
      </c>
      <c r="C103" s="453">
        <v>1999.98</v>
      </c>
      <c r="D103" s="453">
        <v>1.1999999999999999E-3</v>
      </c>
      <c r="E103" s="453">
        <v>0</v>
      </c>
    </row>
    <row r="104" spans="1:5">
      <c r="A104" s="452">
        <v>513903981</v>
      </c>
      <c r="B104" s="452" t="s">
        <v>855</v>
      </c>
      <c r="C104" s="453">
        <v>557817</v>
      </c>
      <c r="D104" s="453">
        <v>0.34389999999999998</v>
      </c>
      <c r="E104" s="453">
        <v>0</v>
      </c>
    </row>
    <row r="105" spans="1:5">
      <c r="A105" s="452">
        <v>513903991</v>
      </c>
      <c r="B105" s="452" t="s">
        <v>856</v>
      </c>
      <c r="C105" s="453">
        <v>9942630.7599999998</v>
      </c>
      <c r="D105" s="453">
        <v>6.13</v>
      </c>
      <c r="E105" s="453">
        <v>0</v>
      </c>
    </row>
    <row r="106" spans="1:5">
      <c r="A106" s="452">
        <v>513903992</v>
      </c>
      <c r="B106" s="452" t="s">
        <v>857</v>
      </c>
      <c r="C106" s="453">
        <v>2000000.01</v>
      </c>
      <c r="D106" s="453">
        <v>1.2331000000000001</v>
      </c>
      <c r="E106" s="453">
        <v>0</v>
      </c>
    </row>
    <row r="107" spans="1:5">
      <c r="A107" s="452">
        <v>513903994</v>
      </c>
      <c r="B107" s="452" t="s">
        <v>858</v>
      </c>
      <c r="C107" s="453">
        <v>150000</v>
      </c>
      <c r="D107" s="453">
        <v>9.2499999999999999E-2</v>
      </c>
      <c r="E107" s="453">
        <v>0</v>
      </c>
    </row>
    <row r="108" spans="1:5">
      <c r="A108" s="452">
        <v>522104211</v>
      </c>
      <c r="B108" s="452" t="s">
        <v>859</v>
      </c>
      <c r="C108" s="453">
        <v>7484850</v>
      </c>
      <c r="D108" s="453">
        <v>4.6147</v>
      </c>
      <c r="E108" s="453">
        <v>0</v>
      </c>
    </row>
    <row r="109" spans="1:5">
      <c r="A109" s="452">
        <v>522104212</v>
      </c>
      <c r="B109" s="452" t="s">
        <v>860</v>
      </c>
      <c r="C109" s="453">
        <v>1546238.29</v>
      </c>
      <c r="D109" s="453">
        <v>0.95330000000000004</v>
      </c>
      <c r="E109" s="453">
        <v>0</v>
      </c>
    </row>
    <row r="110" spans="1:5">
      <c r="A110" s="452">
        <v>523104311</v>
      </c>
      <c r="B110" s="452" t="s">
        <v>861</v>
      </c>
      <c r="C110" s="453">
        <v>4647500</v>
      </c>
      <c r="D110" s="453">
        <v>2.8654000000000002</v>
      </c>
      <c r="E110" s="453">
        <v>0</v>
      </c>
    </row>
    <row r="111" spans="1:5">
      <c r="A111" s="452">
        <v>524104415</v>
      </c>
      <c r="B111" s="452" t="s">
        <v>862</v>
      </c>
      <c r="C111" s="453">
        <v>4498643</v>
      </c>
      <c r="D111" s="453">
        <v>2.7736000000000001</v>
      </c>
      <c r="E111" s="453">
        <v>0</v>
      </c>
    </row>
    <row r="112" spans="1:5">
      <c r="A112" s="452">
        <v>524204421</v>
      </c>
      <c r="B112" s="452" t="s">
        <v>863</v>
      </c>
      <c r="C112" s="453">
        <v>4042340</v>
      </c>
      <c r="D112" s="453">
        <v>2.4923000000000002</v>
      </c>
      <c r="E112" s="453">
        <v>0</v>
      </c>
    </row>
    <row r="113" spans="1:5">
      <c r="A113" s="452">
        <v>524304451</v>
      </c>
      <c r="B113" s="452" t="s">
        <v>864</v>
      </c>
      <c r="C113" s="453">
        <v>310950</v>
      </c>
      <c r="D113" s="453">
        <v>0.19170000000000001</v>
      </c>
      <c r="E113" s="453">
        <v>0</v>
      </c>
    </row>
    <row r="114" spans="1:5">
      <c r="A114" s="452">
        <v>524304452</v>
      </c>
      <c r="B114" s="452" t="s">
        <v>865</v>
      </c>
      <c r="C114" s="453">
        <v>97244.81</v>
      </c>
      <c r="D114" s="453">
        <v>0.06</v>
      </c>
      <c r="E114" s="453">
        <v>0</v>
      </c>
    </row>
    <row r="115" spans="1:5">
      <c r="A115" s="452">
        <v>524304454</v>
      </c>
      <c r="B115" s="452" t="s">
        <v>866</v>
      </c>
      <c r="C115" s="453">
        <v>69689.539999999994</v>
      </c>
      <c r="D115" s="453">
        <v>4.2999999999999997E-2</v>
      </c>
      <c r="E115" s="453">
        <v>0</v>
      </c>
    </row>
    <row r="116" spans="1:5">
      <c r="A116" s="452">
        <v>524304457</v>
      </c>
      <c r="B116" s="452" t="s">
        <v>867</v>
      </c>
      <c r="C116" s="453">
        <v>100000</v>
      </c>
      <c r="D116" s="453">
        <v>6.1699999999999998E-2</v>
      </c>
      <c r="E116" s="453">
        <v>0</v>
      </c>
    </row>
    <row r="117" spans="1:5">
      <c r="A117" s="452">
        <v>525204521</v>
      </c>
      <c r="B117" s="452" t="s">
        <v>868</v>
      </c>
      <c r="C117" s="453">
        <v>2526564.0299999998</v>
      </c>
      <c r="D117" s="453">
        <v>1.5577000000000001</v>
      </c>
      <c r="E117" s="453">
        <v>0</v>
      </c>
    </row>
    <row r="118" spans="1:5">
      <c r="A118" s="452">
        <v>528404841</v>
      </c>
      <c r="B118" s="452" t="s">
        <v>869</v>
      </c>
      <c r="C118" s="453">
        <v>1426720</v>
      </c>
      <c r="D118" s="453">
        <v>0.87960000000000005</v>
      </c>
      <c r="E118" s="453">
        <v>0</v>
      </c>
    </row>
    <row r="119" spans="1:5">
      <c r="A119" s="452">
        <v>529204931</v>
      </c>
      <c r="B119" s="452" t="s">
        <v>870</v>
      </c>
      <c r="C119" s="453">
        <v>140550</v>
      </c>
      <c r="D119" s="453">
        <v>8.6699999999999999E-2</v>
      </c>
      <c r="E119" s="453">
        <v>0</v>
      </c>
    </row>
    <row r="120" spans="1:5">
      <c r="A120" s="452">
        <v>541109211</v>
      </c>
      <c r="B120" s="452" t="s">
        <v>871</v>
      </c>
      <c r="C120" s="453">
        <v>22700.799999999999</v>
      </c>
      <c r="D120" s="453">
        <v>1.4E-2</v>
      </c>
      <c r="E120" s="453">
        <v>0</v>
      </c>
    </row>
    <row r="121" spans="1:5">
      <c r="A121" s="452">
        <v>551800001</v>
      </c>
      <c r="B121" s="452" t="s">
        <v>872</v>
      </c>
      <c r="C121" s="453">
        <v>794097.21</v>
      </c>
      <c r="D121" s="453">
        <v>0.48959999999999998</v>
      </c>
      <c r="E121" s="453">
        <v>0</v>
      </c>
    </row>
    <row r="122" spans="1:5">
      <c r="A122" s="452">
        <v>561100001</v>
      </c>
      <c r="B122" s="452" t="s">
        <v>873</v>
      </c>
      <c r="C122" s="453">
        <v>3640970.43</v>
      </c>
      <c r="D122" s="453">
        <v>2.2448000000000001</v>
      </c>
      <c r="E122" s="453">
        <v>0</v>
      </c>
    </row>
    <row r="123" spans="1:5">
      <c r="A123" s="248"/>
      <c r="B123" s="248" t="s">
        <v>358</v>
      </c>
      <c r="C123" s="247">
        <f>SUM(C8:C122)</f>
        <v>162195185.68000001</v>
      </c>
      <c r="D123" s="343">
        <v>1</v>
      </c>
      <c r="E123" s="305"/>
    </row>
    <row r="124" spans="1:5">
      <c r="A124" s="342"/>
      <c r="B124" s="342"/>
      <c r="C124" s="341"/>
      <c r="D124" s="340"/>
      <c r="E124" s="33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479" t="s">
        <v>142</v>
      </c>
      <c r="B2" s="480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233</v>
      </c>
      <c r="B4" s="94"/>
      <c r="C4" s="124"/>
      <c r="D4" s="125"/>
      <c r="E4" s="126"/>
    </row>
    <row r="5" spans="1:5" ht="14.1" customHeight="1">
      <c r="A5" s="139" t="s">
        <v>143</v>
      </c>
      <c r="B5" s="12"/>
      <c r="C5" s="22"/>
      <c r="D5" s="35"/>
      <c r="E5" s="127"/>
    </row>
    <row r="6" spans="1:5" ht="14.1" customHeight="1">
      <c r="A6" s="139" t="s">
        <v>172</v>
      </c>
      <c r="B6" s="105"/>
      <c r="C6" s="105"/>
      <c r="D6" s="105"/>
      <c r="E6" s="106"/>
    </row>
    <row r="7" spans="1:5" ht="14.1" customHeight="1">
      <c r="A7" s="156" t="s">
        <v>205</v>
      </c>
      <c r="B7" s="12"/>
      <c r="C7" s="22"/>
      <c r="D7" s="35"/>
      <c r="E7" s="127"/>
    </row>
    <row r="8" spans="1:5" ht="14.1" customHeight="1" thickBot="1">
      <c r="A8" s="151" t="s">
        <v>206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E38" sqref="E3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50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5" t="s">
        <v>366</v>
      </c>
      <c r="B5" s="215"/>
      <c r="C5" s="13"/>
      <c r="D5" s="13"/>
      <c r="E5" s="13"/>
      <c r="G5" s="188" t="s">
        <v>365</v>
      </c>
    </row>
    <row r="6" spans="1:7" s="24" customFormat="1">
      <c r="A6" s="274"/>
      <c r="B6" s="274"/>
      <c r="C6" s="23"/>
      <c r="D6" s="330"/>
      <c r="E6" s="330"/>
    </row>
    <row r="7" spans="1:7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62" t="s">
        <v>364</v>
      </c>
      <c r="F7" s="338" t="s">
        <v>239</v>
      </c>
      <c r="G7" s="338" t="s">
        <v>336</v>
      </c>
    </row>
    <row r="8" spans="1:7">
      <c r="A8" s="452">
        <v>311000001</v>
      </c>
      <c r="B8" s="452" t="s">
        <v>874</v>
      </c>
      <c r="C8" s="453">
        <v>595361.88</v>
      </c>
      <c r="D8" s="453">
        <v>-1911.12</v>
      </c>
      <c r="E8" s="453">
        <v>-597273</v>
      </c>
      <c r="F8" s="453">
        <v>0</v>
      </c>
      <c r="G8" s="453">
        <v>0</v>
      </c>
    </row>
    <row r="9" spans="1:7">
      <c r="A9" s="452">
        <v>311000002</v>
      </c>
      <c r="B9" s="452" t="s">
        <v>875</v>
      </c>
      <c r="C9" s="453">
        <v>-1149287.47</v>
      </c>
      <c r="D9" s="453">
        <v>-1149287.47</v>
      </c>
      <c r="E9" s="453">
        <v>0</v>
      </c>
      <c r="F9" s="453">
        <v>0</v>
      </c>
      <c r="G9" s="453">
        <v>0</v>
      </c>
    </row>
    <row r="10" spans="1:7">
      <c r="A10" s="452">
        <v>311000003</v>
      </c>
      <c r="B10" s="452" t="s">
        <v>876</v>
      </c>
      <c r="C10" s="453">
        <v>-4513801.55</v>
      </c>
      <c r="D10" s="453">
        <v>-4513801.55</v>
      </c>
      <c r="E10" s="453">
        <v>0</v>
      </c>
      <c r="F10" s="453">
        <v>0</v>
      </c>
      <c r="G10" s="453">
        <v>0</v>
      </c>
    </row>
    <row r="11" spans="1:7">
      <c r="A11" s="452">
        <v>311000004</v>
      </c>
      <c r="B11" s="452" t="s">
        <v>877</v>
      </c>
      <c r="C11" s="453">
        <v>-161577.29999999999</v>
      </c>
      <c r="D11" s="453">
        <v>-161577.29999999999</v>
      </c>
      <c r="E11" s="453">
        <v>0</v>
      </c>
      <c r="F11" s="453">
        <v>0</v>
      </c>
      <c r="G11" s="453">
        <v>0</v>
      </c>
    </row>
    <row r="12" spans="1:7">
      <c r="A12" s="452">
        <v>311000005</v>
      </c>
      <c r="B12" s="452" t="s">
        <v>878</v>
      </c>
      <c r="C12" s="453">
        <v>-407330</v>
      </c>
      <c r="D12" s="453">
        <v>-407330</v>
      </c>
      <c r="E12" s="453">
        <v>0</v>
      </c>
      <c r="F12" s="453">
        <v>0</v>
      </c>
      <c r="G12" s="453">
        <v>0</v>
      </c>
    </row>
    <row r="13" spans="1:7">
      <c r="A13" s="452">
        <v>311000006</v>
      </c>
      <c r="B13" s="452" t="s">
        <v>879</v>
      </c>
      <c r="C13" s="453">
        <v>700000</v>
      </c>
      <c r="D13" s="453">
        <v>700000</v>
      </c>
      <c r="E13" s="453">
        <v>0</v>
      </c>
      <c r="F13" s="453">
        <v>0</v>
      </c>
      <c r="G13" s="453">
        <v>0</v>
      </c>
    </row>
    <row r="14" spans="1:7">
      <c r="A14" s="452">
        <v>311000101</v>
      </c>
      <c r="B14" s="452" t="s">
        <v>880</v>
      </c>
      <c r="C14" s="453">
        <v>-364094.14</v>
      </c>
      <c r="D14" s="453">
        <v>-364094.14</v>
      </c>
      <c r="E14" s="453">
        <v>0</v>
      </c>
      <c r="F14" s="453">
        <v>0</v>
      </c>
      <c r="G14" s="453">
        <v>0</v>
      </c>
    </row>
    <row r="15" spans="1:7">
      <c r="A15" s="452">
        <v>311000102</v>
      </c>
      <c r="B15" s="452" t="s">
        <v>881</v>
      </c>
      <c r="C15" s="453">
        <v>-397846.6</v>
      </c>
      <c r="D15" s="453">
        <v>-397846.6</v>
      </c>
      <c r="E15" s="453">
        <v>0</v>
      </c>
      <c r="F15" s="453">
        <v>0</v>
      </c>
      <c r="G15" s="453">
        <v>0</v>
      </c>
    </row>
    <row r="16" spans="1:7">
      <c r="A16" s="452">
        <v>311000103</v>
      </c>
      <c r="B16" s="452" t="s">
        <v>882</v>
      </c>
      <c r="C16" s="453">
        <v>-80790</v>
      </c>
      <c r="D16" s="453">
        <v>-80790</v>
      </c>
      <c r="E16" s="453">
        <v>0</v>
      </c>
      <c r="F16" s="453">
        <v>0</v>
      </c>
      <c r="G16" s="453">
        <v>0</v>
      </c>
    </row>
    <row r="17" spans="1:7">
      <c r="A17" s="452">
        <v>311000201</v>
      </c>
      <c r="B17" s="452" t="s">
        <v>883</v>
      </c>
      <c r="C17" s="453">
        <v>-24691.56</v>
      </c>
      <c r="D17" s="453">
        <v>-24691.56</v>
      </c>
      <c r="E17" s="453">
        <v>0</v>
      </c>
      <c r="F17" s="453">
        <v>0</v>
      </c>
      <c r="G17" s="453">
        <v>0</v>
      </c>
    </row>
    <row r="18" spans="1:7">
      <c r="A18" s="452">
        <v>311000202</v>
      </c>
      <c r="B18" s="452" t="s">
        <v>884</v>
      </c>
      <c r="C18" s="453">
        <v>-1205354.7</v>
      </c>
      <c r="D18" s="453">
        <v>-1205354.7</v>
      </c>
      <c r="E18" s="453">
        <v>0</v>
      </c>
      <c r="F18" s="453">
        <v>0</v>
      </c>
      <c r="G18" s="453">
        <v>0</v>
      </c>
    </row>
    <row r="19" spans="1:7">
      <c r="A19" s="452">
        <v>311000203</v>
      </c>
      <c r="B19" s="452" t="s">
        <v>885</v>
      </c>
      <c r="C19" s="453">
        <v>-637907.89</v>
      </c>
      <c r="D19" s="453">
        <v>-637907.89</v>
      </c>
      <c r="E19" s="453">
        <v>0</v>
      </c>
      <c r="F19" s="453">
        <v>0</v>
      </c>
      <c r="G19" s="453">
        <v>0</v>
      </c>
    </row>
    <row r="20" spans="1:7">
      <c r="A20" s="452">
        <v>311000204</v>
      </c>
      <c r="B20" s="452" t="s">
        <v>886</v>
      </c>
      <c r="C20" s="453">
        <v>-187607.05</v>
      </c>
      <c r="D20" s="453">
        <v>-187607.05</v>
      </c>
      <c r="E20" s="453">
        <v>0</v>
      </c>
      <c r="F20" s="453">
        <v>0</v>
      </c>
      <c r="G20" s="453">
        <v>0</v>
      </c>
    </row>
    <row r="21" spans="1:7">
      <c r="A21" s="452">
        <v>311009999</v>
      </c>
      <c r="B21" s="452" t="s">
        <v>887</v>
      </c>
      <c r="C21" s="453">
        <v>196824.21</v>
      </c>
      <c r="D21" s="453">
        <v>0</v>
      </c>
      <c r="E21" s="453">
        <v>-196824.21</v>
      </c>
      <c r="F21" s="453">
        <v>0</v>
      </c>
      <c r="G21" s="453">
        <v>0</v>
      </c>
    </row>
    <row r="22" spans="1:7">
      <c r="A22" s="277"/>
      <c r="B22" s="248" t="s">
        <v>363</v>
      </c>
      <c r="C22" s="237">
        <f>SUM(C8:C21)</f>
        <v>-7638102.1699999981</v>
      </c>
      <c r="D22" s="237">
        <f>SUM(D8:D21)</f>
        <v>-8432199.379999999</v>
      </c>
      <c r="E22" s="217">
        <f>SUM(E8:E21)</f>
        <v>-794097.21</v>
      </c>
      <c r="F22" s="349"/>
      <c r="G22" s="34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479" t="s">
        <v>142</v>
      </c>
      <c r="B2" s="480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233</v>
      </c>
      <c r="B4" s="94"/>
      <c r="C4" s="94"/>
      <c r="D4" s="94"/>
      <c r="E4" s="94"/>
      <c r="F4" s="94"/>
      <c r="G4" s="95"/>
    </row>
    <row r="5" spans="1:7" ht="14.1" customHeight="1">
      <c r="A5" s="139" t="s">
        <v>143</v>
      </c>
      <c r="B5" s="12"/>
      <c r="C5" s="12"/>
      <c r="D5" s="12"/>
      <c r="E5" s="12"/>
      <c r="F5" s="12"/>
      <c r="G5" s="96"/>
    </row>
    <row r="6" spans="1:7" ht="14.1" customHeight="1">
      <c r="A6" s="168" t="s">
        <v>207</v>
      </c>
      <c r="B6" s="92"/>
      <c r="C6" s="92"/>
      <c r="D6" s="92"/>
      <c r="E6" s="92"/>
      <c r="F6" s="92"/>
      <c r="G6" s="93"/>
    </row>
    <row r="7" spans="1:7" ht="14.1" customHeight="1">
      <c r="A7" s="139" t="s">
        <v>168</v>
      </c>
      <c r="B7" s="92"/>
      <c r="C7" s="92"/>
      <c r="D7" s="92"/>
      <c r="E7" s="92"/>
      <c r="F7" s="92"/>
      <c r="G7" s="93"/>
    </row>
    <row r="8" spans="1:7" ht="14.1" customHeight="1">
      <c r="A8" s="139" t="s">
        <v>208</v>
      </c>
      <c r="B8" s="12"/>
      <c r="C8" s="12"/>
      <c r="D8" s="12"/>
      <c r="E8" s="12"/>
      <c r="F8" s="12"/>
      <c r="G8" s="96"/>
    </row>
    <row r="9" spans="1:7" ht="14.1" customHeight="1">
      <c r="A9" s="139" t="s">
        <v>209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210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1" zoomScaleNormal="100" zoomScaleSheetLayoutView="100" workbookViewId="0">
      <selection activeCell="J55" sqref="J55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5" t="s">
        <v>369</v>
      </c>
      <c r="B5" s="215"/>
      <c r="C5" s="13"/>
      <c r="D5" s="13"/>
      <c r="E5" s="13"/>
      <c r="F5" s="188" t="s">
        <v>368</v>
      </c>
    </row>
    <row r="6" spans="1:6" s="24" customFormat="1">
      <c r="A6" s="274"/>
      <c r="B6" s="274"/>
      <c r="C6" s="23"/>
      <c r="D6" s="330"/>
      <c r="E6" s="330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62" t="s">
        <v>364</v>
      </c>
      <c r="F7" s="462" t="s">
        <v>336</v>
      </c>
    </row>
    <row r="8" spans="1:6">
      <c r="A8" s="452" t="s">
        <v>888</v>
      </c>
      <c r="B8" s="452" t="s">
        <v>889</v>
      </c>
      <c r="C8" s="453">
        <v>-70907997.450000003</v>
      </c>
      <c r="D8" s="453">
        <v>-122563395.44</v>
      </c>
      <c r="E8" s="453">
        <v>-51655397.990000002</v>
      </c>
      <c r="F8" s="453">
        <v>0</v>
      </c>
    </row>
    <row r="9" spans="1:6">
      <c r="A9" s="452">
        <v>322000001</v>
      </c>
      <c r="B9" s="452" t="s">
        <v>890</v>
      </c>
      <c r="C9" s="453">
        <v>5675805.9500000002</v>
      </c>
      <c r="D9" s="453">
        <v>5675805.9500000002</v>
      </c>
      <c r="E9" s="453">
        <v>0</v>
      </c>
      <c r="F9" s="453">
        <v>0</v>
      </c>
    </row>
    <row r="10" spans="1:6">
      <c r="A10" s="452">
        <v>322000002</v>
      </c>
      <c r="B10" s="452" t="s">
        <v>891</v>
      </c>
      <c r="C10" s="453">
        <v>-2390705.9</v>
      </c>
      <c r="D10" s="453">
        <v>-2390705.9</v>
      </c>
      <c r="E10" s="453">
        <v>0</v>
      </c>
      <c r="F10" s="453">
        <v>0</v>
      </c>
    </row>
    <row r="11" spans="1:6">
      <c r="A11" s="452">
        <v>322000003</v>
      </c>
      <c r="B11" s="452" t="s">
        <v>892</v>
      </c>
      <c r="C11" s="453">
        <v>5854703.7300000004</v>
      </c>
      <c r="D11" s="453">
        <v>5854703.7300000004</v>
      </c>
      <c r="E11" s="453">
        <v>0</v>
      </c>
      <c r="F11" s="453">
        <v>0</v>
      </c>
    </row>
    <row r="12" spans="1:6">
      <c r="A12" s="452">
        <v>322000004</v>
      </c>
      <c r="B12" s="452" t="s">
        <v>893</v>
      </c>
      <c r="C12" s="453">
        <v>-18190869.82</v>
      </c>
      <c r="D12" s="453">
        <v>-18190869.82</v>
      </c>
      <c r="E12" s="453">
        <v>0</v>
      </c>
      <c r="F12" s="453">
        <v>0</v>
      </c>
    </row>
    <row r="13" spans="1:6">
      <c r="A13" s="452">
        <v>322000005</v>
      </c>
      <c r="B13" s="452" t="s">
        <v>894</v>
      </c>
      <c r="C13" s="453">
        <v>5055595.5199999996</v>
      </c>
      <c r="D13" s="453">
        <v>5055595.5199999996</v>
      </c>
      <c r="E13" s="453">
        <v>0</v>
      </c>
      <c r="F13" s="453">
        <v>0</v>
      </c>
    </row>
    <row r="14" spans="1:6">
      <c r="A14" s="452">
        <v>322000012</v>
      </c>
      <c r="B14" s="452" t="s">
        <v>895</v>
      </c>
      <c r="C14" s="453">
        <v>105724434.31</v>
      </c>
      <c r="D14" s="453">
        <v>105456947.09999999</v>
      </c>
      <c r="E14" s="453">
        <v>-267487.21000000002</v>
      </c>
      <c r="F14" s="453">
        <v>0</v>
      </c>
    </row>
    <row r="15" spans="1:6">
      <c r="A15" s="452">
        <v>322000013</v>
      </c>
      <c r="B15" s="452" t="s">
        <v>896</v>
      </c>
      <c r="C15" s="453">
        <v>-1871239.27</v>
      </c>
      <c r="D15" s="453">
        <v>-1851264.39</v>
      </c>
      <c r="E15" s="453">
        <v>19974.88</v>
      </c>
      <c r="F15" s="453">
        <v>0</v>
      </c>
    </row>
    <row r="16" spans="1:6">
      <c r="A16" s="452">
        <v>322000014</v>
      </c>
      <c r="B16" s="452" t="s">
        <v>897</v>
      </c>
      <c r="C16" s="453">
        <v>29781268.34</v>
      </c>
      <c r="D16" s="453">
        <v>30138226.469999999</v>
      </c>
      <c r="E16" s="453">
        <v>356958.13</v>
      </c>
      <c r="F16" s="453">
        <v>0</v>
      </c>
    </row>
    <row r="17" spans="1:6">
      <c r="A17" s="452">
        <v>322000015</v>
      </c>
      <c r="B17" s="452" t="s">
        <v>898</v>
      </c>
      <c r="C17" s="453">
        <v>69295553.180000007</v>
      </c>
      <c r="D17" s="453">
        <v>69413099.530000001</v>
      </c>
      <c r="E17" s="453">
        <v>117546.35</v>
      </c>
      <c r="F17" s="453">
        <v>0</v>
      </c>
    </row>
    <row r="18" spans="1:6">
      <c r="A18" s="452">
        <v>322000016</v>
      </c>
      <c r="B18" s="452" t="s">
        <v>899</v>
      </c>
      <c r="C18" s="453">
        <v>0</v>
      </c>
      <c r="D18" s="453">
        <v>-1354150.94</v>
      </c>
      <c r="E18" s="453">
        <v>-1354150.94</v>
      </c>
      <c r="F18" s="453">
        <v>0</v>
      </c>
    </row>
    <row r="19" spans="1:6">
      <c r="A19" s="452">
        <v>322000101</v>
      </c>
      <c r="B19" s="452" t="s">
        <v>900</v>
      </c>
      <c r="C19" s="453">
        <v>-91436</v>
      </c>
      <c r="D19" s="453">
        <v>-91436</v>
      </c>
      <c r="E19" s="453">
        <v>0</v>
      </c>
      <c r="F19" s="453">
        <v>0</v>
      </c>
    </row>
    <row r="20" spans="1:6">
      <c r="A20" s="452">
        <v>322000102</v>
      </c>
      <c r="B20" s="452" t="s">
        <v>900</v>
      </c>
      <c r="C20" s="453">
        <v>-45312.34</v>
      </c>
      <c r="D20" s="453">
        <v>-45312.34</v>
      </c>
      <c r="E20" s="453">
        <v>0</v>
      </c>
      <c r="F20" s="453">
        <v>0</v>
      </c>
    </row>
    <row r="21" spans="1:6">
      <c r="A21" s="452">
        <v>322000103</v>
      </c>
      <c r="B21" s="452" t="s">
        <v>901</v>
      </c>
      <c r="C21" s="453">
        <v>-31344.03</v>
      </c>
      <c r="D21" s="453">
        <v>-31344.03</v>
      </c>
      <c r="E21" s="453">
        <v>0</v>
      </c>
      <c r="F21" s="453">
        <v>0</v>
      </c>
    </row>
    <row r="22" spans="1:6">
      <c r="A22" s="452">
        <v>322000104</v>
      </c>
      <c r="B22" s="452" t="s">
        <v>902</v>
      </c>
      <c r="C22" s="453">
        <v>-908037.43</v>
      </c>
      <c r="D22" s="453">
        <v>-908037.43</v>
      </c>
      <c r="E22" s="453">
        <v>0</v>
      </c>
      <c r="F22" s="453">
        <v>0</v>
      </c>
    </row>
    <row r="23" spans="1:6">
      <c r="A23" s="452">
        <v>322000105</v>
      </c>
      <c r="B23" s="452" t="s">
        <v>903</v>
      </c>
      <c r="C23" s="453">
        <v>205494.76</v>
      </c>
      <c r="D23" s="453">
        <v>205494.76</v>
      </c>
      <c r="E23" s="453">
        <v>0</v>
      </c>
      <c r="F23" s="453">
        <v>0</v>
      </c>
    </row>
    <row r="24" spans="1:6">
      <c r="A24" s="452">
        <v>322000106</v>
      </c>
      <c r="B24" s="452" t="s">
        <v>904</v>
      </c>
      <c r="C24" s="453">
        <v>-273806.75</v>
      </c>
      <c r="D24" s="453">
        <v>-273806.75</v>
      </c>
      <c r="E24" s="453">
        <v>0</v>
      </c>
      <c r="F24" s="453">
        <v>0</v>
      </c>
    </row>
    <row r="25" spans="1:6">
      <c r="A25" s="452">
        <v>322000107</v>
      </c>
      <c r="B25" s="452" t="s">
        <v>905</v>
      </c>
      <c r="C25" s="453">
        <v>-34800.65</v>
      </c>
      <c r="D25" s="453">
        <v>-34800.65</v>
      </c>
      <c r="E25" s="453">
        <v>0</v>
      </c>
      <c r="F25" s="453">
        <v>0</v>
      </c>
    </row>
    <row r="26" spans="1:6">
      <c r="A26" s="452">
        <v>322000108</v>
      </c>
      <c r="B26" s="452" t="s">
        <v>906</v>
      </c>
      <c r="C26" s="453">
        <v>-14662703.65</v>
      </c>
      <c r="D26" s="453">
        <v>-14662703.65</v>
      </c>
      <c r="E26" s="453">
        <v>0</v>
      </c>
      <c r="F26" s="453">
        <v>0</v>
      </c>
    </row>
    <row r="27" spans="1:6">
      <c r="A27" s="452">
        <v>322000109</v>
      </c>
      <c r="B27" s="452" t="s">
        <v>907</v>
      </c>
      <c r="C27" s="453">
        <v>6468152.2400000002</v>
      </c>
      <c r="D27" s="453">
        <v>6468152.2400000002</v>
      </c>
      <c r="E27" s="453">
        <v>0</v>
      </c>
      <c r="F27" s="453">
        <v>0</v>
      </c>
    </row>
    <row r="28" spans="1:6">
      <c r="A28" s="452">
        <v>322000110</v>
      </c>
      <c r="B28" s="452" t="s">
        <v>908</v>
      </c>
      <c r="C28" s="453">
        <v>114606.39999999999</v>
      </c>
      <c r="D28" s="453">
        <v>114606.39999999999</v>
      </c>
      <c r="E28" s="453">
        <v>0</v>
      </c>
      <c r="F28" s="453">
        <v>0</v>
      </c>
    </row>
    <row r="29" spans="1:6">
      <c r="A29" s="452">
        <v>322000111</v>
      </c>
      <c r="B29" s="452" t="s">
        <v>909</v>
      </c>
      <c r="C29" s="453">
        <v>234850</v>
      </c>
      <c r="D29" s="453">
        <v>234850</v>
      </c>
      <c r="E29" s="453">
        <v>0</v>
      </c>
      <c r="F29" s="453">
        <v>0</v>
      </c>
    </row>
    <row r="30" spans="1:6">
      <c r="A30" s="452">
        <v>322000201</v>
      </c>
      <c r="B30" s="452" t="s">
        <v>910</v>
      </c>
      <c r="C30" s="453">
        <v>5589392.7300000004</v>
      </c>
      <c r="D30" s="453">
        <v>5589392.7300000004</v>
      </c>
      <c r="E30" s="453">
        <v>0</v>
      </c>
      <c r="F30" s="453">
        <v>0</v>
      </c>
    </row>
    <row r="31" spans="1:6">
      <c r="A31" s="452">
        <v>322000203</v>
      </c>
      <c r="B31" s="452" t="s">
        <v>911</v>
      </c>
      <c r="C31" s="453">
        <v>-74675.42</v>
      </c>
      <c r="D31" s="453">
        <v>-74675.42</v>
      </c>
      <c r="E31" s="453">
        <v>0</v>
      </c>
      <c r="F31" s="453">
        <v>0</v>
      </c>
    </row>
    <row r="32" spans="1:6">
      <c r="A32" s="452">
        <v>322000204</v>
      </c>
      <c r="B32" s="452" t="s">
        <v>912</v>
      </c>
      <c r="C32" s="453">
        <v>-1100999.3400000001</v>
      </c>
      <c r="D32" s="453">
        <v>-1100999.3400000001</v>
      </c>
      <c r="E32" s="453">
        <v>0</v>
      </c>
      <c r="F32" s="453">
        <v>0</v>
      </c>
    </row>
    <row r="33" spans="1:6">
      <c r="A33" s="452">
        <v>322000205</v>
      </c>
      <c r="B33" s="452" t="s">
        <v>913</v>
      </c>
      <c r="C33" s="453">
        <v>-2818865.33</v>
      </c>
      <c r="D33" s="453">
        <v>-2818865.33</v>
      </c>
      <c r="E33" s="453">
        <v>0</v>
      </c>
      <c r="F33" s="453">
        <v>0</v>
      </c>
    </row>
    <row r="34" spans="1:6">
      <c r="A34" s="452">
        <v>322000206</v>
      </c>
      <c r="B34" s="452" t="s">
        <v>914</v>
      </c>
      <c r="C34" s="453">
        <v>4807892.28</v>
      </c>
      <c r="D34" s="453">
        <v>4807892.28</v>
      </c>
      <c r="E34" s="453">
        <v>0</v>
      </c>
      <c r="F34" s="453">
        <v>0</v>
      </c>
    </row>
    <row r="35" spans="1:6">
      <c r="A35" s="452">
        <v>322000303</v>
      </c>
      <c r="B35" s="452" t="s">
        <v>915</v>
      </c>
      <c r="C35" s="453">
        <v>-41128.75</v>
      </c>
      <c r="D35" s="453">
        <v>-41128.75</v>
      </c>
      <c r="E35" s="453">
        <v>0</v>
      </c>
      <c r="F35" s="453">
        <v>0</v>
      </c>
    </row>
    <row r="36" spans="1:6">
      <c r="A36" s="452">
        <v>322000304</v>
      </c>
      <c r="B36" s="452" t="s">
        <v>916</v>
      </c>
      <c r="C36" s="453">
        <v>-46300</v>
      </c>
      <c r="D36" s="453">
        <v>-46300</v>
      </c>
      <c r="E36" s="453">
        <v>0</v>
      </c>
      <c r="F36" s="453">
        <v>0</v>
      </c>
    </row>
    <row r="37" spans="1:6">
      <c r="A37" s="452">
        <v>322000307</v>
      </c>
      <c r="B37" s="452" t="s">
        <v>917</v>
      </c>
      <c r="C37" s="453">
        <v>-229850</v>
      </c>
      <c r="D37" s="453">
        <v>-229850</v>
      </c>
      <c r="E37" s="453">
        <v>0</v>
      </c>
      <c r="F37" s="453">
        <v>0</v>
      </c>
    </row>
    <row r="38" spans="1:6">
      <c r="A38" s="452">
        <v>322000311</v>
      </c>
      <c r="B38" s="452" t="s">
        <v>918</v>
      </c>
      <c r="C38" s="453">
        <v>-19028.77</v>
      </c>
      <c r="D38" s="453">
        <v>-19028.77</v>
      </c>
      <c r="E38" s="453">
        <v>0</v>
      </c>
      <c r="F38" s="453">
        <v>0</v>
      </c>
    </row>
    <row r="39" spans="1:6">
      <c r="A39" s="452">
        <v>322000315</v>
      </c>
      <c r="B39" s="452" t="s">
        <v>919</v>
      </c>
      <c r="C39" s="453">
        <v>-1209142.42</v>
      </c>
      <c r="D39" s="453">
        <v>-1209142.42</v>
      </c>
      <c r="E39" s="453">
        <v>0</v>
      </c>
      <c r="F39" s="453">
        <v>0</v>
      </c>
    </row>
    <row r="40" spans="1:6">
      <c r="A40" s="452">
        <v>322000316</v>
      </c>
      <c r="B40" s="452" t="s">
        <v>920</v>
      </c>
      <c r="C40" s="453">
        <v>-36824.089999999997</v>
      </c>
      <c r="D40" s="453">
        <v>-36824.089999999997</v>
      </c>
      <c r="E40" s="453">
        <v>0</v>
      </c>
      <c r="F40" s="453">
        <v>0</v>
      </c>
    </row>
    <row r="41" spans="1:6">
      <c r="A41" s="452">
        <v>322000317</v>
      </c>
      <c r="B41" s="452" t="s">
        <v>921</v>
      </c>
      <c r="C41" s="453">
        <v>-203</v>
      </c>
      <c r="D41" s="453">
        <v>-203</v>
      </c>
      <c r="E41" s="453">
        <v>0</v>
      </c>
      <c r="F41" s="453">
        <v>0</v>
      </c>
    </row>
    <row r="42" spans="1:6">
      <c r="A42" s="452">
        <v>322000318</v>
      </c>
      <c r="B42" s="452" t="s">
        <v>922</v>
      </c>
      <c r="C42" s="453">
        <v>-510.46</v>
      </c>
      <c r="D42" s="453">
        <v>-510.46</v>
      </c>
      <c r="E42" s="453">
        <v>0</v>
      </c>
      <c r="F42" s="453">
        <v>0</v>
      </c>
    </row>
    <row r="43" spans="1:6">
      <c r="A43" s="452">
        <v>322000319</v>
      </c>
      <c r="B43" s="452" t="s">
        <v>923</v>
      </c>
      <c r="C43" s="453">
        <v>-409184.2</v>
      </c>
      <c r="D43" s="453">
        <v>-409184.2</v>
      </c>
      <c r="E43" s="453">
        <v>0</v>
      </c>
      <c r="F43" s="453">
        <v>0</v>
      </c>
    </row>
    <row r="44" spans="1:6">
      <c r="A44" s="452">
        <v>322000320</v>
      </c>
      <c r="B44" s="452" t="s">
        <v>924</v>
      </c>
      <c r="C44" s="453">
        <v>7000</v>
      </c>
      <c r="D44" s="453">
        <v>7000</v>
      </c>
      <c r="E44" s="453">
        <v>0</v>
      </c>
      <c r="F44" s="453">
        <v>0</v>
      </c>
    </row>
    <row r="45" spans="1:6">
      <c r="A45" s="452">
        <v>322000325</v>
      </c>
      <c r="B45" s="452" t="s">
        <v>921</v>
      </c>
      <c r="C45" s="453">
        <v>60968.35</v>
      </c>
      <c r="D45" s="453">
        <v>60968.35</v>
      </c>
      <c r="E45" s="453">
        <v>0</v>
      </c>
      <c r="F45" s="453">
        <v>0</v>
      </c>
    </row>
    <row r="46" spans="1:6">
      <c r="A46" s="452">
        <v>322000327</v>
      </c>
      <c r="B46" s="452" t="s">
        <v>925</v>
      </c>
      <c r="C46" s="453">
        <v>-64895.91</v>
      </c>
      <c r="D46" s="453">
        <v>-64895.91</v>
      </c>
      <c r="E46" s="453">
        <v>0</v>
      </c>
      <c r="F46" s="453">
        <v>0</v>
      </c>
    </row>
    <row r="47" spans="1:6">
      <c r="A47" s="452">
        <v>322000328</v>
      </c>
      <c r="B47" s="452" t="s">
        <v>926</v>
      </c>
      <c r="C47" s="453">
        <v>3000</v>
      </c>
      <c r="D47" s="453">
        <v>3000</v>
      </c>
      <c r="E47" s="453">
        <v>0</v>
      </c>
      <c r="F47" s="453">
        <v>0</v>
      </c>
    </row>
    <row r="48" spans="1:6">
      <c r="A48" s="452">
        <v>322000329</v>
      </c>
      <c r="B48" s="452" t="s">
        <v>927</v>
      </c>
      <c r="C48" s="453">
        <v>-15155.61</v>
      </c>
      <c r="D48" s="453">
        <v>-15155.61</v>
      </c>
      <c r="E48" s="453">
        <v>0</v>
      </c>
      <c r="F48" s="453">
        <v>0</v>
      </c>
    </row>
    <row r="49" spans="1:6">
      <c r="A49" s="452">
        <v>322000331</v>
      </c>
      <c r="B49" s="452" t="s">
        <v>928</v>
      </c>
      <c r="C49" s="453">
        <v>2475</v>
      </c>
      <c r="D49" s="453">
        <v>2475</v>
      </c>
      <c r="E49" s="453">
        <v>0</v>
      </c>
      <c r="F49" s="453">
        <v>0</v>
      </c>
    </row>
    <row r="50" spans="1:6">
      <c r="A50" s="452">
        <v>322000334</v>
      </c>
      <c r="B50" s="452" t="s">
        <v>929</v>
      </c>
      <c r="C50" s="453">
        <v>688.7</v>
      </c>
      <c r="D50" s="453">
        <v>688.7</v>
      </c>
      <c r="E50" s="453">
        <v>0</v>
      </c>
      <c r="F50" s="453">
        <v>0</v>
      </c>
    </row>
    <row r="51" spans="1:6">
      <c r="A51" s="452">
        <v>322000335</v>
      </c>
      <c r="B51" s="452" t="s">
        <v>930</v>
      </c>
      <c r="C51" s="453">
        <v>568721.67000000004</v>
      </c>
      <c r="D51" s="453">
        <v>568721.67000000004</v>
      </c>
      <c r="E51" s="453">
        <v>0</v>
      </c>
      <c r="F51" s="453">
        <v>0</v>
      </c>
    </row>
    <row r="52" spans="1:6">
      <c r="A52" s="452">
        <v>322000336</v>
      </c>
      <c r="B52" s="452" t="s">
        <v>931</v>
      </c>
      <c r="C52" s="453">
        <v>2008.25</v>
      </c>
      <c r="D52" s="453">
        <v>2008.25</v>
      </c>
      <c r="E52" s="453">
        <v>0</v>
      </c>
      <c r="F52" s="453">
        <v>0</v>
      </c>
    </row>
    <row r="53" spans="1:6">
      <c r="A53" s="452">
        <v>322000337</v>
      </c>
      <c r="B53" s="452" t="s">
        <v>932</v>
      </c>
      <c r="C53" s="453">
        <v>-386440.21</v>
      </c>
      <c r="D53" s="453">
        <v>-386440.21</v>
      </c>
      <c r="E53" s="453">
        <v>0</v>
      </c>
      <c r="F53" s="453">
        <v>0</v>
      </c>
    </row>
    <row r="54" spans="1:6">
      <c r="A54" s="452">
        <v>322000342</v>
      </c>
      <c r="B54" s="452" t="s">
        <v>933</v>
      </c>
      <c r="C54" s="453">
        <v>224334.43</v>
      </c>
      <c r="D54" s="453">
        <v>224334.43</v>
      </c>
      <c r="E54" s="453">
        <v>0</v>
      </c>
      <c r="F54" s="453">
        <v>0</v>
      </c>
    </row>
    <row r="55" spans="1:6">
      <c r="A55" s="452">
        <v>322000343</v>
      </c>
      <c r="B55" s="452" t="s">
        <v>934</v>
      </c>
      <c r="C55" s="453">
        <v>-363501.21</v>
      </c>
      <c r="D55" s="453">
        <v>-363501.21</v>
      </c>
      <c r="E55" s="453">
        <v>0</v>
      </c>
      <c r="F55" s="453">
        <v>0</v>
      </c>
    </row>
    <row r="56" spans="1:6">
      <c r="A56" s="452">
        <v>322000348</v>
      </c>
      <c r="B56" s="452" t="s">
        <v>935</v>
      </c>
      <c r="C56" s="453">
        <v>-272.60000000000002</v>
      </c>
      <c r="D56" s="453">
        <v>-272.60000000000002</v>
      </c>
      <c r="E56" s="453">
        <v>0</v>
      </c>
      <c r="F56" s="453">
        <v>0</v>
      </c>
    </row>
    <row r="57" spans="1:6">
      <c r="A57" s="452">
        <v>322000350</v>
      </c>
      <c r="B57" s="452" t="s">
        <v>936</v>
      </c>
      <c r="C57" s="453">
        <v>-8499.92</v>
      </c>
      <c r="D57" s="453">
        <v>-8499.92</v>
      </c>
      <c r="E57" s="453">
        <v>0</v>
      </c>
      <c r="F57" s="453">
        <v>0</v>
      </c>
    </row>
    <row r="58" spans="1:6">
      <c r="A58" s="452">
        <v>322000352</v>
      </c>
      <c r="B58" s="452" t="s">
        <v>937</v>
      </c>
      <c r="C58" s="453">
        <v>126174.77</v>
      </c>
      <c r="D58" s="453">
        <v>126174.77</v>
      </c>
      <c r="E58" s="453">
        <v>0</v>
      </c>
      <c r="F58" s="453">
        <v>0</v>
      </c>
    </row>
    <row r="59" spans="1:6">
      <c r="A59" s="452">
        <v>322000353</v>
      </c>
      <c r="B59" s="452" t="s">
        <v>938</v>
      </c>
      <c r="C59" s="453">
        <v>176176.9</v>
      </c>
      <c r="D59" s="453">
        <v>176176.9</v>
      </c>
      <c r="E59" s="453">
        <v>0</v>
      </c>
      <c r="F59" s="453">
        <v>0</v>
      </c>
    </row>
    <row r="60" spans="1:6">
      <c r="A60" s="452">
        <v>322000354</v>
      </c>
      <c r="B60" s="452" t="s">
        <v>939</v>
      </c>
      <c r="C60" s="453">
        <v>-10971050.43</v>
      </c>
      <c r="D60" s="453">
        <v>-10971050.43</v>
      </c>
      <c r="E60" s="453">
        <v>0</v>
      </c>
      <c r="F60" s="453">
        <v>0</v>
      </c>
    </row>
    <row r="61" spans="1:6">
      <c r="A61" s="452">
        <v>322000401</v>
      </c>
      <c r="B61" s="452" t="s">
        <v>940</v>
      </c>
      <c r="C61" s="453">
        <v>-52904996.119999997</v>
      </c>
      <c r="D61" s="453">
        <v>-55692139.619999997</v>
      </c>
      <c r="E61" s="453">
        <v>-2787143.5</v>
      </c>
      <c r="F61" s="453">
        <v>0</v>
      </c>
    </row>
    <row r="62" spans="1:6">
      <c r="A62" s="452">
        <v>322000402</v>
      </c>
      <c r="B62" s="452" t="s">
        <v>941</v>
      </c>
      <c r="C62" s="453">
        <v>-178143488.96000001</v>
      </c>
      <c r="D62" s="453">
        <v>-218285155.24000001</v>
      </c>
      <c r="E62" s="453">
        <v>-40141666.280000001</v>
      </c>
      <c r="F62" s="453">
        <v>0</v>
      </c>
    </row>
    <row r="63" spans="1:6">
      <c r="A63" s="452">
        <v>322000403</v>
      </c>
      <c r="B63" s="452" t="s">
        <v>942</v>
      </c>
      <c r="C63" s="453">
        <v>-25860862.170000002</v>
      </c>
      <c r="D63" s="453">
        <v>-32419693.449999999</v>
      </c>
      <c r="E63" s="453">
        <v>-6558831.2800000003</v>
      </c>
      <c r="F63" s="453">
        <v>0</v>
      </c>
    </row>
    <row r="64" spans="1:6">
      <c r="A64" s="452">
        <v>322000404</v>
      </c>
      <c r="B64" s="452" t="s">
        <v>943</v>
      </c>
      <c r="C64" s="453">
        <v>-58549790.909999996</v>
      </c>
      <c r="D64" s="453">
        <v>-69701498.120000005</v>
      </c>
      <c r="E64" s="453">
        <v>-11151707.210000001</v>
      </c>
      <c r="F64" s="453">
        <v>0</v>
      </c>
    </row>
    <row r="65" spans="1:6" s="447" customFormat="1">
      <c r="A65" s="472" t="s">
        <v>1109</v>
      </c>
      <c r="B65" s="472" t="s">
        <v>1110</v>
      </c>
      <c r="C65" s="474">
        <v>-33871.699999999997</v>
      </c>
      <c r="D65" s="474">
        <v>-33871.699999999997</v>
      </c>
      <c r="E65" s="474">
        <v>0</v>
      </c>
      <c r="F65" s="475"/>
    </row>
    <row r="66" spans="1:6" s="447" customFormat="1">
      <c r="A66" s="472" t="s">
        <v>1111</v>
      </c>
      <c r="B66" s="472" t="s">
        <v>1112</v>
      </c>
      <c r="C66" s="474">
        <v>-33239.599999999999</v>
      </c>
      <c r="D66" s="474">
        <v>-33239.599999999999</v>
      </c>
      <c r="E66" s="474">
        <v>0</v>
      </c>
      <c r="F66" s="475"/>
    </row>
    <row r="67" spans="1:6">
      <c r="A67" s="248"/>
      <c r="B67" s="248" t="s">
        <v>367</v>
      </c>
      <c r="C67" s="247">
        <f>SUM(C8:C66)</f>
        <v>-202751732.90999997</v>
      </c>
      <c r="D67" s="473">
        <f t="shared" ref="D67:E67" si="0">SUM(D8:D66)</f>
        <v>-316173637.95999998</v>
      </c>
      <c r="E67" s="473">
        <f t="shared" si="0"/>
        <v>-113421905.05000001</v>
      </c>
      <c r="F67" s="248"/>
    </row>
    <row r="72" spans="1:6">
      <c r="D72" s="89"/>
      <c r="E72" s="89"/>
    </row>
    <row r="73" spans="1:6">
      <c r="D73" s="89"/>
      <c r="E73" s="89"/>
    </row>
  </sheetData>
  <protectedRanges>
    <protectedRange sqref="F67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selection activeCell="I35" sqref="I35"/>
    </sheetView>
  </sheetViews>
  <sheetFormatPr baseColWidth="10" defaultRowHeight="11.25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>
      <c r="A1" s="3" t="s">
        <v>43</v>
      </c>
      <c r="B1" s="3"/>
      <c r="H1" s="257"/>
    </row>
    <row r="2" spans="1:8">
      <c r="A2" s="3" t="s">
        <v>138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3" customFormat="1" ht="11.25" customHeight="1">
      <c r="A5" s="256" t="s">
        <v>255</v>
      </c>
      <c r="B5" s="256"/>
      <c r="C5" s="255"/>
      <c r="D5" s="255"/>
      <c r="E5" s="255"/>
      <c r="F5" s="7"/>
      <c r="G5" s="7"/>
      <c r="H5" s="254" t="s">
        <v>252</v>
      </c>
    </row>
    <row r="6" spans="1:8">
      <c r="A6" s="246"/>
      <c r="B6" s="246"/>
      <c r="C6" s="244"/>
      <c r="D6" s="244"/>
      <c r="E6" s="244"/>
      <c r="F6" s="244"/>
      <c r="G6" s="244"/>
      <c r="H6" s="244"/>
    </row>
    <row r="7" spans="1:8" ht="15" customHeight="1">
      <c r="A7" s="455" t="s">
        <v>45</v>
      </c>
      <c r="B7" s="373" t="s">
        <v>46</v>
      </c>
      <c r="C7" s="285" t="s">
        <v>240</v>
      </c>
      <c r="D7" s="456">
        <v>2016</v>
      </c>
      <c r="E7" s="456">
        <v>2015</v>
      </c>
      <c r="F7" s="457" t="s">
        <v>251</v>
      </c>
      <c r="G7" s="457" t="s">
        <v>250</v>
      </c>
      <c r="H7" s="250" t="s">
        <v>249</v>
      </c>
    </row>
    <row r="8" spans="1:8">
      <c r="A8" s="452">
        <v>112200001</v>
      </c>
      <c r="B8" s="452" t="s">
        <v>584</v>
      </c>
      <c r="C8" s="453">
        <v>678336.58</v>
      </c>
      <c r="D8" s="453">
        <v>678336.58</v>
      </c>
      <c r="E8" s="453">
        <v>678336.58</v>
      </c>
      <c r="F8" s="453">
        <v>678336.58</v>
      </c>
      <c r="G8" s="453">
        <v>678337.7</v>
      </c>
      <c r="H8" s="453">
        <v>678337.7</v>
      </c>
    </row>
    <row r="9" spans="1:8">
      <c r="A9" s="452">
        <v>112200004</v>
      </c>
      <c r="B9" s="452" t="s">
        <v>585</v>
      </c>
      <c r="C9" s="453">
        <v>1.04</v>
      </c>
      <c r="D9" s="453">
        <v>1.04</v>
      </c>
      <c r="E9" s="453">
        <v>1.04</v>
      </c>
      <c r="F9" s="453">
        <v>1.04</v>
      </c>
      <c r="G9" s="453">
        <v>1.04</v>
      </c>
      <c r="H9" s="453">
        <v>1.04</v>
      </c>
    </row>
    <row r="10" spans="1:8">
      <c r="A10" s="452">
        <v>112200012</v>
      </c>
      <c r="B10" s="452" t="s">
        <v>586</v>
      </c>
      <c r="C10" s="453">
        <v>243826.64</v>
      </c>
      <c r="D10" s="453">
        <v>243826.64</v>
      </c>
      <c r="E10" s="453">
        <v>243826.64</v>
      </c>
      <c r="F10" s="453">
        <v>243826.64</v>
      </c>
      <c r="G10" s="453">
        <v>243828.04</v>
      </c>
      <c r="H10" s="453">
        <v>243828.04</v>
      </c>
    </row>
    <row r="11" spans="1:8">
      <c r="A11" s="452">
        <v>112200101</v>
      </c>
      <c r="B11" s="452" t="s">
        <v>587</v>
      </c>
      <c r="C11" s="453">
        <v>22046.880000000001</v>
      </c>
      <c r="D11" s="453">
        <v>13583.21</v>
      </c>
      <c r="E11" s="453">
        <v>26535.98</v>
      </c>
      <c r="F11" s="453">
        <v>47347.32</v>
      </c>
      <c r="G11" s="453">
        <v>57399.99</v>
      </c>
      <c r="H11" s="453">
        <v>76387.89</v>
      </c>
    </row>
    <row r="12" spans="1:8">
      <c r="A12" s="248"/>
      <c r="B12" s="248" t="s">
        <v>254</v>
      </c>
      <c r="C12" s="247">
        <f t="shared" ref="C12:H12" si="0">SUM(C8:C11)</f>
        <v>944211.14</v>
      </c>
      <c r="D12" s="247">
        <f t="shared" si="0"/>
        <v>935747.47</v>
      </c>
      <c r="E12" s="247">
        <f t="shared" si="0"/>
        <v>948700.24</v>
      </c>
      <c r="F12" s="247">
        <f t="shared" si="0"/>
        <v>969511.58</v>
      </c>
      <c r="G12" s="247">
        <f t="shared" si="0"/>
        <v>979566.77</v>
      </c>
      <c r="H12" s="247">
        <f t="shared" si="0"/>
        <v>998554.67</v>
      </c>
    </row>
    <row r="13" spans="1:8">
      <c r="A13" s="60"/>
      <c r="B13" s="60"/>
      <c r="C13" s="229"/>
      <c r="D13" s="229"/>
      <c r="E13" s="229"/>
      <c r="F13" s="229"/>
      <c r="G13" s="229"/>
      <c r="H13" s="229"/>
    </row>
    <row r="14" spans="1:8">
      <c r="A14" s="60"/>
      <c r="B14" s="60"/>
      <c r="C14" s="229"/>
      <c r="D14" s="229"/>
      <c r="E14" s="229"/>
      <c r="F14" s="229"/>
      <c r="G14" s="229"/>
      <c r="H14" s="229"/>
    </row>
    <row r="15" spans="1:8" s="253" customFormat="1" ht="11.25" customHeight="1">
      <c r="A15" s="256" t="s">
        <v>253</v>
      </c>
      <c r="B15" s="256"/>
      <c r="C15" s="255"/>
      <c r="D15" s="255"/>
      <c r="E15" s="255"/>
      <c r="F15" s="7"/>
      <c r="G15" s="7"/>
      <c r="H15" s="254" t="s">
        <v>252</v>
      </c>
    </row>
    <row r="16" spans="1:8">
      <c r="A16" s="246"/>
      <c r="B16" s="246"/>
      <c r="C16" s="244"/>
      <c r="D16" s="244"/>
      <c r="E16" s="244"/>
      <c r="F16" s="244"/>
      <c r="G16" s="244"/>
      <c r="H16" s="244"/>
    </row>
    <row r="17" spans="1:8" ht="15" customHeight="1">
      <c r="A17" s="226" t="s">
        <v>45</v>
      </c>
      <c r="B17" s="225" t="s">
        <v>46</v>
      </c>
      <c r="C17" s="223" t="s">
        <v>240</v>
      </c>
      <c r="D17" s="252">
        <v>2016</v>
      </c>
      <c r="E17" s="252">
        <v>2015</v>
      </c>
      <c r="F17" s="251" t="s">
        <v>251</v>
      </c>
      <c r="G17" s="251" t="s">
        <v>250</v>
      </c>
      <c r="H17" s="250" t="s">
        <v>249</v>
      </c>
    </row>
    <row r="18" spans="1:8">
      <c r="A18" s="236" t="s">
        <v>515</v>
      </c>
      <c r="B18" s="236" t="s">
        <v>515</v>
      </c>
      <c r="C18" s="249"/>
      <c r="D18" s="249"/>
      <c r="E18" s="249"/>
      <c r="F18" s="249"/>
      <c r="G18" s="249"/>
      <c r="H18" s="249"/>
    </row>
    <row r="19" spans="1:8">
      <c r="A19" s="236"/>
      <c r="B19" s="236"/>
      <c r="C19" s="249"/>
      <c r="D19" s="249"/>
      <c r="E19" s="249"/>
      <c r="F19" s="249"/>
      <c r="G19" s="249"/>
      <c r="H19" s="249"/>
    </row>
    <row r="20" spans="1:8">
      <c r="A20" s="248"/>
      <c r="B20" s="248" t="s">
        <v>248</v>
      </c>
      <c r="C20" s="247">
        <f t="shared" ref="C20:H20" si="1">SUM(C18:C19)</f>
        <v>0</v>
      </c>
      <c r="D20" s="247">
        <f t="shared" si="1"/>
        <v>0</v>
      </c>
      <c r="E20" s="247">
        <f t="shared" si="1"/>
        <v>0</v>
      </c>
      <c r="F20" s="247">
        <f t="shared" si="1"/>
        <v>0</v>
      </c>
      <c r="G20" s="247">
        <f t="shared" si="1"/>
        <v>0</v>
      </c>
      <c r="H20" s="247">
        <f t="shared" si="1"/>
        <v>0</v>
      </c>
    </row>
  </sheetData>
  <dataValidations count="8">
    <dataValidation allowBlank="1" showInputMessage="1" showErrorMessage="1" prompt="Saldo final al 31 de diciembre de 2016." sqref="D7 D17"/>
    <dataValidation allowBlank="1" showInputMessage="1" showErrorMessage="1" prompt="Saldo final de la Información Financiera Trimestral que se presenta (trimestral: 1er, 2do, 3ro. o 4to.)." sqref="C17 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al 31 de diciembre de 2015." sqref="E7 E17"/>
    <dataValidation allowBlank="1" showInputMessage="1" showErrorMessage="1" prompt="Saldo final al 31 de diciembre de 2014." sqref="F17 F7"/>
    <dataValidation allowBlank="1" showInputMessage="1" showErrorMessage="1" prompt="Saldo final al 31 de diciembre de 2013." sqref="G7 G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al 31 de diciembre de 2012." sqref="H7 H17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142</v>
      </c>
      <c r="B2" s="480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233</v>
      </c>
      <c r="B4" s="94"/>
      <c r="C4" s="94"/>
      <c r="D4" s="94"/>
      <c r="E4" s="94"/>
      <c r="F4" s="95"/>
    </row>
    <row r="5" spans="1:6" ht="14.1" customHeight="1">
      <c r="A5" s="139" t="s">
        <v>143</v>
      </c>
      <c r="B5" s="12"/>
      <c r="C5" s="12"/>
      <c r="D5" s="12"/>
      <c r="E5" s="12"/>
      <c r="F5" s="96"/>
    </row>
    <row r="6" spans="1:6" ht="14.1" customHeight="1">
      <c r="A6" s="168" t="s">
        <v>207</v>
      </c>
      <c r="B6" s="131"/>
      <c r="C6" s="131"/>
      <c r="D6" s="131"/>
      <c r="E6" s="131"/>
      <c r="F6" s="132"/>
    </row>
    <row r="7" spans="1:6" ht="14.1" customHeight="1">
      <c r="A7" s="139" t="s">
        <v>168</v>
      </c>
      <c r="B7" s="92"/>
      <c r="C7" s="92"/>
      <c r="D7" s="92"/>
      <c r="E7" s="92"/>
      <c r="F7" s="93"/>
    </row>
    <row r="8" spans="1:6" ht="14.1" customHeight="1">
      <c r="A8" s="139" t="s">
        <v>208</v>
      </c>
      <c r="B8" s="12"/>
      <c r="C8" s="12"/>
      <c r="D8" s="12"/>
      <c r="E8" s="12"/>
      <c r="F8" s="96"/>
    </row>
    <row r="9" spans="1:6" ht="14.1" customHeight="1" thickBot="1">
      <c r="A9" s="144" t="s">
        <v>211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zoomScaleSheetLayoutView="100" workbookViewId="0">
      <selection activeCell="K19" sqref="K19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57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2" t="s">
        <v>372</v>
      </c>
      <c r="C5" s="22"/>
      <c r="D5" s="22"/>
      <c r="E5" s="354" t="s">
        <v>371</v>
      </c>
    </row>
    <row r="6" spans="1:5" s="24" customFormat="1">
      <c r="A6" s="222"/>
      <c r="B6" s="222"/>
      <c r="C6" s="353"/>
      <c r="D6" s="352"/>
      <c r="E6" s="352"/>
    </row>
    <row r="7" spans="1:5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</row>
    <row r="8" spans="1:5">
      <c r="A8" s="452">
        <v>111200001</v>
      </c>
      <c r="B8" s="452" t="s">
        <v>1106</v>
      </c>
      <c r="C8" s="453">
        <v>212688.42</v>
      </c>
      <c r="D8" s="453">
        <v>147486.07999999999</v>
      </c>
      <c r="E8" s="453">
        <v>-65202.34</v>
      </c>
    </row>
    <row r="9" spans="1:5">
      <c r="A9" s="452">
        <v>111200003</v>
      </c>
      <c r="B9" s="452" t="s">
        <v>1105</v>
      </c>
      <c r="C9" s="453">
        <v>511761.77</v>
      </c>
      <c r="D9" s="453">
        <v>77018.92</v>
      </c>
      <c r="E9" s="453">
        <v>-434742.85</v>
      </c>
    </row>
    <row r="10" spans="1:5">
      <c r="A10" s="452">
        <v>111200014</v>
      </c>
      <c r="B10" s="452" t="s">
        <v>1104</v>
      </c>
      <c r="C10" s="453">
        <v>149293.63</v>
      </c>
      <c r="D10" s="453">
        <v>1037832.39</v>
      </c>
      <c r="E10" s="453">
        <v>888538.76</v>
      </c>
    </row>
    <row r="11" spans="1:5">
      <c r="A11" s="452">
        <v>111200016</v>
      </c>
      <c r="B11" s="452" t="s">
        <v>1103</v>
      </c>
      <c r="C11" s="453">
        <v>3363.76</v>
      </c>
      <c r="D11" s="453">
        <v>5613.4</v>
      </c>
      <c r="E11" s="453">
        <v>2249.64</v>
      </c>
    </row>
    <row r="12" spans="1:5">
      <c r="A12" s="452">
        <v>111200020</v>
      </c>
      <c r="B12" s="452" t="s">
        <v>1102</v>
      </c>
      <c r="C12" s="453">
        <v>9916.16</v>
      </c>
      <c r="D12" s="453">
        <v>7497.29</v>
      </c>
      <c r="E12" s="453">
        <v>-2418.87</v>
      </c>
    </row>
    <row r="13" spans="1:5">
      <c r="A13" s="452">
        <v>111200021</v>
      </c>
      <c r="B13" s="452" t="s">
        <v>1101</v>
      </c>
      <c r="C13" s="453">
        <v>290.7</v>
      </c>
      <c r="D13" s="453">
        <v>0</v>
      </c>
      <c r="E13" s="453">
        <v>-290.7</v>
      </c>
    </row>
    <row r="14" spans="1:5">
      <c r="A14" s="452">
        <v>111200022</v>
      </c>
      <c r="B14" s="452" t="s">
        <v>1100</v>
      </c>
      <c r="C14" s="453">
        <v>1295.93</v>
      </c>
      <c r="D14" s="453">
        <v>0</v>
      </c>
      <c r="E14" s="453">
        <v>-1295.93</v>
      </c>
    </row>
    <row r="15" spans="1:5">
      <c r="A15" s="452">
        <v>111200023</v>
      </c>
      <c r="B15" s="452" t="s">
        <v>1099</v>
      </c>
      <c r="C15" s="453">
        <v>116497.63</v>
      </c>
      <c r="D15" s="453">
        <v>116788.33</v>
      </c>
      <c r="E15" s="453">
        <v>290.7</v>
      </c>
    </row>
    <row r="16" spans="1:5">
      <c r="A16" s="452">
        <v>111200024</v>
      </c>
      <c r="B16" s="452" t="s">
        <v>1098</v>
      </c>
      <c r="C16" s="453">
        <v>750430.89</v>
      </c>
      <c r="D16" s="453">
        <v>31244.240000000002</v>
      </c>
      <c r="E16" s="453">
        <v>-719186.65</v>
      </c>
    </row>
    <row r="17" spans="1:5">
      <c r="A17" s="452">
        <v>111200025</v>
      </c>
      <c r="B17" s="452" t="s">
        <v>1097</v>
      </c>
      <c r="C17" s="453">
        <v>2706.44</v>
      </c>
      <c r="D17" s="453">
        <v>0</v>
      </c>
      <c r="E17" s="453">
        <v>-2706.44</v>
      </c>
    </row>
    <row r="18" spans="1:5">
      <c r="A18" s="452">
        <v>111200026</v>
      </c>
      <c r="B18" s="452" t="s">
        <v>1096</v>
      </c>
      <c r="C18" s="453">
        <v>36122.74</v>
      </c>
      <c r="D18" s="453">
        <v>36136.6</v>
      </c>
      <c r="E18" s="453">
        <v>13.86</v>
      </c>
    </row>
    <row r="19" spans="1:5">
      <c r="A19" s="452">
        <v>111200028</v>
      </c>
      <c r="B19" s="452" t="s">
        <v>1095</v>
      </c>
      <c r="C19" s="453">
        <v>773242.39</v>
      </c>
      <c r="D19" s="453">
        <v>188483.8</v>
      </c>
      <c r="E19" s="453">
        <v>-584758.59</v>
      </c>
    </row>
    <row r="20" spans="1:5">
      <c r="A20" s="452">
        <v>111200029</v>
      </c>
      <c r="B20" s="452" t="s">
        <v>1094</v>
      </c>
      <c r="C20" s="453">
        <v>988.82</v>
      </c>
      <c r="D20" s="453">
        <v>0</v>
      </c>
      <c r="E20" s="453">
        <v>-988.82</v>
      </c>
    </row>
    <row r="21" spans="1:5">
      <c r="A21" s="452">
        <v>111200030</v>
      </c>
      <c r="B21" s="452" t="s">
        <v>1093</v>
      </c>
      <c r="C21" s="453">
        <v>310842.05</v>
      </c>
      <c r="D21" s="453">
        <v>264930.71000000002</v>
      </c>
      <c r="E21" s="453">
        <v>-45911.34</v>
      </c>
    </row>
    <row r="22" spans="1:5">
      <c r="A22" s="452">
        <v>111200031</v>
      </c>
      <c r="B22" s="452" t="s">
        <v>1092</v>
      </c>
      <c r="C22" s="453">
        <v>0</v>
      </c>
      <c r="D22" s="453">
        <v>27378</v>
      </c>
      <c r="E22" s="453">
        <v>27378</v>
      </c>
    </row>
    <row r="23" spans="1:5">
      <c r="A23" s="452">
        <v>111200032</v>
      </c>
      <c r="B23" s="452" t="s">
        <v>1091</v>
      </c>
      <c r="C23" s="453">
        <v>1096776.47</v>
      </c>
      <c r="D23" s="453">
        <v>39268.410000000003</v>
      </c>
      <c r="E23" s="453">
        <v>-1057508.06</v>
      </c>
    </row>
    <row r="24" spans="1:5">
      <c r="A24" s="452">
        <v>111200033</v>
      </c>
      <c r="B24" s="452" t="s">
        <v>1090</v>
      </c>
      <c r="C24" s="453">
        <v>199155.74</v>
      </c>
      <c r="D24" s="453">
        <v>721285.9</v>
      </c>
      <c r="E24" s="453">
        <v>522130.16</v>
      </c>
    </row>
    <row r="25" spans="1:5">
      <c r="A25" s="452">
        <v>111200034</v>
      </c>
      <c r="B25" s="452" t="s">
        <v>546</v>
      </c>
      <c r="C25" s="453">
        <v>0</v>
      </c>
      <c r="D25" s="453">
        <v>426122.97</v>
      </c>
      <c r="E25" s="453">
        <v>426122.97</v>
      </c>
    </row>
    <row r="26" spans="1:5">
      <c r="A26" s="452">
        <v>111200035</v>
      </c>
      <c r="B26" s="452" t="s">
        <v>1089</v>
      </c>
      <c r="C26" s="453">
        <v>0</v>
      </c>
      <c r="D26" s="453">
        <v>96822</v>
      </c>
      <c r="E26" s="453">
        <v>96822</v>
      </c>
    </row>
    <row r="27" spans="1:5">
      <c r="A27" s="452">
        <v>111200308</v>
      </c>
      <c r="B27" s="452" t="s">
        <v>1088</v>
      </c>
      <c r="C27" s="453">
        <v>223409.79</v>
      </c>
      <c r="D27" s="453">
        <v>138718.62</v>
      </c>
      <c r="E27" s="453">
        <v>-84691.17</v>
      </c>
    </row>
    <row r="28" spans="1:5">
      <c r="A28" s="452">
        <v>111200311</v>
      </c>
      <c r="B28" s="452" t="s">
        <v>1087</v>
      </c>
      <c r="C28" s="453">
        <v>2175861.37</v>
      </c>
      <c r="D28" s="453">
        <v>317630.87</v>
      </c>
      <c r="E28" s="453">
        <v>-1858230.5</v>
      </c>
    </row>
    <row r="29" spans="1:5">
      <c r="A29" s="452">
        <v>111200401</v>
      </c>
      <c r="B29" s="452" t="s">
        <v>1086</v>
      </c>
      <c r="C29" s="453">
        <v>9199.43</v>
      </c>
      <c r="D29" s="453">
        <v>9401.77</v>
      </c>
      <c r="E29" s="453">
        <v>202.34</v>
      </c>
    </row>
    <row r="30" spans="1:5">
      <c r="A30" s="452">
        <v>111200402</v>
      </c>
      <c r="B30" s="452" t="s">
        <v>1085</v>
      </c>
      <c r="C30" s="453">
        <v>37963.53</v>
      </c>
      <c r="D30" s="453">
        <v>64907.38</v>
      </c>
      <c r="E30" s="453">
        <v>26943.85</v>
      </c>
    </row>
    <row r="31" spans="1:5">
      <c r="A31" s="452">
        <v>111200404</v>
      </c>
      <c r="B31" s="452" t="s">
        <v>1084</v>
      </c>
      <c r="C31" s="453">
        <v>254746.69</v>
      </c>
      <c r="D31" s="453">
        <v>349648.73</v>
      </c>
      <c r="E31" s="453">
        <v>94902.04</v>
      </c>
    </row>
    <row r="32" spans="1:5">
      <c r="A32" s="452">
        <v>111200406</v>
      </c>
      <c r="B32" s="452" t="s">
        <v>1083</v>
      </c>
      <c r="C32" s="453">
        <v>206256.7</v>
      </c>
      <c r="D32" s="453">
        <v>408239.8</v>
      </c>
      <c r="E32" s="453">
        <v>201983.1</v>
      </c>
    </row>
    <row r="33" spans="1:5">
      <c r="A33" s="452">
        <v>111200408</v>
      </c>
      <c r="B33" s="452" t="s">
        <v>1082</v>
      </c>
      <c r="C33" s="453">
        <v>163334.25</v>
      </c>
      <c r="D33" s="453">
        <v>324781.7</v>
      </c>
      <c r="E33" s="453">
        <v>161447.45000000001</v>
      </c>
    </row>
    <row r="34" spans="1:5">
      <c r="A34" s="452">
        <v>111200409</v>
      </c>
      <c r="B34" s="452" t="s">
        <v>1081</v>
      </c>
      <c r="C34" s="453">
        <v>84691.16</v>
      </c>
      <c r="D34" s="453">
        <v>168727.07</v>
      </c>
      <c r="E34" s="453">
        <v>84035.91</v>
      </c>
    </row>
    <row r="35" spans="1:5">
      <c r="A35" s="452">
        <v>111200410</v>
      </c>
      <c r="B35" s="452" t="s">
        <v>1080</v>
      </c>
      <c r="C35" s="453">
        <v>76219.81</v>
      </c>
      <c r="D35" s="453">
        <v>151679.75</v>
      </c>
      <c r="E35" s="453">
        <v>75459.94</v>
      </c>
    </row>
    <row r="36" spans="1:5">
      <c r="A36" s="452">
        <v>111200411</v>
      </c>
      <c r="B36" s="452" t="s">
        <v>1079</v>
      </c>
      <c r="C36" s="453">
        <v>76226.77</v>
      </c>
      <c r="D36" s="453">
        <v>151687</v>
      </c>
      <c r="E36" s="453">
        <v>75460.23</v>
      </c>
    </row>
    <row r="37" spans="1:5">
      <c r="A37" s="452">
        <v>111200412</v>
      </c>
      <c r="B37" s="452" t="s">
        <v>1078</v>
      </c>
      <c r="C37" s="453">
        <v>76221.41</v>
      </c>
      <c r="D37" s="453">
        <v>151681.42000000001</v>
      </c>
      <c r="E37" s="453">
        <v>75460.009999999995</v>
      </c>
    </row>
    <row r="38" spans="1:5">
      <c r="A38" s="452">
        <v>111200413</v>
      </c>
      <c r="B38" s="452" t="s">
        <v>1077</v>
      </c>
      <c r="C38" s="453">
        <v>76221.41</v>
      </c>
      <c r="D38" s="453">
        <v>151681.42000000001</v>
      </c>
      <c r="E38" s="453">
        <v>75460.009999999995</v>
      </c>
    </row>
    <row r="39" spans="1:5">
      <c r="A39" s="452">
        <v>111200414</v>
      </c>
      <c r="B39" s="452" t="s">
        <v>1076</v>
      </c>
      <c r="C39" s="453">
        <v>76223.289999999994</v>
      </c>
      <c r="D39" s="453">
        <v>151683.35999999999</v>
      </c>
      <c r="E39" s="453">
        <v>75460.070000000007</v>
      </c>
    </row>
    <row r="40" spans="1:5">
      <c r="A40" s="452">
        <v>111200415</v>
      </c>
      <c r="B40" s="452" t="s">
        <v>1075</v>
      </c>
      <c r="C40" s="453">
        <v>76223.289999999994</v>
      </c>
      <c r="D40" s="453">
        <v>151683.35999999999</v>
      </c>
      <c r="E40" s="453">
        <v>75460.070000000007</v>
      </c>
    </row>
    <row r="41" spans="1:5">
      <c r="A41" s="452">
        <v>111200416</v>
      </c>
      <c r="B41" s="452" t="s">
        <v>1074</v>
      </c>
      <c r="C41" s="453">
        <v>76223.289999999994</v>
      </c>
      <c r="D41" s="453">
        <v>151683.35999999999</v>
      </c>
      <c r="E41" s="453">
        <v>75460.070000000007</v>
      </c>
    </row>
    <row r="42" spans="1:5">
      <c r="A42" s="452">
        <v>111200417</v>
      </c>
      <c r="B42" s="452" t="s">
        <v>1073</v>
      </c>
      <c r="C42" s="453">
        <v>76223.289999999994</v>
      </c>
      <c r="D42" s="453">
        <v>151683.35999999999</v>
      </c>
      <c r="E42" s="453">
        <v>75460.070000000007</v>
      </c>
    </row>
    <row r="43" spans="1:5">
      <c r="A43" s="452">
        <v>111200418</v>
      </c>
      <c r="B43" s="452" t="s">
        <v>1072</v>
      </c>
      <c r="C43" s="453">
        <v>76223.289999999994</v>
      </c>
      <c r="D43" s="453">
        <v>151683.35999999999</v>
      </c>
      <c r="E43" s="453">
        <v>75460.070000000007</v>
      </c>
    </row>
    <row r="44" spans="1:5">
      <c r="A44" s="452">
        <v>111200419</v>
      </c>
      <c r="B44" s="452" t="s">
        <v>1071</v>
      </c>
      <c r="C44" s="453">
        <v>76220.37</v>
      </c>
      <c r="D44" s="453">
        <v>151680.34</v>
      </c>
      <c r="E44" s="453">
        <v>75459.97</v>
      </c>
    </row>
    <row r="45" spans="1:5">
      <c r="A45" s="452">
        <v>111200420</v>
      </c>
      <c r="B45" s="452" t="s">
        <v>1070</v>
      </c>
      <c r="C45" s="453">
        <v>146865.16</v>
      </c>
      <c r="D45" s="453">
        <v>482756.87</v>
      </c>
      <c r="E45" s="453">
        <v>335891.71</v>
      </c>
    </row>
    <row r="46" spans="1:5">
      <c r="A46" s="452">
        <v>111200422</v>
      </c>
      <c r="B46" s="452" t="s">
        <v>1069</v>
      </c>
      <c r="C46" s="453">
        <v>0</v>
      </c>
      <c r="D46" s="453">
        <v>6637357.1200000001</v>
      </c>
      <c r="E46" s="453">
        <v>6637357.1200000001</v>
      </c>
    </row>
    <row r="47" spans="1:5">
      <c r="A47" s="452">
        <v>111200423</v>
      </c>
      <c r="B47" s="452" t="s">
        <v>1068</v>
      </c>
      <c r="C47" s="453">
        <v>0</v>
      </c>
      <c r="D47" s="453">
        <v>5558031.5</v>
      </c>
      <c r="E47" s="453">
        <v>5558031.5</v>
      </c>
    </row>
    <row r="48" spans="1:5">
      <c r="A48" s="452">
        <v>111200424</v>
      </c>
      <c r="B48" s="452" t="s">
        <v>1067</v>
      </c>
      <c r="C48" s="453">
        <v>0</v>
      </c>
      <c r="D48" s="453">
        <v>831286.02</v>
      </c>
      <c r="E48" s="453">
        <v>831286.02</v>
      </c>
    </row>
    <row r="49" spans="1:5">
      <c r="A49" s="452">
        <v>111200425</v>
      </c>
      <c r="B49" s="452" t="s">
        <v>1066</v>
      </c>
      <c r="C49" s="453">
        <v>0</v>
      </c>
      <c r="D49" s="453">
        <v>164685.78</v>
      </c>
      <c r="E49" s="453">
        <v>164685.78</v>
      </c>
    </row>
    <row r="50" spans="1:5">
      <c r="A50" s="452">
        <v>111200427</v>
      </c>
      <c r="B50" s="452" t="s">
        <v>1065</v>
      </c>
      <c r="C50" s="453">
        <v>0</v>
      </c>
      <c r="D50" s="453">
        <v>1197600.29</v>
      </c>
      <c r="E50" s="453">
        <v>1197600.29</v>
      </c>
    </row>
    <row r="51" spans="1:5">
      <c r="A51" s="452">
        <v>111400001</v>
      </c>
      <c r="B51" s="452" t="s">
        <v>532</v>
      </c>
      <c r="C51" s="453">
        <v>703697.3</v>
      </c>
      <c r="D51" s="453">
        <v>959413.55</v>
      </c>
      <c r="E51" s="453">
        <v>255716.25</v>
      </c>
    </row>
    <row r="52" spans="1:5">
      <c r="A52" s="452">
        <v>111400041</v>
      </c>
      <c r="B52" s="452" t="s">
        <v>533</v>
      </c>
      <c r="C52" s="453">
        <v>5033848.67</v>
      </c>
      <c r="D52" s="453">
        <v>6036429.7400000002</v>
      </c>
      <c r="E52" s="453">
        <v>1002581.07</v>
      </c>
    </row>
    <row r="53" spans="1:5">
      <c r="A53" s="452">
        <v>111400047</v>
      </c>
      <c r="B53" s="452" t="s">
        <v>534</v>
      </c>
      <c r="C53" s="453">
        <v>825319.61</v>
      </c>
      <c r="D53" s="453">
        <v>865453.77</v>
      </c>
      <c r="E53" s="453">
        <v>40134.160000000003</v>
      </c>
    </row>
    <row r="54" spans="1:5">
      <c r="A54" s="452">
        <v>111400060</v>
      </c>
      <c r="B54" s="452" t="s">
        <v>535</v>
      </c>
      <c r="C54" s="453">
        <v>1124701.1399999999</v>
      </c>
      <c r="D54" s="453">
        <v>1180070.4099999999</v>
      </c>
      <c r="E54" s="453">
        <v>55369.27</v>
      </c>
    </row>
    <row r="55" spans="1:5">
      <c r="A55" s="452">
        <v>111400063</v>
      </c>
      <c r="B55" s="452" t="s">
        <v>536</v>
      </c>
      <c r="C55" s="453">
        <v>523206.38</v>
      </c>
      <c r="D55" s="453">
        <v>548649.14</v>
      </c>
      <c r="E55" s="453">
        <v>25442.76</v>
      </c>
    </row>
    <row r="56" spans="1:5">
      <c r="A56" s="452">
        <v>111400065</v>
      </c>
      <c r="B56" s="452" t="s">
        <v>537</v>
      </c>
      <c r="C56" s="453">
        <v>8135910.8399999999</v>
      </c>
      <c r="D56" s="453">
        <v>6885505.5</v>
      </c>
      <c r="E56" s="453">
        <v>-1250405.3400000001</v>
      </c>
    </row>
    <row r="57" spans="1:5">
      <c r="A57" s="452">
        <v>111400067</v>
      </c>
      <c r="B57" s="452" t="s">
        <v>538</v>
      </c>
      <c r="C57" s="453">
        <v>10736297.960000001</v>
      </c>
      <c r="D57" s="453">
        <v>2600614.39</v>
      </c>
      <c r="E57" s="453">
        <v>-8135683.5700000003</v>
      </c>
    </row>
    <row r="58" spans="1:5">
      <c r="A58" s="452">
        <v>111400068</v>
      </c>
      <c r="B58" s="452" t="s">
        <v>1064</v>
      </c>
      <c r="C58" s="453">
        <v>6496867.0499999998</v>
      </c>
      <c r="D58" s="453">
        <v>0</v>
      </c>
      <c r="E58" s="453">
        <v>-6496867.0499999998</v>
      </c>
    </row>
    <row r="59" spans="1:5">
      <c r="A59" s="452">
        <v>111400069</v>
      </c>
      <c r="B59" s="452" t="s">
        <v>539</v>
      </c>
      <c r="C59" s="453">
        <v>36357147.689999998</v>
      </c>
      <c r="D59" s="453">
        <v>9008573.2200000007</v>
      </c>
      <c r="E59" s="453">
        <v>-27348574.469999999</v>
      </c>
    </row>
    <row r="60" spans="1:5" s="447" customFormat="1">
      <c r="A60" s="452">
        <v>111400070</v>
      </c>
      <c r="B60" s="452" t="s">
        <v>540</v>
      </c>
      <c r="C60" s="453">
        <v>906172.05</v>
      </c>
      <c r="D60" s="453">
        <v>950744.15</v>
      </c>
      <c r="E60" s="453">
        <v>44572.1</v>
      </c>
    </row>
    <row r="61" spans="1:5" s="447" customFormat="1">
      <c r="A61" s="452">
        <v>111400071</v>
      </c>
      <c r="B61" s="452" t="s">
        <v>541</v>
      </c>
      <c r="C61" s="453">
        <v>0</v>
      </c>
      <c r="D61" s="453">
        <v>52784008.090000004</v>
      </c>
      <c r="E61" s="453">
        <v>52784008.090000004</v>
      </c>
    </row>
    <row r="62" spans="1:5" s="447" customFormat="1">
      <c r="A62" s="452">
        <v>111400072</v>
      </c>
      <c r="B62" s="452" t="s">
        <v>542</v>
      </c>
      <c r="C62" s="453">
        <v>0</v>
      </c>
      <c r="D62" s="453">
        <v>11235192.789999999</v>
      </c>
      <c r="E62" s="453">
        <v>11235192.789999999</v>
      </c>
    </row>
    <row r="63" spans="1:5" s="447" customFormat="1">
      <c r="A63" s="452">
        <v>111400073</v>
      </c>
      <c r="B63" s="452" t="s">
        <v>543</v>
      </c>
      <c r="C63" s="453">
        <v>0</v>
      </c>
      <c r="D63" s="453">
        <v>34182052.600000001</v>
      </c>
      <c r="E63" s="453">
        <v>34182052.600000001</v>
      </c>
    </row>
    <row r="64" spans="1:5" s="447" customFormat="1">
      <c r="A64" s="452">
        <v>111400099</v>
      </c>
      <c r="B64" s="452" t="s">
        <v>544</v>
      </c>
      <c r="C64" s="453">
        <v>0</v>
      </c>
      <c r="D64" s="453">
        <v>2041369.92</v>
      </c>
      <c r="E64" s="453">
        <v>2041369.92</v>
      </c>
    </row>
    <row r="65" spans="1:5" s="447" customFormat="1">
      <c r="A65" s="452">
        <v>111400104</v>
      </c>
      <c r="B65" s="452" t="s">
        <v>1063</v>
      </c>
      <c r="C65" s="453">
        <v>524.6</v>
      </c>
      <c r="D65" s="453">
        <v>504787.22</v>
      </c>
      <c r="E65" s="453">
        <v>504262.62</v>
      </c>
    </row>
    <row r="66" spans="1:5" s="447" customFormat="1">
      <c r="A66" s="452">
        <v>111400116</v>
      </c>
      <c r="B66" s="452" t="s">
        <v>1062</v>
      </c>
      <c r="C66" s="453">
        <v>4701.51</v>
      </c>
      <c r="D66" s="453">
        <v>0</v>
      </c>
      <c r="E66" s="453">
        <v>-4701.51</v>
      </c>
    </row>
    <row r="67" spans="1:5" s="447" customFormat="1">
      <c r="A67" s="452">
        <v>111400119</v>
      </c>
      <c r="B67" s="452" t="s">
        <v>1061</v>
      </c>
      <c r="C67" s="453">
        <v>465.31</v>
      </c>
      <c r="D67" s="453">
        <v>0</v>
      </c>
      <c r="E67" s="453">
        <v>-465.31</v>
      </c>
    </row>
    <row r="68" spans="1:5" s="447" customFormat="1">
      <c r="A68" s="452">
        <v>111400120</v>
      </c>
      <c r="B68" s="452" t="s">
        <v>546</v>
      </c>
      <c r="C68" s="453">
        <v>0</v>
      </c>
      <c r="D68" s="453">
        <v>47516.56</v>
      </c>
      <c r="E68" s="453">
        <v>47516.56</v>
      </c>
    </row>
    <row r="69" spans="1:5" s="447" customFormat="1">
      <c r="A69" s="452">
        <v>111500013</v>
      </c>
      <c r="B69" s="452" t="s">
        <v>547</v>
      </c>
      <c r="C69" s="453">
        <v>1472.72</v>
      </c>
      <c r="D69" s="453">
        <v>1472.72</v>
      </c>
      <c r="E69" s="453">
        <v>0</v>
      </c>
    </row>
    <row r="70" spans="1:5" s="447" customFormat="1">
      <c r="A70" s="452">
        <v>111500015</v>
      </c>
      <c r="B70" s="452" t="s">
        <v>548</v>
      </c>
      <c r="C70" s="453">
        <v>13026.52</v>
      </c>
      <c r="D70" s="453">
        <v>13026.52</v>
      </c>
      <c r="E70" s="453">
        <v>0</v>
      </c>
    </row>
    <row r="71" spans="1:5" s="447" customFormat="1">
      <c r="A71" s="452">
        <v>111500040</v>
      </c>
      <c r="B71" s="452" t="s">
        <v>549</v>
      </c>
      <c r="C71" s="453">
        <v>84296.72</v>
      </c>
      <c r="D71" s="453">
        <v>6060.4</v>
      </c>
      <c r="E71" s="453">
        <v>-78236.320000000007</v>
      </c>
    </row>
    <row r="72" spans="1:5" s="447" customFormat="1">
      <c r="A72" s="452">
        <v>111500056</v>
      </c>
      <c r="B72" s="452" t="s">
        <v>550</v>
      </c>
      <c r="C72" s="453">
        <v>110181.33</v>
      </c>
      <c r="D72" s="453">
        <v>110189.97</v>
      </c>
      <c r="E72" s="453">
        <v>8.64</v>
      </c>
    </row>
    <row r="73" spans="1:5" s="447" customFormat="1">
      <c r="A73" s="452">
        <v>111500070</v>
      </c>
      <c r="B73" s="452" t="s">
        <v>551</v>
      </c>
      <c r="C73" s="453">
        <v>4805.03</v>
      </c>
      <c r="D73" s="453">
        <v>4805.03</v>
      </c>
      <c r="E73" s="453">
        <v>0</v>
      </c>
    </row>
    <row r="74" spans="1:5" s="447" customFormat="1">
      <c r="A74" s="452">
        <v>111500081</v>
      </c>
      <c r="B74" s="452" t="s">
        <v>552</v>
      </c>
      <c r="C74" s="453">
        <v>25957.98</v>
      </c>
      <c r="D74" s="453">
        <v>25960.26</v>
      </c>
      <c r="E74" s="453">
        <v>2.2799999999999998</v>
      </c>
    </row>
    <row r="75" spans="1:5" s="447" customFormat="1">
      <c r="A75" s="452">
        <v>111500103</v>
      </c>
      <c r="B75" s="452" t="s">
        <v>553</v>
      </c>
      <c r="C75" s="453">
        <v>1643165.07</v>
      </c>
      <c r="D75" s="453">
        <v>195986.53</v>
      </c>
      <c r="E75" s="453">
        <v>-1447178.54</v>
      </c>
    </row>
    <row r="76" spans="1:5" s="447" customFormat="1">
      <c r="A76" s="452">
        <v>111500115</v>
      </c>
      <c r="B76" s="452" t="s">
        <v>1060</v>
      </c>
      <c r="C76" s="453">
        <v>7513.1</v>
      </c>
      <c r="D76" s="453">
        <v>0</v>
      </c>
      <c r="E76" s="453">
        <v>-7513.1</v>
      </c>
    </row>
    <row r="77" spans="1:5" s="447" customFormat="1">
      <c r="A77" s="452">
        <v>111500118</v>
      </c>
      <c r="B77" s="452" t="s">
        <v>1059</v>
      </c>
      <c r="C77" s="453">
        <v>201901.75</v>
      </c>
      <c r="D77" s="453">
        <v>0</v>
      </c>
      <c r="E77" s="453">
        <v>-201901.75</v>
      </c>
    </row>
    <row r="78" spans="1:5" s="447" customFormat="1">
      <c r="A78" s="452">
        <v>111500120</v>
      </c>
      <c r="B78" s="452" t="s">
        <v>554</v>
      </c>
      <c r="C78" s="453">
        <v>395526.63</v>
      </c>
      <c r="D78" s="453">
        <v>188195.1</v>
      </c>
      <c r="E78" s="453">
        <v>-207331.53</v>
      </c>
    </row>
    <row r="79" spans="1:5" s="447" customFormat="1">
      <c r="A79" s="452">
        <v>111500121</v>
      </c>
      <c r="B79" s="452" t="s">
        <v>555</v>
      </c>
      <c r="C79" s="453">
        <v>0</v>
      </c>
      <c r="D79" s="453">
        <v>16806.439999999999</v>
      </c>
      <c r="E79" s="453">
        <v>16806.439999999999</v>
      </c>
    </row>
    <row r="80" spans="1:5" s="447" customFormat="1">
      <c r="A80" s="452">
        <v>111500122</v>
      </c>
      <c r="B80" s="452" t="s">
        <v>1058</v>
      </c>
      <c r="C80" s="453">
        <v>766498.59</v>
      </c>
      <c r="D80" s="453">
        <v>0</v>
      </c>
      <c r="E80" s="453">
        <v>-766498.59</v>
      </c>
    </row>
    <row r="81" spans="1:5" s="447" customFormat="1">
      <c r="A81" s="452">
        <v>111500301</v>
      </c>
      <c r="B81" s="452" t="s">
        <v>556</v>
      </c>
      <c r="C81" s="453">
        <v>35507.06</v>
      </c>
      <c r="D81" s="453">
        <v>35507.06</v>
      </c>
      <c r="E81" s="453">
        <v>0</v>
      </c>
    </row>
    <row r="82" spans="1:5" s="447" customFormat="1">
      <c r="A82" s="452">
        <v>111500302</v>
      </c>
      <c r="B82" s="452" t="s">
        <v>557</v>
      </c>
      <c r="C82" s="453">
        <v>43461.04</v>
      </c>
      <c r="D82" s="453">
        <v>43461.04</v>
      </c>
      <c r="E82" s="453">
        <v>0</v>
      </c>
    </row>
    <row r="83" spans="1:5" s="447" customFormat="1">
      <c r="A83" s="452">
        <v>111500403</v>
      </c>
      <c r="B83" s="452" t="s">
        <v>558</v>
      </c>
      <c r="C83" s="453">
        <v>626550.85</v>
      </c>
      <c r="D83" s="453">
        <v>109097.27</v>
      </c>
      <c r="E83" s="453">
        <v>-517453.58</v>
      </c>
    </row>
    <row r="84" spans="1:5" s="447" customFormat="1">
      <c r="A84" s="452">
        <v>111500409</v>
      </c>
      <c r="B84" s="452" t="s">
        <v>559</v>
      </c>
      <c r="C84" s="453">
        <v>1589.01</v>
      </c>
      <c r="D84" s="453">
        <v>1589.1</v>
      </c>
      <c r="E84" s="453">
        <v>0.09</v>
      </c>
    </row>
    <row r="85" spans="1:5" s="447" customFormat="1">
      <c r="A85" s="452">
        <v>111500411</v>
      </c>
      <c r="B85" s="452" t="s">
        <v>1057</v>
      </c>
      <c r="C85" s="453">
        <v>175824.2</v>
      </c>
      <c r="D85" s="453">
        <v>32440.18</v>
      </c>
      <c r="E85" s="453">
        <v>-143384.01999999999</v>
      </c>
    </row>
    <row r="86" spans="1:5">
      <c r="A86" s="452">
        <v>111500416</v>
      </c>
      <c r="B86" s="452" t="s">
        <v>561</v>
      </c>
      <c r="C86" s="453">
        <v>71431.17</v>
      </c>
      <c r="D86" s="453">
        <v>71434.789999999994</v>
      </c>
      <c r="E86" s="453">
        <v>3.62</v>
      </c>
    </row>
    <row r="87" spans="1:5">
      <c r="A87" s="452">
        <v>111500417</v>
      </c>
      <c r="B87" s="452" t="s">
        <v>562</v>
      </c>
      <c r="C87" s="453">
        <v>24225.03</v>
      </c>
      <c r="D87" s="453">
        <v>24226.25</v>
      </c>
      <c r="E87" s="453">
        <v>1.22</v>
      </c>
    </row>
    <row r="88" spans="1:5">
      <c r="A88" s="452">
        <v>111500423</v>
      </c>
      <c r="B88" s="452" t="s">
        <v>563</v>
      </c>
      <c r="C88" s="453">
        <v>16452.02</v>
      </c>
      <c r="D88" s="453">
        <v>9453</v>
      </c>
      <c r="E88" s="453">
        <v>-6999.02</v>
      </c>
    </row>
    <row r="89" spans="1:5">
      <c r="A89" s="452">
        <v>111500442</v>
      </c>
      <c r="B89" s="452" t="s">
        <v>564</v>
      </c>
      <c r="C89" s="453">
        <v>5553.01</v>
      </c>
      <c r="D89" s="453">
        <v>5553.3</v>
      </c>
      <c r="E89" s="453">
        <v>0.28999999999999998</v>
      </c>
    </row>
    <row r="90" spans="1:5">
      <c r="A90" s="452">
        <v>111500444</v>
      </c>
      <c r="B90" s="452" t="s">
        <v>565</v>
      </c>
      <c r="C90" s="453">
        <v>408884.52</v>
      </c>
      <c r="D90" s="453">
        <v>408905.08</v>
      </c>
      <c r="E90" s="453">
        <v>20.56</v>
      </c>
    </row>
    <row r="91" spans="1:5">
      <c r="A91" s="452">
        <v>111500451</v>
      </c>
      <c r="B91" s="452" t="s">
        <v>1056</v>
      </c>
      <c r="C91" s="453">
        <v>2302893.4700000002</v>
      </c>
      <c r="D91" s="453">
        <v>0</v>
      </c>
      <c r="E91" s="453">
        <v>-2302893.4700000002</v>
      </c>
    </row>
    <row r="92" spans="1:5">
      <c r="A92" s="452">
        <v>111500452</v>
      </c>
      <c r="B92" s="452" t="s">
        <v>1055</v>
      </c>
      <c r="C92" s="453">
        <v>7857.76</v>
      </c>
      <c r="D92" s="453">
        <v>0</v>
      </c>
      <c r="E92" s="453">
        <v>-7857.76</v>
      </c>
    </row>
    <row r="93" spans="1:5">
      <c r="A93" s="452">
        <v>111500453</v>
      </c>
      <c r="B93" s="452" t="s">
        <v>1054</v>
      </c>
      <c r="C93" s="453">
        <v>11.61</v>
      </c>
      <c r="D93" s="453">
        <v>0</v>
      </c>
      <c r="E93" s="453">
        <v>-11.61</v>
      </c>
    </row>
    <row r="94" spans="1:5">
      <c r="A94" s="452">
        <v>111500454</v>
      </c>
      <c r="B94" s="452" t="s">
        <v>566</v>
      </c>
      <c r="C94" s="453">
        <v>944046.79</v>
      </c>
      <c r="D94" s="453">
        <v>36788.03</v>
      </c>
      <c r="E94" s="453">
        <v>-907258.76</v>
      </c>
    </row>
    <row r="95" spans="1:5">
      <c r="A95" s="452">
        <v>111500455</v>
      </c>
      <c r="B95" s="452" t="s">
        <v>567</v>
      </c>
      <c r="C95" s="453">
        <v>5814386.7800000003</v>
      </c>
      <c r="D95" s="453">
        <v>97102.99</v>
      </c>
      <c r="E95" s="453">
        <v>-5717283.79</v>
      </c>
    </row>
    <row r="96" spans="1:5">
      <c r="A96" s="452">
        <v>111500458</v>
      </c>
      <c r="B96" s="452" t="s">
        <v>568</v>
      </c>
      <c r="C96" s="453">
        <v>522.20000000000005</v>
      </c>
      <c r="D96" s="453">
        <v>511.77</v>
      </c>
      <c r="E96" s="453">
        <v>-10.43</v>
      </c>
    </row>
    <row r="97" spans="1:5">
      <c r="A97" s="452">
        <v>111500460</v>
      </c>
      <c r="B97" s="452" t="s">
        <v>569</v>
      </c>
      <c r="C97" s="453">
        <v>89876.14</v>
      </c>
      <c r="D97" s="453">
        <v>39382.239999999998</v>
      </c>
      <c r="E97" s="453">
        <v>-50493.9</v>
      </c>
    </row>
    <row r="98" spans="1:5">
      <c r="A98" s="452">
        <v>111500462</v>
      </c>
      <c r="B98" s="452" t="s">
        <v>1053</v>
      </c>
      <c r="C98" s="453">
        <v>192939.82</v>
      </c>
      <c r="D98" s="453">
        <v>0</v>
      </c>
      <c r="E98" s="453">
        <v>-192939.82</v>
      </c>
    </row>
    <row r="99" spans="1:5">
      <c r="A99" s="452">
        <v>111500463</v>
      </c>
      <c r="B99" s="452" t="s">
        <v>1052</v>
      </c>
      <c r="C99" s="453">
        <v>134073.01999999999</v>
      </c>
      <c r="D99" s="453">
        <v>0</v>
      </c>
      <c r="E99" s="453">
        <v>-134073.01999999999</v>
      </c>
    </row>
    <row r="100" spans="1:5">
      <c r="A100" s="452">
        <v>111500464</v>
      </c>
      <c r="B100" s="452" t="s">
        <v>1051</v>
      </c>
      <c r="C100" s="453">
        <v>1027.3</v>
      </c>
      <c r="D100" s="453">
        <v>0</v>
      </c>
      <c r="E100" s="453">
        <v>-1027.3</v>
      </c>
    </row>
    <row r="101" spans="1:5">
      <c r="A101" s="452">
        <v>111500465</v>
      </c>
      <c r="B101" s="452" t="s">
        <v>1050</v>
      </c>
      <c r="C101" s="453">
        <v>485418.65</v>
      </c>
      <c r="D101" s="453">
        <v>0</v>
      </c>
      <c r="E101" s="453">
        <v>-485418.65</v>
      </c>
    </row>
    <row r="102" spans="1:5">
      <c r="A102" s="452">
        <v>111500467</v>
      </c>
      <c r="B102" s="452" t="s">
        <v>570</v>
      </c>
      <c r="C102" s="453">
        <v>3331067.72</v>
      </c>
      <c r="D102" s="453">
        <v>80165.84</v>
      </c>
      <c r="E102" s="453">
        <v>-3250901.88</v>
      </c>
    </row>
    <row r="103" spans="1:5">
      <c r="A103" s="452">
        <v>111500468</v>
      </c>
      <c r="B103" s="452" t="s">
        <v>1049</v>
      </c>
      <c r="C103" s="453">
        <v>1296279</v>
      </c>
      <c r="D103" s="453">
        <v>0</v>
      </c>
      <c r="E103" s="453">
        <v>-1296279</v>
      </c>
    </row>
    <row r="104" spans="1:5">
      <c r="A104" s="452">
        <v>111500469</v>
      </c>
      <c r="B104" s="452" t="s">
        <v>1048</v>
      </c>
      <c r="C104" s="453">
        <v>385878.73</v>
      </c>
      <c r="D104" s="453">
        <v>0</v>
      </c>
      <c r="E104" s="453">
        <v>-385878.73</v>
      </c>
    </row>
    <row r="105" spans="1:5">
      <c r="A105" s="452">
        <v>111500470</v>
      </c>
      <c r="B105" s="452" t="s">
        <v>1047</v>
      </c>
      <c r="C105" s="453">
        <v>0</v>
      </c>
      <c r="D105" s="453">
        <v>350045.84</v>
      </c>
      <c r="E105" s="453">
        <v>350045.84</v>
      </c>
    </row>
    <row r="106" spans="1:5">
      <c r="A106" s="452">
        <v>111500471</v>
      </c>
      <c r="B106" s="452" t="s">
        <v>1046</v>
      </c>
      <c r="C106" s="453">
        <v>0</v>
      </c>
      <c r="D106" s="453">
        <v>635496.97</v>
      </c>
      <c r="E106" s="453">
        <v>635496.97</v>
      </c>
    </row>
    <row r="107" spans="1:5">
      <c r="A107" s="452">
        <v>111500472</v>
      </c>
      <c r="B107" s="452" t="s">
        <v>573</v>
      </c>
      <c r="C107" s="453">
        <v>0</v>
      </c>
      <c r="D107" s="453">
        <v>168348.51</v>
      </c>
      <c r="E107" s="453">
        <v>168348.51</v>
      </c>
    </row>
    <row r="108" spans="1:5">
      <c r="A108" s="452">
        <v>111500473</v>
      </c>
      <c r="B108" s="452" t="s">
        <v>574</v>
      </c>
      <c r="C108" s="453">
        <v>0</v>
      </c>
      <c r="D108" s="453">
        <v>3.39</v>
      </c>
      <c r="E108" s="453">
        <v>3.39</v>
      </c>
    </row>
    <row r="109" spans="1:5">
      <c r="A109" s="452">
        <v>111500475</v>
      </c>
      <c r="B109" s="452" t="s">
        <v>575</v>
      </c>
      <c r="C109" s="453">
        <v>0</v>
      </c>
      <c r="D109" s="453">
        <v>79727.22</v>
      </c>
      <c r="E109" s="453">
        <v>79727.22</v>
      </c>
    </row>
    <row r="110" spans="1:5">
      <c r="A110" s="452">
        <v>111500476</v>
      </c>
      <c r="B110" s="452" t="s">
        <v>1045</v>
      </c>
      <c r="C110" s="453">
        <v>0</v>
      </c>
      <c r="D110" s="453">
        <v>2385272.0699999998</v>
      </c>
      <c r="E110" s="453">
        <v>2385272.0699999998</v>
      </c>
    </row>
    <row r="111" spans="1:5">
      <c r="A111" s="452">
        <v>111500477</v>
      </c>
      <c r="B111" s="452" t="s">
        <v>577</v>
      </c>
      <c r="C111" s="453">
        <v>0</v>
      </c>
      <c r="D111" s="453">
        <v>374754.72</v>
      </c>
      <c r="E111" s="453">
        <v>374754.72</v>
      </c>
    </row>
    <row r="112" spans="1:5">
      <c r="A112" s="452">
        <v>111500479</v>
      </c>
      <c r="B112" s="452" t="s">
        <v>578</v>
      </c>
      <c r="C112" s="453">
        <v>0</v>
      </c>
      <c r="D112" s="453">
        <v>213501.48</v>
      </c>
      <c r="E112" s="453">
        <v>213501.48</v>
      </c>
    </row>
    <row r="113" spans="1:5">
      <c r="A113" s="452">
        <v>111500480</v>
      </c>
      <c r="B113" s="452" t="s">
        <v>579</v>
      </c>
      <c r="C113" s="453">
        <v>0</v>
      </c>
      <c r="D113" s="453">
        <v>681744.36</v>
      </c>
      <c r="E113" s="453">
        <v>681744.36</v>
      </c>
    </row>
    <row r="114" spans="1:5">
      <c r="A114" s="452">
        <v>111500482</v>
      </c>
      <c r="B114" s="452" t="s">
        <v>580</v>
      </c>
      <c r="C114" s="453">
        <v>0</v>
      </c>
      <c r="D114" s="453">
        <v>297370.94</v>
      </c>
      <c r="E114" s="453">
        <v>297370.94</v>
      </c>
    </row>
    <row r="115" spans="1:5">
      <c r="A115" s="452">
        <v>111500502</v>
      </c>
      <c r="B115" s="452" t="s">
        <v>1044</v>
      </c>
      <c r="C115" s="453">
        <v>8597.1</v>
      </c>
      <c r="D115" s="453">
        <v>0</v>
      </c>
      <c r="E115" s="453">
        <v>-8597.1</v>
      </c>
    </row>
    <row r="116" spans="1:5">
      <c r="A116" s="452">
        <v>111500503</v>
      </c>
      <c r="B116" s="452" t="s">
        <v>581</v>
      </c>
      <c r="C116" s="453">
        <v>91422.87</v>
      </c>
      <c r="D116" s="453">
        <v>182222.5</v>
      </c>
      <c r="E116" s="453">
        <v>90799.63</v>
      </c>
    </row>
    <row r="117" spans="1:5">
      <c r="A117" s="452">
        <v>111500504</v>
      </c>
      <c r="B117" s="452" t="s">
        <v>582</v>
      </c>
      <c r="C117" s="453">
        <v>2471496.2400000002</v>
      </c>
      <c r="D117" s="453">
        <v>1029473.71</v>
      </c>
      <c r="E117" s="453">
        <v>-1442022.53</v>
      </c>
    </row>
    <row r="118" spans="1:5">
      <c r="A118" s="452">
        <v>111500505</v>
      </c>
      <c r="B118" s="452" t="s">
        <v>583</v>
      </c>
      <c r="C118" s="453">
        <v>66601.47</v>
      </c>
      <c r="D118" s="453">
        <v>11101.31</v>
      </c>
      <c r="E118" s="453">
        <v>-55500.160000000003</v>
      </c>
    </row>
    <row r="119" spans="1:5">
      <c r="A119" s="452">
        <v>111600012</v>
      </c>
      <c r="B119" s="452" t="s">
        <v>1043</v>
      </c>
      <c r="C119" s="453">
        <v>30957.13</v>
      </c>
      <c r="D119" s="453">
        <v>30957.13</v>
      </c>
      <c r="E119" s="453">
        <v>0</v>
      </c>
    </row>
    <row r="120" spans="1:5">
      <c r="A120" s="452">
        <v>111600028</v>
      </c>
      <c r="B120" s="452" t="s">
        <v>1042</v>
      </c>
      <c r="C120" s="453">
        <v>0.57999999999999996</v>
      </c>
      <c r="D120" s="453">
        <v>0.57999999999999996</v>
      </c>
      <c r="E120" s="453">
        <v>0</v>
      </c>
    </row>
    <row r="121" spans="1:5">
      <c r="A121" s="452">
        <v>111601004</v>
      </c>
      <c r="B121" s="452" t="s">
        <v>1041</v>
      </c>
      <c r="C121" s="453">
        <v>4061.91</v>
      </c>
      <c r="D121" s="453">
        <v>4062.91</v>
      </c>
      <c r="E121" s="453">
        <v>1</v>
      </c>
    </row>
    <row r="122" spans="1:5">
      <c r="A122" s="452">
        <v>111601006</v>
      </c>
      <c r="B122" s="452" t="s">
        <v>1040</v>
      </c>
      <c r="C122" s="453">
        <v>4061.91</v>
      </c>
      <c r="D122" s="453">
        <v>3597.91</v>
      </c>
      <c r="E122" s="453">
        <v>-464</v>
      </c>
    </row>
    <row r="123" spans="1:5">
      <c r="A123" s="452">
        <v>111601007</v>
      </c>
      <c r="B123" s="452" t="s">
        <v>1039</v>
      </c>
      <c r="C123" s="453">
        <v>4061.91</v>
      </c>
      <c r="D123" s="453">
        <v>3597.91</v>
      </c>
      <c r="E123" s="453">
        <v>-464</v>
      </c>
    </row>
    <row r="124" spans="1:5">
      <c r="A124" s="452">
        <v>111601008</v>
      </c>
      <c r="B124" s="452" t="s">
        <v>1038</v>
      </c>
      <c r="C124" s="453">
        <v>4061.91</v>
      </c>
      <c r="D124" s="453">
        <v>4063.91</v>
      </c>
      <c r="E124" s="453">
        <v>2</v>
      </c>
    </row>
    <row r="125" spans="1:5">
      <c r="A125" s="452">
        <v>111601009</v>
      </c>
      <c r="B125" s="452" t="s">
        <v>1037</v>
      </c>
      <c r="C125" s="453">
        <v>4061.91</v>
      </c>
      <c r="D125" s="453">
        <v>3597.91</v>
      </c>
      <c r="E125" s="453">
        <v>-464</v>
      </c>
    </row>
    <row r="126" spans="1:5">
      <c r="A126" s="452">
        <v>111601010</v>
      </c>
      <c r="B126" s="452" t="s">
        <v>1036</v>
      </c>
      <c r="C126" s="453">
        <v>4061.91</v>
      </c>
      <c r="D126" s="453">
        <v>3597.91</v>
      </c>
      <c r="E126" s="453">
        <v>-464</v>
      </c>
    </row>
    <row r="127" spans="1:5">
      <c r="A127" s="452">
        <v>111601013</v>
      </c>
      <c r="B127" s="452" t="s">
        <v>1035</v>
      </c>
      <c r="C127" s="453">
        <v>4061.91</v>
      </c>
      <c r="D127" s="453">
        <v>3597.91</v>
      </c>
      <c r="E127" s="453">
        <v>-464</v>
      </c>
    </row>
    <row r="128" spans="1:5">
      <c r="A128" s="452">
        <v>111601016</v>
      </c>
      <c r="B128" s="452" t="s">
        <v>1034</v>
      </c>
      <c r="C128" s="453">
        <v>4061.91</v>
      </c>
      <c r="D128" s="453">
        <v>3597.91</v>
      </c>
      <c r="E128" s="453">
        <v>-464</v>
      </c>
    </row>
    <row r="129" spans="1:5">
      <c r="A129" s="452">
        <v>111601017</v>
      </c>
      <c r="B129" s="452" t="s">
        <v>1033</v>
      </c>
      <c r="C129" s="453">
        <v>4061.91</v>
      </c>
      <c r="D129" s="453">
        <v>3597.91</v>
      </c>
      <c r="E129" s="453">
        <v>-464</v>
      </c>
    </row>
    <row r="130" spans="1:5">
      <c r="A130" s="452">
        <v>111601018</v>
      </c>
      <c r="B130" s="452" t="s">
        <v>1032</v>
      </c>
      <c r="C130" s="453">
        <v>4061.91</v>
      </c>
      <c r="D130" s="453">
        <v>3597.91</v>
      </c>
      <c r="E130" s="453">
        <v>-464</v>
      </c>
    </row>
    <row r="131" spans="1:5">
      <c r="A131" s="452">
        <v>111601019</v>
      </c>
      <c r="B131" s="452" t="s">
        <v>1031</v>
      </c>
      <c r="C131" s="453">
        <v>4061.91</v>
      </c>
      <c r="D131" s="453">
        <v>3597.91</v>
      </c>
      <c r="E131" s="453">
        <v>-464</v>
      </c>
    </row>
    <row r="132" spans="1:5">
      <c r="A132" s="452">
        <v>111601021</v>
      </c>
      <c r="B132" s="452" t="s">
        <v>1030</v>
      </c>
      <c r="C132" s="453">
        <v>4061.91</v>
      </c>
      <c r="D132" s="453">
        <v>3597.91</v>
      </c>
      <c r="E132" s="453">
        <v>-464</v>
      </c>
    </row>
    <row r="133" spans="1:5">
      <c r="A133" s="452">
        <v>111601024</v>
      </c>
      <c r="B133" s="452" t="s">
        <v>1029</v>
      </c>
      <c r="C133" s="453">
        <v>4061.91</v>
      </c>
      <c r="D133" s="453">
        <v>3597.91</v>
      </c>
      <c r="E133" s="453">
        <v>-464</v>
      </c>
    </row>
    <row r="134" spans="1:5">
      <c r="A134" s="452">
        <v>111601025</v>
      </c>
      <c r="B134" s="452" t="s">
        <v>1028</v>
      </c>
      <c r="C134" s="453">
        <v>4061.91</v>
      </c>
      <c r="D134" s="453">
        <v>3597.91</v>
      </c>
      <c r="E134" s="453">
        <v>-464</v>
      </c>
    </row>
    <row r="135" spans="1:5">
      <c r="A135" s="452">
        <v>111601027</v>
      </c>
      <c r="B135" s="452" t="s">
        <v>1027</v>
      </c>
      <c r="C135" s="453">
        <v>4061.91</v>
      </c>
      <c r="D135" s="453">
        <v>3597.91</v>
      </c>
      <c r="E135" s="453">
        <v>-464</v>
      </c>
    </row>
    <row r="136" spans="1:5">
      <c r="A136" s="452">
        <v>111601028</v>
      </c>
      <c r="B136" s="452" t="s">
        <v>1026</v>
      </c>
      <c r="C136" s="453">
        <v>4061.91</v>
      </c>
      <c r="D136" s="453">
        <v>4061.91</v>
      </c>
      <c r="E136" s="453">
        <v>0</v>
      </c>
    </row>
    <row r="137" spans="1:5">
      <c r="A137" s="452">
        <v>111601030</v>
      </c>
      <c r="B137" s="452" t="s">
        <v>1025</v>
      </c>
      <c r="C137" s="453">
        <v>464</v>
      </c>
      <c r="D137" s="453">
        <v>464</v>
      </c>
      <c r="E137" s="453">
        <v>0</v>
      </c>
    </row>
    <row r="138" spans="1:5">
      <c r="A138" s="452">
        <v>111601031</v>
      </c>
      <c r="B138" s="452" t="s">
        <v>1024</v>
      </c>
      <c r="C138" s="453">
        <v>4061.91</v>
      </c>
      <c r="D138" s="453">
        <v>3598.91</v>
      </c>
      <c r="E138" s="453">
        <v>-463</v>
      </c>
    </row>
    <row r="139" spans="1:5">
      <c r="A139" s="452">
        <v>111601032</v>
      </c>
      <c r="B139" s="452" t="s">
        <v>1023</v>
      </c>
      <c r="C139" s="453">
        <v>4061.91</v>
      </c>
      <c r="D139" s="453">
        <v>3597.91</v>
      </c>
      <c r="E139" s="453">
        <v>-464</v>
      </c>
    </row>
    <row r="140" spans="1:5">
      <c r="A140" s="452">
        <v>111601033</v>
      </c>
      <c r="B140" s="452" t="s">
        <v>1022</v>
      </c>
      <c r="C140" s="453">
        <v>4061.91</v>
      </c>
      <c r="D140" s="453">
        <v>3597.91</v>
      </c>
      <c r="E140" s="453">
        <v>-464</v>
      </c>
    </row>
    <row r="141" spans="1:5">
      <c r="A141" s="452">
        <v>111601034</v>
      </c>
      <c r="B141" s="452" t="s">
        <v>1021</v>
      </c>
      <c r="C141" s="453">
        <v>4061.91</v>
      </c>
      <c r="D141" s="453">
        <v>4062.91</v>
      </c>
      <c r="E141" s="453">
        <v>1</v>
      </c>
    </row>
    <row r="142" spans="1:5">
      <c r="A142" s="452">
        <v>111601035</v>
      </c>
      <c r="B142" s="452" t="s">
        <v>1020</v>
      </c>
      <c r="C142" s="453">
        <v>4061.91</v>
      </c>
      <c r="D142" s="453">
        <v>3597.91</v>
      </c>
      <c r="E142" s="453">
        <v>-464</v>
      </c>
    </row>
    <row r="143" spans="1:5">
      <c r="A143" s="452">
        <v>111601038</v>
      </c>
      <c r="B143" s="452" t="s">
        <v>1019</v>
      </c>
      <c r="C143" s="453">
        <v>4061.91</v>
      </c>
      <c r="D143" s="453">
        <v>3597.91</v>
      </c>
      <c r="E143" s="453">
        <v>-464</v>
      </c>
    </row>
    <row r="144" spans="1:5">
      <c r="A144" s="452">
        <v>111601039</v>
      </c>
      <c r="B144" s="452" t="s">
        <v>1018</v>
      </c>
      <c r="C144" s="453">
        <v>4061.91</v>
      </c>
      <c r="D144" s="453">
        <v>4063.91</v>
      </c>
      <c r="E144" s="453">
        <v>2</v>
      </c>
    </row>
    <row r="145" spans="1:5">
      <c r="A145" s="452">
        <v>111601040</v>
      </c>
      <c r="B145" s="452" t="s">
        <v>1017</v>
      </c>
      <c r="C145" s="453">
        <v>4061.91</v>
      </c>
      <c r="D145" s="453">
        <v>3597.91</v>
      </c>
      <c r="E145" s="453">
        <v>-464</v>
      </c>
    </row>
    <row r="146" spans="1:5">
      <c r="A146" s="452">
        <v>111601041</v>
      </c>
      <c r="B146" s="452" t="s">
        <v>1016</v>
      </c>
      <c r="C146" s="453">
        <v>4061.91</v>
      </c>
      <c r="D146" s="453">
        <v>3597.91</v>
      </c>
      <c r="E146" s="453">
        <v>-464</v>
      </c>
    </row>
    <row r="147" spans="1:5">
      <c r="A147" s="452">
        <v>111601044</v>
      </c>
      <c r="B147" s="452" t="s">
        <v>1015</v>
      </c>
      <c r="C147" s="453">
        <v>4061.91</v>
      </c>
      <c r="D147" s="453">
        <v>3597.91</v>
      </c>
      <c r="E147" s="453">
        <v>-464</v>
      </c>
    </row>
    <row r="148" spans="1:5">
      <c r="A148" s="452">
        <v>111601047</v>
      </c>
      <c r="B148" s="452" t="s">
        <v>1014</v>
      </c>
      <c r="C148" s="453">
        <v>4061.91</v>
      </c>
      <c r="D148" s="453">
        <v>3598.91</v>
      </c>
      <c r="E148" s="453">
        <v>-463</v>
      </c>
    </row>
    <row r="149" spans="1:5">
      <c r="A149" s="452">
        <v>111601050</v>
      </c>
      <c r="B149" s="452" t="s">
        <v>1013</v>
      </c>
      <c r="C149" s="453">
        <v>4061.97</v>
      </c>
      <c r="D149" s="453">
        <v>2669.97</v>
      </c>
      <c r="E149" s="453">
        <v>-1392</v>
      </c>
    </row>
    <row r="150" spans="1:5">
      <c r="A150" s="452">
        <v>111601051</v>
      </c>
      <c r="B150" s="452" t="s">
        <v>1012</v>
      </c>
      <c r="C150" s="453">
        <v>4061.91</v>
      </c>
      <c r="D150" s="453">
        <v>3597.91</v>
      </c>
      <c r="E150" s="453">
        <v>-464</v>
      </c>
    </row>
    <row r="151" spans="1:5">
      <c r="A151" s="452">
        <v>111601052</v>
      </c>
      <c r="B151" s="452" t="s">
        <v>1011</v>
      </c>
      <c r="C151" s="453">
        <v>4061.91</v>
      </c>
      <c r="D151" s="453">
        <v>3597.91</v>
      </c>
      <c r="E151" s="453">
        <v>-464</v>
      </c>
    </row>
    <row r="152" spans="1:5">
      <c r="A152" s="452">
        <v>111601053</v>
      </c>
      <c r="B152" s="452" t="s">
        <v>1010</v>
      </c>
      <c r="C152" s="453">
        <v>4061.91</v>
      </c>
      <c r="D152" s="453">
        <v>3597.91</v>
      </c>
      <c r="E152" s="453">
        <v>-464</v>
      </c>
    </row>
    <row r="153" spans="1:5">
      <c r="A153" s="452">
        <v>111601054</v>
      </c>
      <c r="B153" s="452" t="s">
        <v>1009</v>
      </c>
      <c r="C153" s="453">
        <v>4061.91</v>
      </c>
      <c r="D153" s="453">
        <v>3597.91</v>
      </c>
      <c r="E153" s="453">
        <v>-464</v>
      </c>
    </row>
    <row r="154" spans="1:5">
      <c r="A154" s="452">
        <v>111601056</v>
      </c>
      <c r="B154" s="452" t="s">
        <v>1008</v>
      </c>
      <c r="C154" s="453">
        <v>4061.91</v>
      </c>
      <c r="D154" s="453">
        <v>3597.91</v>
      </c>
      <c r="E154" s="453">
        <v>-464</v>
      </c>
    </row>
    <row r="155" spans="1:5">
      <c r="A155" s="452">
        <v>111601058</v>
      </c>
      <c r="B155" s="452" t="s">
        <v>1007</v>
      </c>
      <c r="C155" s="453">
        <v>4061.91</v>
      </c>
      <c r="D155" s="453">
        <v>4063.91</v>
      </c>
      <c r="E155" s="453">
        <v>2</v>
      </c>
    </row>
    <row r="156" spans="1:5">
      <c r="A156" s="452">
        <v>111601059</v>
      </c>
      <c r="B156" s="452" t="s">
        <v>1006</v>
      </c>
      <c r="C156" s="453">
        <v>4061.91</v>
      </c>
      <c r="D156" s="453">
        <v>3597.91</v>
      </c>
      <c r="E156" s="453">
        <v>-464</v>
      </c>
    </row>
    <row r="157" spans="1:5">
      <c r="A157" s="452">
        <v>111601060</v>
      </c>
      <c r="B157" s="452" t="s">
        <v>1005</v>
      </c>
      <c r="C157" s="453">
        <v>4061.91</v>
      </c>
      <c r="D157" s="453">
        <v>3597.91</v>
      </c>
      <c r="E157" s="453">
        <v>-464</v>
      </c>
    </row>
    <row r="158" spans="1:5">
      <c r="A158" s="452">
        <v>111601062</v>
      </c>
      <c r="B158" s="452" t="s">
        <v>1004</v>
      </c>
      <c r="C158" s="453">
        <v>4061.91</v>
      </c>
      <c r="D158" s="453">
        <v>3597.91</v>
      </c>
      <c r="E158" s="453">
        <v>-464</v>
      </c>
    </row>
    <row r="159" spans="1:5">
      <c r="A159" s="452">
        <v>111601064</v>
      </c>
      <c r="B159" s="452" t="s">
        <v>1003</v>
      </c>
      <c r="C159" s="453">
        <v>4061.91</v>
      </c>
      <c r="D159" s="453">
        <v>3597.91</v>
      </c>
      <c r="E159" s="453">
        <v>-464</v>
      </c>
    </row>
    <row r="160" spans="1:5">
      <c r="A160" s="452">
        <v>111601068</v>
      </c>
      <c r="B160" s="452" t="s">
        <v>1002</v>
      </c>
      <c r="C160" s="453">
        <v>4061.91</v>
      </c>
      <c r="D160" s="453">
        <v>3597.91</v>
      </c>
      <c r="E160" s="453">
        <v>-464</v>
      </c>
    </row>
    <row r="161" spans="1:5">
      <c r="A161" s="452">
        <v>111601072</v>
      </c>
      <c r="B161" s="452" t="s">
        <v>1001</v>
      </c>
      <c r="C161" s="453">
        <v>4061.91</v>
      </c>
      <c r="D161" s="453">
        <v>3597.91</v>
      </c>
      <c r="E161" s="453">
        <v>-464</v>
      </c>
    </row>
    <row r="162" spans="1:5">
      <c r="A162" s="452">
        <v>111601073</v>
      </c>
      <c r="B162" s="452" t="s">
        <v>1000</v>
      </c>
      <c r="C162" s="453">
        <v>4061.91</v>
      </c>
      <c r="D162" s="453">
        <v>3597.91</v>
      </c>
      <c r="E162" s="453">
        <v>-464</v>
      </c>
    </row>
    <row r="163" spans="1:5">
      <c r="A163" s="452">
        <v>111601074</v>
      </c>
      <c r="B163" s="452" t="s">
        <v>999</v>
      </c>
      <c r="C163" s="453">
        <v>4061.91</v>
      </c>
      <c r="D163" s="453">
        <v>3597.91</v>
      </c>
      <c r="E163" s="453">
        <v>-464</v>
      </c>
    </row>
    <row r="164" spans="1:5">
      <c r="A164" s="452">
        <v>111601075</v>
      </c>
      <c r="B164" s="452" t="s">
        <v>998</v>
      </c>
      <c r="C164" s="453">
        <v>4062.91</v>
      </c>
      <c r="D164" s="453">
        <v>0</v>
      </c>
      <c r="E164" s="453">
        <v>-4062.91</v>
      </c>
    </row>
    <row r="165" spans="1:5">
      <c r="A165" s="452">
        <v>111601076</v>
      </c>
      <c r="B165" s="452" t="s">
        <v>997</v>
      </c>
      <c r="C165" s="453">
        <v>4061.91</v>
      </c>
      <c r="D165" s="453">
        <v>3598.91</v>
      </c>
      <c r="E165" s="453">
        <v>-463</v>
      </c>
    </row>
    <row r="166" spans="1:5">
      <c r="A166" s="452">
        <v>111601078</v>
      </c>
      <c r="B166" s="452" t="s">
        <v>996</v>
      </c>
      <c r="C166" s="453">
        <v>4061.91</v>
      </c>
      <c r="D166" s="453">
        <v>4062.91</v>
      </c>
      <c r="E166" s="453">
        <v>1</v>
      </c>
    </row>
    <row r="167" spans="1:5">
      <c r="A167" s="452">
        <v>111601079</v>
      </c>
      <c r="B167" s="452" t="s">
        <v>995</v>
      </c>
      <c r="C167" s="453">
        <v>4061.91</v>
      </c>
      <c r="D167" s="453">
        <v>4063.91</v>
      </c>
      <c r="E167" s="453">
        <v>2</v>
      </c>
    </row>
    <row r="168" spans="1:5">
      <c r="A168" s="452">
        <v>111601080</v>
      </c>
      <c r="B168" s="452" t="s">
        <v>994</v>
      </c>
      <c r="C168" s="453">
        <v>4061.91</v>
      </c>
      <c r="D168" s="453">
        <v>3597.91</v>
      </c>
      <c r="E168" s="453">
        <v>-464</v>
      </c>
    </row>
    <row r="169" spans="1:5">
      <c r="A169" s="452">
        <v>111601081</v>
      </c>
      <c r="B169" s="452" t="s">
        <v>993</v>
      </c>
      <c r="C169" s="453">
        <v>4061.91</v>
      </c>
      <c r="D169" s="453">
        <v>3597.91</v>
      </c>
      <c r="E169" s="453">
        <v>-464</v>
      </c>
    </row>
    <row r="170" spans="1:5">
      <c r="A170" s="452">
        <v>111601082</v>
      </c>
      <c r="B170" s="452" t="s">
        <v>992</v>
      </c>
      <c r="C170" s="453">
        <v>4061.91</v>
      </c>
      <c r="D170" s="453">
        <v>3597.91</v>
      </c>
      <c r="E170" s="453">
        <v>-464</v>
      </c>
    </row>
    <row r="171" spans="1:5">
      <c r="A171" s="452">
        <v>111601083</v>
      </c>
      <c r="B171" s="452" t="s">
        <v>991</v>
      </c>
      <c r="C171" s="453">
        <v>4061.91</v>
      </c>
      <c r="D171" s="453">
        <v>0</v>
      </c>
      <c r="E171" s="453">
        <v>-4061.91</v>
      </c>
    </row>
    <row r="172" spans="1:5">
      <c r="A172" s="452">
        <v>111601086</v>
      </c>
      <c r="B172" s="452" t="s">
        <v>990</v>
      </c>
      <c r="C172" s="453">
        <v>4061.91</v>
      </c>
      <c r="D172" s="453">
        <v>4063.91</v>
      </c>
      <c r="E172" s="453">
        <v>2</v>
      </c>
    </row>
    <row r="173" spans="1:5">
      <c r="A173" s="452">
        <v>111601088</v>
      </c>
      <c r="B173" s="452" t="s">
        <v>989</v>
      </c>
      <c r="C173" s="453">
        <v>4061.91</v>
      </c>
      <c r="D173" s="453">
        <v>3597.91</v>
      </c>
      <c r="E173" s="453">
        <v>-464</v>
      </c>
    </row>
    <row r="174" spans="1:5">
      <c r="A174" s="452">
        <v>111601091</v>
      </c>
      <c r="B174" s="452" t="s">
        <v>988</v>
      </c>
      <c r="C174" s="453">
        <v>4061.91</v>
      </c>
      <c r="D174" s="453">
        <v>3597.91</v>
      </c>
      <c r="E174" s="453">
        <v>-464</v>
      </c>
    </row>
    <row r="175" spans="1:5">
      <c r="A175" s="452">
        <v>111601092</v>
      </c>
      <c r="B175" s="452" t="s">
        <v>987</v>
      </c>
      <c r="C175" s="453">
        <v>4061.91</v>
      </c>
      <c r="D175" s="453">
        <v>3597.91</v>
      </c>
      <c r="E175" s="453">
        <v>-464</v>
      </c>
    </row>
    <row r="176" spans="1:5">
      <c r="A176" s="452">
        <v>111601093</v>
      </c>
      <c r="B176" s="452" t="s">
        <v>986</v>
      </c>
      <c r="C176" s="453">
        <v>4061.91</v>
      </c>
      <c r="D176" s="453">
        <v>4062.91</v>
      </c>
      <c r="E176" s="453">
        <v>1</v>
      </c>
    </row>
    <row r="177" spans="1:5">
      <c r="A177" s="452">
        <v>111601095</v>
      </c>
      <c r="B177" s="452" t="s">
        <v>985</v>
      </c>
      <c r="C177" s="453">
        <v>4061.91</v>
      </c>
      <c r="D177" s="453">
        <v>3598.91</v>
      </c>
      <c r="E177" s="453">
        <v>-463</v>
      </c>
    </row>
    <row r="178" spans="1:5">
      <c r="A178" s="452">
        <v>111601096</v>
      </c>
      <c r="B178" s="452" t="s">
        <v>984</v>
      </c>
      <c r="C178" s="453">
        <v>4061.91</v>
      </c>
      <c r="D178" s="453">
        <v>3597.91</v>
      </c>
      <c r="E178" s="453">
        <v>-464</v>
      </c>
    </row>
    <row r="179" spans="1:5">
      <c r="A179" s="452">
        <v>111601097</v>
      </c>
      <c r="B179" s="452" t="s">
        <v>983</v>
      </c>
      <c r="C179" s="453">
        <v>4061.91</v>
      </c>
      <c r="D179" s="453">
        <v>4063.91</v>
      </c>
      <c r="E179" s="453">
        <v>2</v>
      </c>
    </row>
    <row r="180" spans="1:5">
      <c r="A180" s="452">
        <v>111601098</v>
      </c>
      <c r="B180" s="452" t="s">
        <v>982</v>
      </c>
      <c r="C180" s="453">
        <v>4061.91</v>
      </c>
      <c r="D180" s="453">
        <v>4062.91</v>
      </c>
      <c r="E180" s="453">
        <v>1</v>
      </c>
    </row>
    <row r="181" spans="1:5">
      <c r="A181" s="452">
        <v>111601103</v>
      </c>
      <c r="B181" s="452" t="s">
        <v>981</v>
      </c>
      <c r="C181" s="453">
        <v>4061.91</v>
      </c>
      <c r="D181" s="453">
        <v>3597.91</v>
      </c>
      <c r="E181" s="453">
        <v>-464</v>
      </c>
    </row>
    <row r="182" spans="1:5">
      <c r="A182" s="452">
        <v>111601108</v>
      </c>
      <c r="B182" s="452" t="s">
        <v>980</v>
      </c>
      <c r="C182" s="453">
        <v>4061.91</v>
      </c>
      <c r="D182" s="453">
        <v>3597.91</v>
      </c>
      <c r="E182" s="453">
        <v>-464</v>
      </c>
    </row>
    <row r="183" spans="1:5">
      <c r="A183" s="452">
        <v>111601109</v>
      </c>
      <c r="B183" s="452" t="s">
        <v>979</v>
      </c>
      <c r="C183" s="453">
        <v>4061.91</v>
      </c>
      <c r="D183" s="453">
        <v>3597.91</v>
      </c>
      <c r="E183" s="453">
        <v>-464</v>
      </c>
    </row>
    <row r="184" spans="1:5">
      <c r="A184" s="452">
        <v>111601111</v>
      </c>
      <c r="B184" s="452" t="s">
        <v>978</v>
      </c>
      <c r="C184" s="453">
        <v>4061.91</v>
      </c>
      <c r="D184" s="453">
        <v>3597.91</v>
      </c>
      <c r="E184" s="453">
        <v>-464</v>
      </c>
    </row>
    <row r="185" spans="1:5">
      <c r="A185" s="452">
        <v>111601120</v>
      </c>
      <c r="B185" s="452" t="s">
        <v>977</v>
      </c>
      <c r="C185" s="453">
        <v>4061.91</v>
      </c>
      <c r="D185" s="453">
        <v>3597.91</v>
      </c>
      <c r="E185" s="453">
        <v>-464</v>
      </c>
    </row>
    <row r="186" spans="1:5">
      <c r="A186" s="452">
        <v>111601121</v>
      </c>
      <c r="B186" s="452" t="s">
        <v>976</v>
      </c>
      <c r="C186" s="453">
        <v>4061.91</v>
      </c>
      <c r="D186" s="453">
        <v>3597.91</v>
      </c>
      <c r="E186" s="453">
        <v>-464</v>
      </c>
    </row>
    <row r="187" spans="1:5">
      <c r="A187" s="452">
        <v>111601123</v>
      </c>
      <c r="B187" s="452" t="s">
        <v>975</v>
      </c>
      <c r="C187" s="453">
        <v>4061.91</v>
      </c>
      <c r="D187" s="453">
        <v>3597.91</v>
      </c>
      <c r="E187" s="453">
        <v>-464</v>
      </c>
    </row>
    <row r="188" spans="1:5">
      <c r="A188" s="452">
        <v>111601124</v>
      </c>
      <c r="B188" s="452" t="s">
        <v>974</v>
      </c>
      <c r="C188" s="453">
        <v>4061.91</v>
      </c>
      <c r="D188" s="453">
        <v>3597.91</v>
      </c>
      <c r="E188" s="453">
        <v>-464</v>
      </c>
    </row>
    <row r="189" spans="1:5">
      <c r="A189" s="452">
        <v>111601125</v>
      </c>
      <c r="B189" s="452" t="s">
        <v>973</v>
      </c>
      <c r="C189" s="453">
        <v>4061.91</v>
      </c>
      <c r="D189" s="453">
        <v>3597.91</v>
      </c>
      <c r="E189" s="453">
        <v>-464</v>
      </c>
    </row>
    <row r="190" spans="1:5">
      <c r="A190" s="452">
        <v>111601126</v>
      </c>
      <c r="B190" s="452" t="s">
        <v>972</v>
      </c>
      <c r="C190" s="453">
        <v>4061.91</v>
      </c>
      <c r="D190" s="453">
        <v>3597.91</v>
      </c>
      <c r="E190" s="453">
        <v>-464</v>
      </c>
    </row>
    <row r="191" spans="1:5">
      <c r="A191" s="452">
        <v>111601128</v>
      </c>
      <c r="B191" s="452" t="s">
        <v>971</v>
      </c>
      <c r="C191" s="453">
        <v>4061.91</v>
      </c>
      <c r="D191" s="453">
        <v>3598.91</v>
      </c>
      <c r="E191" s="453">
        <v>-463</v>
      </c>
    </row>
    <row r="192" spans="1:5">
      <c r="A192" s="452">
        <v>111601129</v>
      </c>
      <c r="B192" s="452" t="s">
        <v>970</v>
      </c>
      <c r="C192" s="453">
        <v>4061.91</v>
      </c>
      <c r="D192" s="453">
        <v>3598.91</v>
      </c>
      <c r="E192" s="453">
        <v>-463</v>
      </c>
    </row>
    <row r="193" spans="1:5">
      <c r="A193" s="452">
        <v>111601130</v>
      </c>
      <c r="B193" s="452" t="s">
        <v>969</v>
      </c>
      <c r="C193" s="453">
        <v>4061.91</v>
      </c>
      <c r="D193" s="453">
        <v>4062.91</v>
      </c>
      <c r="E193" s="453">
        <v>1</v>
      </c>
    </row>
    <row r="194" spans="1:5">
      <c r="A194" s="452">
        <v>111601131</v>
      </c>
      <c r="B194" s="452" t="s">
        <v>968</v>
      </c>
      <c r="C194" s="453">
        <v>4061.91</v>
      </c>
      <c r="D194" s="453">
        <v>3597.91</v>
      </c>
      <c r="E194" s="453">
        <v>-464</v>
      </c>
    </row>
    <row r="195" spans="1:5">
      <c r="A195" s="452">
        <v>111601132</v>
      </c>
      <c r="B195" s="452" t="s">
        <v>967</v>
      </c>
      <c r="C195" s="453">
        <v>4061.91</v>
      </c>
      <c r="D195" s="453">
        <v>3598.91</v>
      </c>
      <c r="E195" s="453">
        <v>-463</v>
      </c>
    </row>
    <row r="196" spans="1:5">
      <c r="A196" s="452">
        <v>111601134</v>
      </c>
      <c r="B196" s="452" t="s">
        <v>966</v>
      </c>
      <c r="C196" s="453">
        <v>4061.91</v>
      </c>
      <c r="D196" s="453">
        <v>3597.91</v>
      </c>
      <c r="E196" s="453">
        <v>-464</v>
      </c>
    </row>
    <row r="197" spans="1:5">
      <c r="A197" s="452">
        <v>111601135</v>
      </c>
      <c r="B197" s="452" t="s">
        <v>965</v>
      </c>
      <c r="C197" s="453">
        <v>4061.91</v>
      </c>
      <c r="D197" s="453">
        <v>3597.91</v>
      </c>
      <c r="E197" s="453">
        <v>-464</v>
      </c>
    </row>
    <row r="198" spans="1:5">
      <c r="A198" s="452">
        <v>111601140</v>
      </c>
      <c r="B198" s="452" t="s">
        <v>964</v>
      </c>
      <c r="C198" s="453">
        <v>4061.91</v>
      </c>
      <c r="D198" s="453">
        <v>3597.91</v>
      </c>
      <c r="E198" s="453">
        <v>-464</v>
      </c>
    </row>
    <row r="199" spans="1:5">
      <c r="A199" s="452">
        <v>111601141</v>
      </c>
      <c r="B199" s="452" t="s">
        <v>963</v>
      </c>
      <c r="C199" s="453">
        <v>4061.91</v>
      </c>
      <c r="D199" s="453">
        <v>0</v>
      </c>
      <c r="E199" s="453">
        <v>-4061.91</v>
      </c>
    </row>
    <row r="200" spans="1:5">
      <c r="A200" s="452">
        <v>111601143</v>
      </c>
      <c r="B200" s="452" t="s">
        <v>962</v>
      </c>
      <c r="C200" s="453">
        <v>4061.91</v>
      </c>
      <c r="D200" s="453">
        <v>3597.91</v>
      </c>
      <c r="E200" s="453">
        <v>-464</v>
      </c>
    </row>
    <row r="201" spans="1:5">
      <c r="A201" s="452">
        <v>111601144</v>
      </c>
      <c r="B201" s="452" t="s">
        <v>961</v>
      </c>
      <c r="C201" s="453">
        <v>4061.91</v>
      </c>
      <c r="D201" s="453">
        <v>4061.91</v>
      </c>
      <c r="E201" s="453">
        <v>0</v>
      </c>
    </row>
    <row r="202" spans="1:5">
      <c r="A202" s="452">
        <v>111601146</v>
      </c>
      <c r="B202" s="452" t="s">
        <v>960</v>
      </c>
      <c r="C202" s="453">
        <v>4061.91</v>
      </c>
      <c r="D202" s="453">
        <v>4061.91</v>
      </c>
      <c r="E202" s="453">
        <v>0</v>
      </c>
    </row>
    <row r="203" spans="1:5">
      <c r="A203" s="452">
        <v>111601147</v>
      </c>
      <c r="B203" s="452" t="s">
        <v>959</v>
      </c>
      <c r="C203" s="453">
        <v>4061.91</v>
      </c>
      <c r="D203" s="453">
        <v>4061.91</v>
      </c>
      <c r="E203" s="453">
        <v>0</v>
      </c>
    </row>
    <row r="204" spans="1:5">
      <c r="A204" s="452">
        <v>111601148</v>
      </c>
      <c r="B204" s="452" t="s">
        <v>958</v>
      </c>
      <c r="C204" s="453">
        <v>4061.91</v>
      </c>
      <c r="D204" s="453">
        <v>4061.91</v>
      </c>
      <c r="E204" s="453">
        <v>0</v>
      </c>
    </row>
    <row r="205" spans="1:5">
      <c r="A205" s="452">
        <v>111601149</v>
      </c>
      <c r="B205" s="452" t="s">
        <v>957</v>
      </c>
      <c r="C205" s="453">
        <v>4061.91</v>
      </c>
      <c r="D205" s="453">
        <v>4061.91</v>
      </c>
      <c r="E205" s="453">
        <v>0</v>
      </c>
    </row>
    <row r="206" spans="1:5">
      <c r="A206" s="452">
        <v>111601150</v>
      </c>
      <c r="B206" s="452" t="s">
        <v>956</v>
      </c>
      <c r="C206" s="453">
        <v>4061.91</v>
      </c>
      <c r="D206" s="453">
        <v>4061.91</v>
      </c>
      <c r="E206" s="453">
        <v>0</v>
      </c>
    </row>
    <row r="207" spans="1:5">
      <c r="A207" s="452">
        <v>111601152</v>
      </c>
      <c r="B207" s="452" t="s">
        <v>955</v>
      </c>
      <c r="C207" s="453">
        <v>4061.91</v>
      </c>
      <c r="D207" s="453">
        <v>4061.91</v>
      </c>
      <c r="E207" s="453">
        <v>0</v>
      </c>
    </row>
    <row r="208" spans="1:5">
      <c r="A208" s="452">
        <v>111601158</v>
      </c>
      <c r="B208" s="452" t="s">
        <v>954</v>
      </c>
      <c r="C208" s="453">
        <v>4061.91</v>
      </c>
      <c r="D208" s="453">
        <v>4061.91</v>
      </c>
      <c r="E208" s="453">
        <v>0</v>
      </c>
    </row>
    <row r="209" spans="1:5">
      <c r="A209" s="452">
        <v>111601160</v>
      </c>
      <c r="B209" s="452" t="s">
        <v>953</v>
      </c>
      <c r="C209" s="453">
        <v>4061.91</v>
      </c>
      <c r="D209" s="453">
        <v>4061.91</v>
      </c>
      <c r="E209" s="453">
        <v>0</v>
      </c>
    </row>
    <row r="210" spans="1:5">
      <c r="A210" s="452">
        <v>111601163</v>
      </c>
      <c r="B210" s="452" t="s">
        <v>952</v>
      </c>
      <c r="C210" s="453">
        <v>4061.91</v>
      </c>
      <c r="D210" s="453">
        <v>4061.91</v>
      </c>
      <c r="E210" s="453">
        <v>0</v>
      </c>
    </row>
    <row r="211" spans="1:5">
      <c r="A211" s="452">
        <v>111601164</v>
      </c>
      <c r="B211" s="452" t="s">
        <v>951</v>
      </c>
      <c r="C211" s="453">
        <v>4061.91</v>
      </c>
      <c r="D211" s="453">
        <v>4061.91</v>
      </c>
      <c r="E211" s="453">
        <v>0</v>
      </c>
    </row>
    <row r="212" spans="1:5">
      <c r="A212" s="452">
        <v>111601165</v>
      </c>
      <c r="B212" s="452" t="s">
        <v>950</v>
      </c>
      <c r="C212" s="453">
        <v>4061.91</v>
      </c>
      <c r="D212" s="453">
        <v>4061.91</v>
      </c>
      <c r="E212" s="453">
        <v>0</v>
      </c>
    </row>
    <row r="213" spans="1:5">
      <c r="A213" s="452">
        <v>111601166</v>
      </c>
      <c r="B213" s="452" t="s">
        <v>949</v>
      </c>
      <c r="C213" s="453">
        <v>4061.91</v>
      </c>
      <c r="D213" s="453">
        <v>4061.91</v>
      </c>
      <c r="E213" s="453">
        <v>0</v>
      </c>
    </row>
    <row r="214" spans="1:5">
      <c r="A214" s="452">
        <v>111601167</v>
      </c>
      <c r="B214" s="452" t="s">
        <v>948</v>
      </c>
      <c r="C214" s="453">
        <v>4061.91</v>
      </c>
      <c r="D214" s="453">
        <v>4061.91</v>
      </c>
      <c r="E214" s="453">
        <v>0</v>
      </c>
    </row>
    <row r="215" spans="1:5">
      <c r="A215" s="452">
        <v>111601170</v>
      </c>
      <c r="B215" s="452" t="s">
        <v>947</v>
      </c>
      <c r="C215" s="453">
        <v>4061.91</v>
      </c>
      <c r="D215" s="453">
        <v>4061.91</v>
      </c>
      <c r="E215" s="453">
        <v>0</v>
      </c>
    </row>
    <row r="216" spans="1:5">
      <c r="A216" s="452">
        <v>111601171</v>
      </c>
      <c r="B216" s="452" t="s">
        <v>946</v>
      </c>
      <c r="C216" s="453">
        <v>4061.91</v>
      </c>
      <c r="D216" s="453">
        <v>4061.91</v>
      </c>
      <c r="E216" s="453">
        <v>0</v>
      </c>
    </row>
    <row r="217" spans="1:5">
      <c r="A217" s="452">
        <v>111601173</v>
      </c>
      <c r="B217" s="452" t="s">
        <v>945</v>
      </c>
      <c r="C217" s="453">
        <v>4061.91</v>
      </c>
      <c r="D217" s="453">
        <v>4061.91</v>
      </c>
      <c r="E217" s="453">
        <v>0</v>
      </c>
    </row>
    <row r="218" spans="1:5">
      <c r="A218" s="452">
        <v>111601174</v>
      </c>
      <c r="B218" s="452" t="s">
        <v>944</v>
      </c>
      <c r="C218" s="453">
        <v>4061.91</v>
      </c>
      <c r="D218" s="453">
        <v>4061.91</v>
      </c>
      <c r="E218" s="453">
        <v>0</v>
      </c>
    </row>
    <row r="219" spans="1:5" s="8" customFormat="1">
      <c r="A219" s="248"/>
      <c r="B219" s="248" t="s">
        <v>370</v>
      </c>
      <c r="C219" s="247">
        <f>SUM(C8:C218)</f>
        <v>101802436.00999963</v>
      </c>
      <c r="D219" s="247">
        <f>SUM(D8:D218)</f>
        <v>159575180.57999969</v>
      </c>
      <c r="E219" s="247">
        <f>SUM(E8:E218)</f>
        <v>57772744.57000006</v>
      </c>
    </row>
    <row r="220" spans="1:5" s="8" customFormat="1">
      <c r="A220" s="342"/>
      <c r="B220" s="342"/>
      <c r="C220" s="351"/>
      <c r="D220" s="351"/>
      <c r="E220" s="35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479" t="s">
        <v>142</v>
      </c>
      <c r="B2" s="480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233</v>
      </c>
      <c r="B4" s="94"/>
      <c r="C4" s="124"/>
      <c r="D4" s="124"/>
      <c r="E4" s="133"/>
    </row>
    <row r="5" spans="1:5" ht="14.1" customHeight="1">
      <c r="A5" s="139" t="s">
        <v>143</v>
      </c>
      <c r="B5" s="12"/>
      <c r="C5" s="22"/>
      <c r="D5" s="22"/>
      <c r="E5" s="134"/>
    </row>
    <row r="6" spans="1:5" ht="14.1" customHeight="1">
      <c r="A6" s="159" t="s">
        <v>167</v>
      </c>
      <c r="B6" s="104"/>
      <c r="C6" s="104"/>
      <c r="D6" s="104"/>
      <c r="E6" s="135"/>
    </row>
    <row r="7" spans="1:5" ht="14.1" customHeight="1">
      <c r="A7" s="159" t="s">
        <v>168</v>
      </c>
      <c r="B7" s="105"/>
      <c r="C7" s="105"/>
      <c r="D7" s="105"/>
      <c r="E7" s="106"/>
    </row>
    <row r="8" spans="1:5" ht="14.1" customHeight="1" thickBot="1">
      <c r="A8" s="141" t="s">
        <v>169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D29" sqref="A1:D2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62"/>
      <c r="D1" s="364"/>
    </row>
    <row r="2" spans="1:4" s="12" customFormat="1">
      <c r="A2" s="21" t="s">
        <v>0</v>
      </c>
      <c r="B2" s="21"/>
      <c r="C2" s="362"/>
      <c r="D2" s="363"/>
    </row>
    <row r="3" spans="1:4" s="12" customFormat="1">
      <c r="A3" s="21"/>
      <c r="B3" s="21"/>
      <c r="C3" s="362"/>
      <c r="D3" s="363"/>
    </row>
    <row r="4" spans="1:4" s="12" customFormat="1">
      <c r="C4" s="362"/>
      <c r="D4" s="363"/>
    </row>
    <row r="5" spans="1:4" s="12" customFormat="1" ht="11.25" customHeight="1">
      <c r="A5" s="499" t="s">
        <v>377</v>
      </c>
      <c r="B5" s="500"/>
      <c r="C5" s="362"/>
      <c r="D5" s="361" t="s">
        <v>375</v>
      </c>
    </row>
    <row r="6" spans="1:4">
      <c r="A6" s="360"/>
      <c r="B6" s="360"/>
      <c r="C6" s="359"/>
      <c r="D6" s="358"/>
    </row>
    <row r="7" spans="1:4" ht="15" customHeight="1">
      <c r="A7" s="455" t="s">
        <v>45</v>
      </c>
      <c r="B7" s="373" t="s">
        <v>46</v>
      </c>
      <c r="C7" s="458" t="s">
        <v>49</v>
      </c>
      <c r="D7" s="338" t="s">
        <v>374</v>
      </c>
    </row>
    <row r="8" spans="1:4">
      <c r="A8" s="452">
        <v>123516111</v>
      </c>
      <c r="B8" s="452" t="s">
        <v>601</v>
      </c>
      <c r="C8" s="453">
        <v>14251336.1</v>
      </c>
      <c r="D8" s="453">
        <v>0</v>
      </c>
    </row>
    <row r="9" spans="1:4">
      <c r="A9" s="452">
        <v>123526121</v>
      </c>
      <c r="B9" s="452" t="s">
        <v>602</v>
      </c>
      <c r="C9" s="453">
        <v>4761902.93</v>
      </c>
      <c r="D9" s="453">
        <v>0</v>
      </c>
    </row>
    <row r="10" spans="1:4">
      <c r="A10" s="452">
        <v>123546141</v>
      </c>
      <c r="B10" s="452" t="s">
        <v>603</v>
      </c>
      <c r="C10" s="453">
        <v>26754651.82</v>
      </c>
      <c r="D10" s="453">
        <v>0</v>
      </c>
    </row>
    <row r="11" spans="1:4">
      <c r="A11" s="452">
        <v>123566161</v>
      </c>
      <c r="B11" s="452" t="s">
        <v>604</v>
      </c>
      <c r="C11" s="453">
        <v>258850</v>
      </c>
      <c r="D11" s="453">
        <v>0</v>
      </c>
    </row>
    <row r="12" spans="1:4">
      <c r="A12" s="357"/>
      <c r="B12" s="357" t="s">
        <v>315</v>
      </c>
      <c r="C12" s="356">
        <f>SUM(C8:C11)</f>
        <v>46026740.850000001</v>
      </c>
      <c r="D12" s="355">
        <v>0</v>
      </c>
    </row>
    <row r="15" spans="1:4">
      <c r="A15" s="499" t="s">
        <v>376</v>
      </c>
      <c r="B15" s="500"/>
      <c r="C15" s="362"/>
      <c r="D15" s="361" t="s">
        <v>375</v>
      </c>
    </row>
    <row r="16" spans="1:4">
      <c r="A16" s="360"/>
      <c r="B16" s="360"/>
      <c r="C16" s="359"/>
      <c r="D16" s="358"/>
    </row>
    <row r="17" spans="1:4">
      <c r="A17" s="455" t="s">
        <v>45</v>
      </c>
      <c r="B17" s="373" t="s">
        <v>46</v>
      </c>
      <c r="C17" s="458" t="s">
        <v>49</v>
      </c>
      <c r="D17" s="338" t="s">
        <v>374</v>
      </c>
    </row>
    <row r="18" spans="1:4">
      <c r="A18" s="452">
        <v>124115111</v>
      </c>
      <c r="B18" s="452" t="s">
        <v>1108</v>
      </c>
      <c r="C18" s="453">
        <v>57543.82</v>
      </c>
      <c r="D18" s="453">
        <v>0</v>
      </c>
    </row>
    <row r="19" spans="1:4">
      <c r="A19" s="452">
        <v>124135151</v>
      </c>
      <c r="B19" s="452" t="s">
        <v>607</v>
      </c>
      <c r="C19" s="453">
        <v>936064.59</v>
      </c>
      <c r="D19" s="453">
        <v>0</v>
      </c>
    </row>
    <row r="20" spans="1:4">
      <c r="A20" s="452">
        <v>124195191</v>
      </c>
      <c r="B20" s="452" t="s">
        <v>608</v>
      </c>
      <c r="C20" s="453">
        <v>47149.73</v>
      </c>
      <c r="D20" s="453">
        <v>0</v>
      </c>
    </row>
    <row r="21" spans="1:4">
      <c r="A21" s="452">
        <v>124215211</v>
      </c>
      <c r="B21" s="452" t="s">
        <v>610</v>
      </c>
      <c r="C21" s="453">
        <v>7203.6</v>
      </c>
      <c r="D21" s="453">
        <v>0</v>
      </c>
    </row>
    <row r="22" spans="1:4">
      <c r="A22" s="452">
        <v>124235231</v>
      </c>
      <c r="B22" s="452" t="s">
        <v>1107</v>
      </c>
      <c r="C22" s="453">
        <v>3688.8</v>
      </c>
      <c r="D22" s="453">
        <v>0</v>
      </c>
    </row>
    <row r="23" spans="1:4">
      <c r="A23" s="452">
        <v>124415411</v>
      </c>
      <c r="B23" s="452" t="s">
        <v>616</v>
      </c>
      <c r="C23" s="453">
        <v>972262</v>
      </c>
      <c r="D23" s="453">
        <v>0</v>
      </c>
    </row>
    <row r="24" spans="1:4">
      <c r="A24" s="452">
        <v>124505511</v>
      </c>
      <c r="B24" s="452" t="s">
        <v>619</v>
      </c>
      <c r="C24" s="453">
        <v>557291.96</v>
      </c>
      <c r="D24" s="453">
        <v>0</v>
      </c>
    </row>
    <row r="25" spans="1:4">
      <c r="A25" s="452">
        <v>124645641</v>
      </c>
      <c r="B25" s="452" t="s">
        <v>623</v>
      </c>
      <c r="C25" s="453">
        <v>20300</v>
      </c>
      <c r="D25" s="453">
        <v>0</v>
      </c>
    </row>
    <row r="26" spans="1:4">
      <c r="A26" s="452">
        <v>124665663</v>
      </c>
      <c r="B26" s="452" t="s">
        <v>627</v>
      </c>
      <c r="C26" s="453">
        <v>1455</v>
      </c>
      <c r="D26" s="453">
        <v>0</v>
      </c>
    </row>
    <row r="27" spans="1:4">
      <c r="A27" s="452">
        <v>124675671</v>
      </c>
      <c r="B27" s="452" t="s">
        <v>628</v>
      </c>
      <c r="C27" s="453">
        <v>1700</v>
      </c>
      <c r="D27" s="453">
        <v>0</v>
      </c>
    </row>
    <row r="28" spans="1:4">
      <c r="A28" s="452">
        <v>125105911</v>
      </c>
      <c r="B28" s="452" t="s">
        <v>630</v>
      </c>
      <c r="C28" s="453">
        <v>55216</v>
      </c>
      <c r="D28" s="453">
        <v>0</v>
      </c>
    </row>
    <row r="29" spans="1:4">
      <c r="A29" s="357"/>
      <c r="B29" s="357" t="s">
        <v>373</v>
      </c>
      <c r="C29" s="356">
        <f>SUM(C18:C28)</f>
        <v>2659875.5</v>
      </c>
      <c r="D29" s="355">
        <v>0</v>
      </c>
    </row>
  </sheetData>
  <mergeCells count="2">
    <mergeCell ref="A5:B5"/>
    <mergeCell ref="A15:B1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Importe (saldo final) de las adquisiciones de bienes muebles e inmuebles efectuadas en el periodo al que corresponde la cuenta pública presentada." sqref="C17"/>
    <dataValidation allowBlank="1" showInputMessage="1" showErrorMessage="1" prompt="Detallar el porcentaje de estas adquisiciones que fueron realizadas mediante subsidios de capital del sector central (subsidiados por la federación, estado o municipio)." sqref="D7 D1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479" t="s">
        <v>142</v>
      </c>
      <c r="B2" s="480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233</v>
      </c>
      <c r="B4" s="169"/>
      <c r="C4" s="169"/>
      <c r="D4" s="170"/>
    </row>
    <row r="5" spans="1:4" ht="14.1" customHeight="1">
      <c r="A5" s="139" t="s">
        <v>143</v>
      </c>
      <c r="B5" s="140"/>
      <c r="C5" s="140"/>
      <c r="D5" s="167"/>
    </row>
    <row r="6" spans="1:4" ht="27.95" customHeight="1">
      <c r="A6" s="481" t="s">
        <v>212</v>
      </c>
      <c r="B6" s="491"/>
      <c r="C6" s="491"/>
      <c r="D6" s="492"/>
    </row>
    <row r="7" spans="1:4" ht="27.95" customHeight="1" thickBot="1">
      <c r="A7" s="501" t="s">
        <v>213</v>
      </c>
      <c r="B7" s="502"/>
      <c r="C7" s="502"/>
      <c r="D7" s="503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15" activePane="bottomLeft" state="frozen"/>
      <selection pane="bottomLeft" activeCell="K44" sqref="K44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62"/>
    </row>
    <row r="2" spans="1:4" s="12" customFormat="1">
      <c r="A2" s="21" t="s">
        <v>0</v>
      </c>
      <c r="B2" s="21"/>
      <c r="C2" s="362"/>
    </row>
    <row r="3" spans="1:4" s="12" customFormat="1">
      <c r="A3" s="21"/>
      <c r="B3" s="21"/>
      <c r="C3" s="362"/>
    </row>
    <row r="4" spans="1:4" s="12" customFormat="1">
      <c r="A4" s="21"/>
      <c r="B4" s="21"/>
      <c r="C4" s="362"/>
    </row>
    <row r="5" spans="1:4" s="12" customFormat="1">
      <c r="C5" s="362"/>
    </row>
    <row r="6" spans="1:4" s="12" customFormat="1" ht="11.25" customHeight="1">
      <c r="A6" s="499" t="s">
        <v>226</v>
      </c>
      <c r="B6" s="500"/>
      <c r="C6" s="362"/>
      <c r="D6" s="374" t="s">
        <v>411</v>
      </c>
    </row>
    <row r="7" spans="1:4">
      <c r="A7" s="360"/>
      <c r="B7" s="360"/>
      <c r="C7" s="359"/>
    </row>
    <row r="8" spans="1:4" ht="15" customHeight="1">
      <c r="A8" s="226" t="s">
        <v>45</v>
      </c>
      <c r="B8" s="373" t="s">
        <v>46</v>
      </c>
      <c r="C8" s="286" t="s">
        <v>47</v>
      </c>
      <c r="D8" s="286" t="s">
        <v>48</v>
      </c>
    </row>
    <row r="9" spans="1:4">
      <c r="A9" s="370">
        <v>5500</v>
      </c>
      <c r="B9" s="372" t="s">
        <v>410</v>
      </c>
      <c r="C9" s="366">
        <f>SUM(C10+C19+C22+C28+C30+C32)</f>
        <v>6940579.9199999999</v>
      </c>
      <c r="D9" s="366"/>
    </row>
    <row r="10" spans="1:4">
      <c r="A10" s="368">
        <v>5510</v>
      </c>
      <c r="B10" s="371" t="s">
        <v>409</v>
      </c>
      <c r="C10" s="366">
        <v>6940579.9199999999</v>
      </c>
      <c r="D10" s="366"/>
    </row>
    <row r="11" spans="1:4">
      <c r="A11" s="368">
        <v>5511</v>
      </c>
      <c r="B11" s="371" t="s">
        <v>408</v>
      </c>
      <c r="C11" s="366">
        <v>0</v>
      </c>
      <c r="D11" s="365"/>
    </row>
    <row r="12" spans="1:4">
      <c r="A12" s="368">
        <v>5512</v>
      </c>
      <c r="B12" s="371" t="s">
        <v>407</v>
      </c>
      <c r="C12" s="366">
        <v>0</v>
      </c>
      <c r="D12" s="365"/>
    </row>
    <row r="13" spans="1:4">
      <c r="A13" s="368">
        <v>5513</v>
      </c>
      <c r="B13" s="371" t="s">
        <v>406</v>
      </c>
      <c r="C13" s="366">
        <v>0</v>
      </c>
      <c r="D13" s="365"/>
    </row>
    <row r="14" spans="1:4">
      <c r="A14" s="368">
        <v>5514</v>
      </c>
      <c r="B14" s="371" t="s">
        <v>405</v>
      </c>
      <c r="C14" s="366">
        <v>0</v>
      </c>
      <c r="D14" s="365"/>
    </row>
    <row r="15" spans="1:4">
      <c r="A15" s="368">
        <v>5515</v>
      </c>
      <c r="B15" s="371" t="s">
        <v>404</v>
      </c>
      <c r="C15" s="366">
        <v>0</v>
      </c>
      <c r="D15" s="365"/>
    </row>
    <row r="16" spans="1:4">
      <c r="A16" s="368">
        <v>5516</v>
      </c>
      <c r="B16" s="371" t="s">
        <v>403</v>
      </c>
      <c r="C16" s="366">
        <v>0</v>
      </c>
      <c r="D16" s="365"/>
    </row>
    <row r="17" spans="1:4">
      <c r="A17" s="368">
        <v>5517</v>
      </c>
      <c r="B17" s="371" t="s">
        <v>402</v>
      </c>
      <c r="C17" s="366">
        <v>0</v>
      </c>
      <c r="D17" s="365"/>
    </row>
    <row r="18" spans="1:4">
      <c r="A18" s="368">
        <v>5518</v>
      </c>
      <c r="B18" s="371" t="s">
        <v>401</v>
      </c>
      <c r="C18" s="366">
        <v>0</v>
      </c>
      <c r="D18" s="365"/>
    </row>
    <row r="19" spans="1:4">
      <c r="A19" s="368">
        <v>5520</v>
      </c>
      <c r="B19" s="371" t="s">
        <v>400</v>
      </c>
      <c r="C19" s="366">
        <f>SUM(C20:C21)</f>
        <v>0</v>
      </c>
      <c r="D19" s="366"/>
    </row>
    <row r="20" spans="1:4">
      <c r="A20" s="368">
        <v>5521</v>
      </c>
      <c r="B20" s="371" t="s">
        <v>399</v>
      </c>
      <c r="C20" s="366">
        <v>0</v>
      </c>
      <c r="D20" s="365"/>
    </row>
    <row r="21" spans="1:4">
      <c r="A21" s="368">
        <v>5522</v>
      </c>
      <c r="B21" s="371" t="s">
        <v>398</v>
      </c>
      <c r="C21" s="366">
        <v>0</v>
      </c>
      <c r="D21" s="365"/>
    </row>
    <row r="22" spans="1:4">
      <c r="A22" s="368">
        <v>5530</v>
      </c>
      <c r="B22" s="371" t="s">
        <v>397</v>
      </c>
      <c r="C22" s="366">
        <f>SUM(C23:C27)</f>
        <v>0</v>
      </c>
      <c r="D22" s="366"/>
    </row>
    <row r="23" spans="1:4">
      <c r="A23" s="368">
        <v>5531</v>
      </c>
      <c r="B23" s="371" t="s">
        <v>396</v>
      </c>
      <c r="C23" s="366">
        <v>0</v>
      </c>
      <c r="D23" s="365"/>
    </row>
    <row r="24" spans="1:4">
      <c r="A24" s="368">
        <v>5532</v>
      </c>
      <c r="B24" s="371" t="s">
        <v>395</v>
      </c>
      <c r="C24" s="366">
        <v>0</v>
      </c>
      <c r="D24" s="365"/>
    </row>
    <row r="25" spans="1:4">
      <c r="A25" s="368">
        <v>5533</v>
      </c>
      <c r="B25" s="371" t="s">
        <v>394</v>
      </c>
      <c r="C25" s="366">
        <v>0</v>
      </c>
      <c r="D25" s="365"/>
    </row>
    <row r="26" spans="1:4">
      <c r="A26" s="368">
        <v>5534</v>
      </c>
      <c r="B26" s="371" t="s">
        <v>393</v>
      </c>
      <c r="C26" s="366">
        <v>0</v>
      </c>
      <c r="D26" s="365"/>
    </row>
    <row r="27" spans="1:4">
      <c r="A27" s="368">
        <v>5535</v>
      </c>
      <c r="B27" s="371" t="s">
        <v>392</v>
      </c>
      <c r="C27" s="366">
        <v>0</v>
      </c>
      <c r="D27" s="365"/>
    </row>
    <row r="28" spans="1:4">
      <c r="A28" s="368">
        <v>5540</v>
      </c>
      <c r="B28" s="371" t="s">
        <v>391</v>
      </c>
      <c r="C28" s="366">
        <f>C29</f>
        <v>0</v>
      </c>
      <c r="D28" s="365"/>
    </row>
    <row r="29" spans="1:4">
      <c r="A29" s="368">
        <v>5541</v>
      </c>
      <c r="B29" s="371" t="s">
        <v>391</v>
      </c>
      <c r="C29" s="366">
        <v>0</v>
      </c>
      <c r="D29" s="365"/>
    </row>
    <row r="30" spans="1:4">
      <c r="A30" s="368">
        <v>5550</v>
      </c>
      <c r="B30" s="367" t="s">
        <v>390</v>
      </c>
      <c r="C30" s="366">
        <f>SUM(C31)</f>
        <v>0</v>
      </c>
      <c r="D30" s="366"/>
    </row>
    <row r="31" spans="1:4">
      <c r="A31" s="368">
        <v>5551</v>
      </c>
      <c r="B31" s="367" t="s">
        <v>390</v>
      </c>
      <c r="C31" s="366">
        <v>0</v>
      </c>
      <c r="D31" s="365"/>
    </row>
    <row r="32" spans="1:4">
      <c r="A32" s="368">
        <v>5590</v>
      </c>
      <c r="B32" s="367" t="s">
        <v>389</v>
      </c>
      <c r="C32" s="366">
        <f>SUM(C33:C40)</f>
        <v>0</v>
      </c>
      <c r="D32" s="366"/>
    </row>
    <row r="33" spans="1:4">
      <c r="A33" s="368">
        <v>5591</v>
      </c>
      <c r="B33" s="367" t="s">
        <v>388</v>
      </c>
      <c r="C33" s="366">
        <v>0</v>
      </c>
      <c r="D33" s="365"/>
    </row>
    <row r="34" spans="1:4">
      <c r="A34" s="368">
        <v>5592</v>
      </c>
      <c r="B34" s="367" t="s">
        <v>387</v>
      </c>
      <c r="C34" s="366">
        <v>0</v>
      </c>
      <c r="D34" s="365"/>
    </row>
    <row r="35" spans="1:4">
      <c r="A35" s="368">
        <v>5593</v>
      </c>
      <c r="B35" s="367" t="s">
        <v>386</v>
      </c>
      <c r="C35" s="366">
        <v>0</v>
      </c>
      <c r="D35" s="365"/>
    </row>
    <row r="36" spans="1:4">
      <c r="A36" s="368">
        <v>5594</v>
      </c>
      <c r="B36" s="367" t="s">
        <v>385</v>
      </c>
      <c r="C36" s="366">
        <v>0</v>
      </c>
      <c r="D36" s="365"/>
    </row>
    <row r="37" spans="1:4">
      <c r="A37" s="368">
        <v>5595</v>
      </c>
      <c r="B37" s="367" t="s">
        <v>384</v>
      </c>
      <c r="C37" s="366">
        <v>0</v>
      </c>
      <c r="D37" s="365"/>
    </row>
    <row r="38" spans="1:4">
      <c r="A38" s="368">
        <v>5596</v>
      </c>
      <c r="B38" s="367" t="s">
        <v>383</v>
      </c>
      <c r="C38" s="366">
        <v>0</v>
      </c>
      <c r="D38" s="365"/>
    </row>
    <row r="39" spans="1:4">
      <c r="A39" s="368">
        <v>5597</v>
      </c>
      <c r="B39" s="367" t="s">
        <v>382</v>
      </c>
      <c r="C39" s="366">
        <v>0</v>
      </c>
      <c r="D39" s="365"/>
    </row>
    <row r="40" spans="1:4">
      <c r="A40" s="368">
        <v>5599</v>
      </c>
      <c r="B40" s="367" t="s">
        <v>381</v>
      </c>
      <c r="C40" s="366">
        <v>0</v>
      </c>
      <c r="D40" s="365"/>
    </row>
    <row r="41" spans="1:4">
      <c r="A41" s="370">
        <v>5600</v>
      </c>
      <c r="B41" s="369" t="s">
        <v>380</v>
      </c>
      <c r="C41" s="366">
        <v>82820018.359999999</v>
      </c>
      <c r="D41" s="366">
        <v>3640970.43</v>
      </c>
    </row>
    <row r="42" spans="1:4">
      <c r="A42" s="368">
        <v>5610</v>
      </c>
      <c r="B42" s="367" t="s">
        <v>379</v>
      </c>
      <c r="C42" s="366">
        <f>SUM(C43)</f>
        <v>0</v>
      </c>
      <c r="D42" s="366"/>
    </row>
    <row r="43" spans="1:4">
      <c r="A43" s="368">
        <v>5611</v>
      </c>
      <c r="B43" s="367" t="s">
        <v>378</v>
      </c>
      <c r="C43" s="366">
        <v>0</v>
      </c>
      <c r="D43" s="365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5" sqref="G1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463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390" t="s">
        <v>134</v>
      </c>
      <c r="B5" s="389"/>
      <c r="C5" s="464" t="s">
        <v>140</v>
      </c>
    </row>
    <row r="6" spans="1:3">
      <c r="A6" s="388"/>
      <c r="B6" s="388"/>
      <c r="C6" s="465"/>
    </row>
    <row r="7" spans="1:3" ht="15" customHeight="1">
      <c r="A7" s="226" t="s">
        <v>45</v>
      </c>
      <c r="B7" s="386" t="s">
        <v>46</v>
      </c>
      <c r="C7" s="469" t="s">
        <v>263</v>
      </c>
    </row>
    <row r="8" spans="1:3">
      <c r="A8" s="383">
        <v>900001</v>
      </c>
      <c r="B8" s="385" t="s">
        <v>425</v>
      </c>
      <c r="C8" s="470">
        <v>345397929.38999999</v>
      </c>
    </row>
    <row r="9" spans="1:3">
      <c r="A9" s="383">
        <v>900002</v>
      </c>
      <c r="B9" s="382" t="s">
        <v>424</v>
      </c>
      <c r="C9" s="466">
        <f>SUM(C10:C14)</f>
        <v>0</v>
      </c>
    </row>
    <row r="10" spans="1:3">
      <c r="A10" s="384">
        <v>4320</v>
      </c>
      <c r="B10" s="379" t="s">
        <v>423</v>
      </c>
      <c r="C10" s="467"/>
    </row>
    <row r="11" spans="1:3" ht="22.5">
      <c r="A11" s="384">
        <v>4330</v>
      </c>
      <c r="B11" s="379" t="s">
        <v>422</v>
      </c>
      <c r="C11" s="467"/>
    </row>
    <row r="12" spans="1:3">
      <c r="A12" s="384">
        <v>4340</v>
      </c>
      <c r="B12" s="379" t="s">
        <v>421</v>
      </c>
      <c r="C12" s="467"/>
    </row>
    <row r="13" spans="1:3">
      <c r="A13" s="384">
        <v>4399</v>
      </c>
      <c r="B13" s="379" t="s">
        <v>420</v>
      </c>
      <c r="C13" s="467"/>
    </row>
    <row r="14" spans="1:3">
      <c r="A14" s="378">
        <v>4400</v>
      </c>
      <c r="B14" s="379" t="s">
        <v>419</v>
      </c>
      <c r="C14" s="467"/>
    </row>
    <row r="15" spans="1:3">
      <c r="A15" s="383">
        <v>900003</v>
      </c>
      <c r="B15" s="382" t="s">
        <v>418</v>
      </c>
      <c r="C15" s="466">
        <f>SUM(C16:C19)</f>
        <v>60639348.270000003</v>
      </c>
    </row>
    <row r="16" spans="1:3">
      <c r="A16" s="381">
        <v>52</v>
      </c>
      <c r="B16" s="379" t="s">
        <v>417</v>
      </c>
      <c r="C16" s="467"/>
    </row>
    <row r="17" spans="1:3">
      <c r="A17" s="381">
        <v>62</v>
      </c>
      <c r="B17" s="379" t="s">
        <v>416</v>
      </c>
      <c r="C17" s="467"/>
    </row>
    <row r="18" spans="1:3">
      <c r="A18" s="380" t="s">
        <v>415</v>
      </c>
      <c r="B18" s="379" t="s">
        <v>414</v>
      </c>
      <c r="C18" s="467"/>
    </row>
    <row r="19" spans="1:3">
      <c r="A19" s="378">
        <v>4500</v>
      </c>
      <c r="B19" s="377" t="s">
        <v>413</v>
      </c>
      <c r="C19" s="467">
        <v>60639348.270000003</v>
      </c>
    </row>
    <row r="20" spans="1:3">
      <c r="A20" s="376">
        <v>900004</v>
      </c>
      <c r="B20" s="375" t="s">
        <v>412</v>
      </c>
      <c r="C20" s="468">
        <f>+C8+C9-C15</f>
        <v>284758581.12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479" t="s">
        <v>142</v>
      </c>
      <c r="B2" s="480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233</v>
      </c>
      <c r="B4" s="169"/>
      <c r="C4" s="169"/>
      <c r="D4" s="174"/>
    </row>
    <row r="5" spans="1:4" ht="14.1" customHeight="1">
      <c r="A5" s="139" t="s">
        <v>143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504" t="s">
        <v>215</v>
      </c>
      <c r="B7" s="505"/>
      <c r="C7" s="12"/>
      <c r="D7" s="96"/>
    </row>
    <row r="8" spans="1:4" ht="14.1" customHeight="1">
      <c r="A8" s="176" t="s">
        <v>216</v>
      </c>
      <c r="B8" s="173"/>
      <c r="C8" s="12"/>
      <c r="D8" s="96"/>
    </row>
    <row r="9" spans="1:4" ht="14.1" customHeight="1">
      <c r="A9" s="176" t="s">
        <v>217</v>
      </c>
      <c r="B9" s="173"/>
      <c r="C9" s="12"/>
      <c r="D9" s="96"/>
    </row>
    <row r="10" spans="1:4" ht="14.1" customHeight="1">
      <c r="A10" s="176" t="s">
        <v>218</v>
      </c>
      <c r="B10" s="173"/>
      <c r="C10" s="12"/>
      <c r="D10" s="96"/>
    </row>
    <row r="11" spans="1:4" ht="14.1" customHeight="1" thickBot="1">
      <c r="A11" s="177" t="s">
        <v>219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N36" sqref="N36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390" t="s">
        <v>135</v>
      </c>
      <c r="B5" s="389"/>
      <c r="C5" s="398" t="s">
        <v>141</v>
      </c>
    </row>
    <row r="6" spans="1:3" ht="11.25" customHeight="1">
      <c r="A6" s="388"/>
      <c r="B6" s="387"/>
      <c r="C6" s="397"/>
    </row>
    <row r="7" spans="1:3" ht="15" customHeight="1">
      <c r="A7" s="226" t="s">
        <v>45</v>
      </c>
      <c r="B7" s="386" t="s">
        <v>46</v>
      </c>
      <c r="C7" s="373" t="s">
        <v>263</v>
      </c>
    </row>
    <row r="8" spans="1:3">
      <c r="A8" s="396">
        <v>900001</v>
      </c>
      <c r="B8" s="385" t="s">
        <v>448</v>
      </c>
      <c r="C8" s="453">
        <v>220374865.62</v>
      </c>
    </row>
    <row r="9" spans="1:3">
      <c r="A9" s="396">
        <v>900002</v>
      </c>
      <c r="B9" s="385" t="s">
        <v>447</v>
      </c>
      <c r="C9" s="395">
        <f>SUM(C10:C27)</f>
        <v>58973777.150000006</v>
      </c>
    </row>
    <row r="10" spans="1:3">
      <c r="A10" s="384">
        <v>5100</v>
      </c>
      <c r="B10" s="379" t="s">
        <v>446</v>
      </c>
      <c r="C10" s="394">
        <v>1040758.1399999999</v>
      </c>
    </row>
    <row r="11" spans="1:3">
      <c r="A11" s="384">
        <v>5200</v>
      </c>
      <c r="B11" s="379" t="s">
        <v>445</v>
      </c>
      <c r="C11" s="394">
        <v>10892.4</v>
      </c>
    </row>
    <row r="12" spans="1:3">
      <c r="A12" s="384">
        <v>5300</v>
      </c>
      <c r="B12" s="379" t="s">
        <v>444</v>
      </c>
      <c r="C12" s="394"/>
    </row>
    <row r="13" spans="1:3">
      <c r="A13" s="384">
        <v>5400</v>
      </c>
      <c r="B13" s="379" t="s">
        <v>443</v>
      </c>
      <c r="C13" s="394">
        <v>972262</v>
      </c>
    </row>
    <row r="14" spans="1:3">
      <c r="A14" s="384">
        <v>5500</v>
      </c>
      <c r="B14" s="379" t="s">
        <v>442</v>
      </c>
      <c r="C14" s="394"/>
    </row>
    <row r="15" spans="1:3">
      <c r="A15" s="384">
        <v>5600</v>
      </c>
      <c r="B15" s="379" t="s">
        <v>441</v>
      </c>
      <c r="C15" s="394">
        <f>23455+55216</f>
        <v>78671</v>
      </c>
    </row>
    <row r="16" spans="1:3">
      <c r="A16" s="384">
        <v>5700</v>
      </c>
      <c r="B16" s="379" t="s">
        <v>440</v>
      </c>
      <c r="C16" s="394"/>
    </row>
    <row r="17" spans="1:3">
      <c r="A17" s="384" t="s">
        <v>439</v>
      </c>
      <c r="B17" s="379" t="s">
        <v>438</v>
      </c>
      <c r="C17" s="394"/>
    </row>
    <row r="18" spans="1:3">
      <c r="A18" s="384">
        <v>5900</v>
      </c>
      <c r="B18" s="379" t="s">
        <v>437</v>
      </c>
      <c r="C18" s="394"/>
    </row>
    <row r="19" spans="1:3">
      <c r="A19" s="384">
        <v>6100</v>
      </c>
      <c r="B19" s="379" t="s">
        <v>530</v>
      </c>
      <c r="C19" s="446">
        <v>46026740.850000001</v>
      </c>
    </row>
    <row r="20" spans="1:3">
      <c r="A20" s="381">
        <v>6200</v>
      </c>
      <c r="B20" s="379" t="s">
        <v>436</v>
      </c>
      <c r="C20" s="446"/>
    </row>
    <row r="21" spans="1:3">
      <c r="A21" s="381">
        <v>7200</v>
      </c>
      <c r="B21" s="379" t="s">
        <v>435</v>
      </c>
      <c r="C21" s="394"/>
    </row>
    <row r="22" spans="1:3">
      <c r="A22" s="381">
        <v>7300</v>
      </c>
      <c r="B22" s="379" t="s">
        <v>434</v>
      </c>
      <c r="C22" s="394"/>
    </row>
    <row r="23" spans="1:3">
      <c r="A23" s="381">
        <v>7500</v>
      </c>
      <c r="B23" s="379" t="s">
        <v>433</v>
      </c>
      <c r="C23" s="394"/>
    </row>
    <row r="24" spans="1:3">
      <c r="A24" s="381">
        <v>7900</v>
      </c>
      <c r="B24" s="379" t="s">
        <v>432</v>
      </c>
      <c r="C24" s="394">
        <v>7958315.6299999999</v>
      </c>
    </row>
    <row r="25" spans="1:3">
      <c r="A25" s="381">
        <v>9100</v>
      </c>
      <c r="B25" s="379" t="s">
        <v>431</v>
      </c>
      <c r="C25" s="453">
        <v>2886137.13</v>
      </c>
    </row>
    <row r="26" spans="1:3">
      <c r="A26" s="381">
        <v>9900</v>
      </c>
      <c r="B26" s="379" t="s">
        <v>430</v>
      </c>
      <c r="C26" s="394"/>
    </row>
    <row r="27" spans="1:3">
      <c r="A27" s="381">
        <v>7400</v>
      </c>
      <c r="B27" s="377" t="s">
        <v>429</v>
      </c>
      <c r="C27" s="394"/>
    </row>
    <row r="28" spans="1:3">
      <c r="A28" s="396">
        <v>900003</v>
      </c>
      <c r="B28" s="385" t="s">
        <v>428</v>
      </c>
      <c r="C28" s="395">
        <f>SUM(C29:C35)</f>
        <v>794097.21</v>
      </c>
    </row>
    <row r="29" spans="1:3" ht="22.5">
      <c r="A29" s="384">
        <v>5510</v>
      </c>
      <c r="B29" s="379" t="s">
        <v>409</v>
      </c>
      <c r="C29" s="394">
        <v>794097.21</v>
      </c>
    </row>
    <row r="30" spans="1:3">
      <c r="A30" s="384">
        <v>5520</v>
      </c>
      <c r="B30" s="379" t="s">
        <v>400</v>
      </c>
      <c r="C30" s="394"/>
    </row>
    <row r="31" spans="1:3">
      <c r="A31" s="384">
        <v>5530</v>
      </c>
      <c r="B31" s="379" t="s">
        <v>397</v>
      </c>
      <c r="C31" s="394"/>
    </row>
    <row r="32" spans="1:3" ht="22.5">
      <c r="A32" s="384">
        <v>5540</v>
      </c>
      <c r="B32" s="379" t="s">
        <v>391</v>
      </c>
      <c r="C32" s="394"/>
    </row>
    <row r="33" spans="1:5">
      <c r="A33" s="384">
        <v>5550</v>
      </c>
      <c r="B33" s="379" t="s">
        <v>390</v>
      </c>
      <c r="C33" s="394"/>
    </row>
    <row r="34" spans="1:5">
      <c r="A34" s="384">
        <v>5590</v>
      </c>
      <c r="B34" s="379" t="s">
        <v>389</v>
      </c>
      <c r="C34" s="394"/>
    </row>
    <row r="35" spans="1:5">
      <c r="A35" s="384">
        <v>5600</v>
      </c>
      <c r="B35" s="377" t="s">
        <v>427</v>
      </c>
      <c r="C35" s="394"/>
    </row>
    <row r="36" spans="1:5">
      <c r="A36" s="393">
        <v>900004</v>
      </c>
      <c r="B36" s="392" t="s">
        <v>426</v>
      </c>
      <c r="C36" s="391">
        <f>+C8-C9+C28</f>
        <v>162195185.68000001</v>
      </c>
    </row>
    <row r="38" spans="1:5">
      <c r="E38" s="7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479" t="s">
        <v>142</v>
      </c>
      <c r="B2" s="480"/>
      <c r="C2" s="4"/>
    </row>
    <row r="3" spans="1:4" ht="12" thickBot="1">
      <c r="A3" s="89"/>
      <c r="B3" s="89"/>
      <c r="C3" s="4"/>
    </row>
    <row r="4" spans="1:4" ht="14.1" customHeight="1">
      <c r="A4" s="137" t="s">
        <v>233</v>
      </c>
      <c r="B4" s="169"/>
      <c r="C4" s="169"/>
      <c r="D4" s="95"/>
    </row>
    <row r="5" spans="1:4" ht="14.1" customHeight="1">
      <c r="A5" s="139" t="s">
        <v>143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504" t="s">
        <v>220</v>
      </c>
      <c r="B7" s="505"/>
      <c r="C7" s="13"/>
      <c r="D7" s="96"/>
    </row>
    <row r="8" spans="1:4" ht="14.1" customHeight="1">
      <c r="A8" s="179" t="s">
        <v>221</v>
      </c>
      <c r="B8" s="173"/>
      <c r="C8" s="13"/>
      <c r="D8" s="96"/>
    </row>
    <row r="9" spans="1:4" ht="14.1" customHeight="1">
      <c r="A9" s="179" t="s">
        <v>222</v>
      </c>
      <c r="B9" s="173"/>
      <c r="C9" s="13"/>
      <c r="D9" s="96"/>
    </row>
    <row r="10" spans="1:4" ht="14.1" customHeight="1">
      <c r="A10" s="179" t="s">
        <v>223</v>
      </c>
      <c r="B10" s="173"/>
      <c r="C10" s="13"/>
      <c r="D10" s="96"/>
    </row>
    <row r="11" spans="1:4" ht="14.1" customHeight="1" thickBot="1">
      <c r="A11" s="180" t="s">
        <v>224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479" t="s">
        <v>142</v>
      </c>
      <c r="B2" s="480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233</v>
      </c>
      <c r="B4" s="94"/>
      <c r="C4" s="94"/>
      <c r="D4" s="94"/>
      <c r="E4" s="95"/>
    </row>
    <row r="5" spans="1:5" ht="14.1" customHeight="1">
      <c r="A5" s="139" t="s">
        <v>143</v>
      </c>
      <c r="B5" s="92"/>
      <c r="C5" s="92"/>
      <c r="D5" s="92"/>
      <c r="E5" s="93"/>
    </row>
    <row r="6" spans="1:5" ht="14.1" customHeight="1">
      <c r="A6" s="139" t="s">
        <v>146</v>
      </c>
      <c r="B6" s="92"/>
      <c r="C6" s="92"/>
      <c r="D6" s="92"/>
      <c r="E6" s="93"/>
    </row>
    <row r="7" spans="1:5" ht="14.1" customHeight="1">
      <c r="A7" s="143" t="s">
        <v>147</v>
      </c>
      <c r="B7" s="92"/>
      <c r="C7" s="92"/>
      <c r="D7" s="92"/>
      <c r="E7" s="93"/>
    </row>
    <row r="8" spans="1:5" ht="14.1" customHeight="1">
      <c r="A8" s="143" t="s">
        <v>148</v>
      </c>
      <c r="B8" s="12"/>
      <c r="C8" s="12"/>
      <c r="D8" s="12"/>
      <c r="E8" s="96"/>
    </row>
    <row r="9" spans="1:5" ht="14.1" customHeight="1" thickBot="1">
      <c r="A9" s="144" t="s">
        <v>149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7" zoomScaleNormal="100" zoomScaleSheetLayoutView="100" workbookViewId="0">
      <selection activeCell="K26" sqref="K26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24" t="s">
        <v>40</v>
      </c>
    </row>
    <row r="3" spans="1:8">
      <c r="A3" s="3"/>
    </row>
    <row r="4" spans="1:8" s="39" customFormat="1" ht="12.75">
      <c r="A4" s="423" t="s">
        <v>76</v>
      </c>
    </row>
    <row r="5" spans="1:8" s="39" customFormat="1" ht="35.1" customHeight="1">
      <c r="A5" s="507" t="s">
        <v>77</v>
      </c>
      <c r="B5" s="507"/>
      <c r="C5" s="507"/>
      <c r="D5" s="507"/>
      <c r="E5" s="507"/>
      <c r="F5" s="507"/>
      <c r="H5" s="41"/>
    </row>
    <row r="6" spans="1:8" s="39" customFormat="1">
      <c r="A6" s="189"/>
      <c r="B6" s="189"/>
      <c r="C6" s="189"/>
      <c r="D6" s="189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22" t="s">
        <v>79</v>
      </c>
      <c r="B9" s="41"/>
      <c r="C9" s="41"/>
      <c r="D9" s="41"/>
    </row>
    <row r="10" spans="1:8" s="39" customFormat="1" ht="12.75">
      <c r="A10" s="422"/>
      <c r="B10" s="41"/>
      <c r="C10" s="41"/>
      <c r="D10" s="41"/>
    </row>
    <row r="11" spans="1:8" s="39" customFormat="1" ht="12.75">
      <c r="A11" s="411">
        <v>7000</v>
      </c>
      <c r="B11" s="410" t="s">
        <v>513</v>
      </c>
      <c r="C11" s="41"/>
      <c r="D11" s="41"/>
    </row>
    <row r="12" spans="1:8" s="39" customFormat="1" ht="12.75">
      <c r="A12" s="411"/>
      <c r="B12" s="410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16">
        <v>7100</v>
      </c>
      <c r="B14" s="421" t="s">
        <v>512</v>
      </c>
      <c r="C14" s="418"/>
      <c r="D14" s="418"/>
      <c r="E14" s="413"/>
    </row>
    <row r="15" spans="1:8" s="39" customFormat="1">
      <c r="A15" s="402">
        <v>7110</v>
      </c>
      <c r="B15" s="419" t="s">
        <v>511</v>
      </c>
      <c r="C15" s="418"/>
      <c r="D15" s="418"/>
      <c r="E15" s="413"/>
    </row>
    <row r="16" spans="1:8" s="39" customFormat="1">
      <c r="A16" s="402">
        <v>7120</v>
      </c>
      <c r="B16" s="419" t="s">
        <v>510</v>
      </c>
      <c r="C16" s="418"/>
      <c r="D16" s="418"/>
      <c r="E16" s="413"/>
    </row>
    <row r="17" spans="1:5" s="39" customFormat="1">
      <c r="A17" s="402">
        <v>7130</v>
      </c>
      <c r="B17" s="419" t="s">
        <v>509</v>
      </c>
      <c r="C17" s="418"/>
      <c r="D17" s="418"/>
      <c r="E17" s="413"/>
    </row>
    <row r="18" spans="1:5" s="39" customFormat="1" ht="22.5">
      <c r="A18" s="402">
        <v>7140</v>
      </c>
      <c r="B18" s="419" t="s">
        <v>508</v>
      </c>
      <c r="C18" s="418"/>
      <c r="D18" s="418"/>
      <c r="E18" s="413"/>
    </row>
    <row r="19" spans="1:5" s="39" customFormat="1" ht="22.5">
      <c r="A19" s="402">
        <v>7150</v>
      </c>
      <c r="B19" s="419" t="s">
        <v>507</v>
      </c>
      <c r="C19" s="418"/>
      <c r="D19" s="418"/>
      <c r="E19" s="413"/>
    </row>
    <row r="20" spans="1:5" s="39" customFormat="1">
      <c r="A20" s="402">
        <v>7160</v>
      </c>
      <c r="B20" s="419" t="s">
        <v>506</v>
      </c>
      <c r="C20" s="418"/>
      <c r="D20" s="418"/>
      <c r="E20" s="413"/>
    </row>
    <row r="21" spans="1:5" s="39" customFormat="1">
      <c r="A21" s="416">
        <v>7200</v>
      </c>
      <c r="B21" s="421" t="s">
        <v>505</v>
      </c>
      <c r="C21" s="418"/>
      <c r="D21" s="418"/>
      <c r="E21" s="413"/>
    </row>
    <row r="22" spans="1:5" s="39" customFormat="1" ht="22.5">
      <c r="A22" s="402">
        <v>7210</v>
      </c>
      <c r="B22" s="419" t="s">
        <v>504</v>
      </c>
      <c r="C22" s="418"/>
      <c r="D22" s="418"/>
      <c r="E22" s="413"/>
    </row>
    <row r="23" spans="1:5" s="39" customFormat="1" ht="22.5">
      <c r="A23" s="402">
        <v>7220</v>
      </c>
      <c r="B23" s="419" t="s">
        <v>503</v>
      </c>
      <c r="C23" s="418"/>
      <c r="D23" s="418"/>
      <c r="E23" s="413"/>
    </row>
    <row r="24" spans="1:5" s="39" customFormat="1" ht="12.95" customHeight="1">
      <c r="A24" s="402">
        <v>7230</v>
      </c>
      <c r="B24" s="417" t="s">
        <v>502</v>
      </c>
      <c r="C24" s="413"/>
      <c r="D24" s="413"/>
      <c r="E24" s="413"/>
    </row>
    <row r="25" spans="1:5" s="39" customFormat="1" ht="22.5">
      <c r="A25" s="402">
        <v>7240</v>
      </c>
      <c r="B25" s="417" t="s">
        <v>501</v>
      </c>
      <c r="C25" s="413"/>
      <c r="D25" s="413"/>
      <c r="E25" s="413"/>
    </row>
    <row r="26" spans="1:5" s="39" customFormat="1" ht="22.5">
      <c r="A26" s="402">
        <v>7250</v>
      </c>
      <c r="B26" s="417" t="s">
        <v>500</v>
      </c>
      <c r="C26" s="413"/>
      <c r="D26" s="413"/>
      <c r="E26" s="413"/>
    </row>
    <row r="27" spans="1:5" s="39" customFormat="1" ht="22.5">
      <c r="A27" s="402">
        <v>7260</v>
      </c>
      <c r="B27" s="417" t="s">
        <v>499</v>
      </c>
      <c r="C27" s="413"/>
      <c r="D27" s="413"/>
      <c r="E27" s="413"/>
    </row>
    <row r="28" spans="1:5" s="39" customFormat="1">
      <c r="A28" s="416">
        <v>7300</v>
      </c>
      <c r="B28" s="420" t="s">
        <v>498</v>
      </c>
      <c r="C28" s="413"/>
      <c r="D28" s="413"/>
      <c r="E28" s="413"/>
    </row>
    <row r="29" spans="1:5" s="39" customFormat="1">
      <c r="A29" s="402">
        <v>7310</v>
      </c>
      <c r="B29" s="417" t="s">
        <v>497</v>
      </c>
      <c r="C29" s="413"/>
      <c r="D29" s="413"/>
      <c r="E29" s="413"/>
    </row>
    <row r="30" spans="1:5" s="39" customFormat="1">
      <c r="A30" s="402">
        <v>7320</v>
      </c>
      <c r="B30" s="417" t="s">
        <v>496</v>
      </c>
      <c r="C30" s="413"/>
      <c r="D30" s="413"/>
      <c r="E30" s="413"/>
    </row>
    <row r="31" spans="1:5" s="39" customFormat="1">
      <c r="A31" s="402">
        <v>7330</v>
      </c>
      <c r="B31" s="417" t="s">
        <v>495</v>
      </c>
      <c r="C31" s="413"/>
      <c r="D31" s="413"/>
      <c r="E31" s="413"/>
    </row>
    <row r="32" spans="1:5" s="39" customFormat="1">
      <c r="A32" s="402">
        <v>7340</v>
      </c>
      <c r="B32" s="417" t="s">
        <v>494</v>
      </c>
      <c r="C32" s="413"/>
      <c r="D32" s="413"/>
      <c r="E32" s="413"/>
    </row>
    <row r="33" spans="1:5" s="39" customFormat="1">
      <c r="A33" s="402">
        <v>7350</v>
      </c>
      <c r="B33" s="417" t="s">
        <v>493</v>
      </c>
      <c r="C33" s="413"/>
      <c r="D33" s="413"/>
      <c r="E33" s="413"/>
    </row>
    <row r="34" spans="1:5" s="39" customFormat="1">
      <c r="A34" s="402">
        <v>7360</v>
      </c>
      <c r="B34" s="417" t="s">
        <v>492</v>
      </c>
      <c r="C34" s="413"/>
      <c r="D34" s="413"/>
      <c r="E34" s="413"/>
    </row>
    <row r="35" spans="1:5" s="39" customFormat="1">
      <c r="A35" s="416">
        <v>7400</v>
      </c>
      <c r="B35" s="420" t="s">
        <v>491</v>
      </c>
      <c r="C35" s="413"/>
      <c r="D35" s="413"/>
      <c r="E35" s="413"/>
    </row>
    <row r="36" spans="1:5" s="39" customFormat="1">
      <c r="A36" s="402">
        <v>7410</v>
      </c>
      <c r="B36" s="417" t="s">
        <v>490</v>
      </c>
      <c r="C36" s="413"/>
      <c r="D36" s="413"/>
      <c r="E36" s="413"/>
    </row>
    <row r="37" spans="1:5" s="39" customFormat="1">
      <c r="A37" s="402">
        <v>7420</v>
      </c>
      <c r="B37" s="417" t="s">
        <v>489</v>
      </c>
      <c r="C37" s="413"/>
      <c r="D37" s="413"/>
      <c r="E37" s="413"/>
    </row>
    <row r="38" spans="1:5" s="39" customFormat="1" ht="22.5">
      <c r="A38" s="416">
        <v>7500</v>
      </c>
      <c r="B38" s="420" t="s">
        <v>488</v>
      </c>
      <c r="C38" s="413"/>
      <c r="D38" s="413"/>
      <c r="E38" s="413"/>
    </row>
    <row r="39" spans="1:5" s="39" customFormat="1" ht="22.5">
      <c r="A39" s="402">
        <v>7510</v>
      </c>
      <c r="B39" s="417" t="s">
        <v>487</v>
      </c>
      <c r="C39" s="413"/>
      <c r="D39" s="413"/>
      <c r="E39" s="413"/>
    </row>
    <row r="40" spans="1:5" s="39" customFormat="1" ht="22.5">
      <c r="A40" s="402">
        <v>7520</v>
      </c>
      <c r="B40" s="417" t="s">
        <v>486</v>
      </c>
      <c r="C40" s="413"/>
      <c r="D40" s="413"/>
      <c r="E40" s="413"/>
    </row>
    <row r="41" spans="1:5" s="39" customFormat="1">
      <c r="A41" s="416">
        <v>7600</v>
      </c>
      <c r="B41" s="420" t="s">
        <v>485</v>
      </c>
      <c r="C41" s="413"/>
      <c r="D41" s="413"/>
      <c r="E41" s="413"/>
    </row>
    <row r="42" spans="1:5" s="39" customFormat="1">
      <c r="A42" s="402">
        <v>7610</v>
      </c>
      <c r="B42" s="419" t="s">
        <v>484</v>
      </c>
      <c r="C42" s="418"/>
      <c r="D42" s="418"/>
      <c r="E42" s="413"/>
    </row>
    <row r="43" spans="1:5" s="39" customFormat="1">
      <c r="A43" s="402">
        <v>7620</v>
      </c>
      <c r="B43" s="419" t="s">
        <v>483</v>
      </c>
      <c r="C43" s="418"/>
      <c r="D43" s="418"/>
      <c r="E43" s="413"/>
    </row>
    <row r="44" spans="1:5" s="39" customFormat="1">
      <c r="A44" s="402">
        <v>7630</v>
      </c>
      <c r="B44" s="419" t="s">
        <v>482</v>
      </c>
      <c r="C44" s="418"/>
      <c r="D44" s="418"/>
      <c r="E44" s="413"/>
    </row>
    <row r="45" spans="1:5" s="39" customFormat="1">
      <c r="A45" s="402">
        <v>7640</v>
      </c>
      <c r="B45" s="417" t="s">
        <v>481</v>
      </c>
      <c r="C45" s="413"/>
      <c r="D45" s="413"/>
      <c r="E45" s="413"/>
    </row>
    <row r="46" spans="1:5" s="39" customFormat="1">
      <c r="A46" s="402"/>
      <c r="B46" s="417"/>
      <c r="C46" s="413"/>
      <c r="D46" s="413"/>
      <c r="E46" s="413"/>
    </row>
    <row r="47" spans="1:5" s="39" customFormat="1">
      <c r="A47" s="416" t="s">
        <v>480</v>
      </c>
      <c r="B47" s="415" t="s">
        <v>479</v>
      </c>
      <c r="C47" s="413"/>
      <c r="D47" s="413"/>
      <c r="E47" s="413"/>
    </row>
    <row r="48" spans="1:5" s="39" customFormat="1">
      <c r="A48" s="402" t="s">
        <v>478</v>
      </c>
      <c r="B48" s="414" t="s">
        <v>477</v>
      </c>
      <c r="C48" s="413"/>
      <c r="D48" s="413"/>
      <c r="E48" s="413"/>
    </row>
    <row r="49" spans="1:8" s="39" customFormat="1">
      <c r="A49" s="402" t="s">
        <v>476</v>
      </c>
      <c r="B49" s="414" t="s">
        <v>475</v>
      </c>
      <c r="C49" s="413"/>
      <c r="D49" s="413"/>
      <c r="E49" s="413"/>
    </row>
    <row r="50" spans="1:8" s="39" customFormat="1">
      <c r="A50" s="402" t="s">
        <v>474</v>
      </c>
      <c r="B50" s="414" t="s">
        <v>473</v>
      </c>
      <c r="C50" s="413"/>
      <c r="D50" s="413"/>
      <c r="E50" s="413"/>
    </row>
    <row r="51" spans="1:8" s="39" customFormat="1">
      <c r="A51" s="402" t="s">
        <v>472</v>
      </c>
      <c r="B51" s="414" t="s">
        <v>471</v>
      </c>
      <c r="C51" s="413"/>
      <c r="D51" s="413"/>
      <c r="E51" s="413"/>
    </row>
    <row r="52" spans="1:8" s="39" customFormat="1">
      <c r="A52" s="402" t="s">
        <v>470</v>
      </c>
      <c r="B52" s="414" t="s">
        <v>469</v>
      </c>
      <c r="C52" s="413"/>
      <c r="D52" s="413"/>
      <c r="E52" s="413"/>
    </row>
    <row r="53" spans="1:8" s="39" customFormat="1">
      <c r="A53" s="402" t="s">
        <v>468</v>
      </c>
      <c r="B53" s="414" t="s">
        <v>467</v>
      </c>
      <c r="C53" s="413"/>
      <c r="D53" s="413"/>
      <c r="E53" s="413"/>
    </row>
    <row r="54" spans="1:8" s="39" customFormat="1" ht="12">
      <c r="A54" s="399" t="s">
        <v>466</v>
      </c>
      <c r="B54" s="58"/>
    </row>
    <row r="55" spans="1:8" s="39" customFormat="1">
      <c r="A55" s="41"/>
      <c r="B55" s="58"/>
    </row>
    <row r="56" spans="1:8" s="39" customFormat="1" ht="12.75">
      <c r="A56" s="412" t="s">
        <v>465</v>
      </c>
      <c r="B56" s="58"/>
    </row>
    <row r="57" spans="1:8" s="39" customFormat="1" ht="12.75">
      <c r="A57" s="412"/>
    </row>
    <row r="58" spans="1:8" s="39" customFormat="1" ht="12.75">
      <c r="A58" s="411">
        <v>8000</v>
      </c>
      <c r="B58" s="410" t="s">
        <v>464</v>
      </c>
    </row>
    <row r="59" spans="1:8" s="39" customFormat="1">
      <c r="B59" s="506" t="s">
        <v>93</v>
      </c>
      <c r="C59" s="506"/>
      <c r="D59" s="506"/>
      <c r="E59" s="506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09">
        <v>8100</v>
      </c>
      <c r="B61" s="406" t="s">
        <v>463</v>
      </c>
      <c r="C61" s="48"/>
      <c r="D61" s="45"/>
      <c r="E61" s="45"/>
      <c r="H61" s="43"/>
    </row>
    <row r="62" spans="1:8" s="39" customFormat="1">
      <c r="A62" s="408">
        <v>8110</v>
      </c>
      <c r="B62" s="47" t="s">
        <v>462</v>
      </c>
      <c r="C62" s="48"/>
      <c r="D62" s="45"/>
      <c r="E62" s="45"/>
      <c r="F62" s="43"/>
      <c r="H62" s="43"/>
    </row>
    <row r="63" spans="1:8" s="39" customFormat="1">
      <c r="A63" s="408">
        <v>8120</v>
      </c>
      <c r="B63" s="47" t="s">
        <v>461</v>
      </c>
      <c r="C63" s="48"/>
      <c r="D63" s="45"/>
      <c r="E63" s="45"/>
      <c r="F63" s="43"/>
      <c r="H63" s="43"/>
    </row>
    <row r="64" spans="1:8" s="39" customFormat="1">
      <c r="A64" s="405">
        <v>8130</v>
      </c>
      <c r="B64" s="47" t="s">
        <v>460</v>
      </c>
      <c r="C64" s="48"/>
      <c r="D64" s="45"/>
      <c r="E64" s="45"/>
      <c r="F64" s="43"/>
      <c r="H64" s="43"/>
    </row>
    <row r="65" spans="1:8" s="39" customFormat="1">
      <c r="A65" s="405">
        <v>8140</v>
      </c>
      <c r="B65" s="47" t="s">
        <v>459</v>
      </c>
      <c r="C65" s="48"/>
      <c r="D65" s="45"/>
      <c r="E65" s="45"/>
      <c r="F65" s="43"/>
      <c r="H65" s="43"/>
    </row>
    <row r="66" spans="1:8" s="39" customFormat="1">
      <c r="A66" s="405">
        <v>8150</v>
      </c>
      <c r="B66" s="47" t="s">
        <v>458</v>
      </c>
      <c r="C66" s="48"/>
      <c r="D66" s="45"/>
      <c r="E66" s="45"/>
      <c r="F66" s="43"/>
      <c r="H66" s="43"/>
    </row>
    <row r="67" spans="1:8" s="39" customFormat="1">
      <c r="A67" s="407">
        <v>8200</v>
      </c>
      <c r="B67" s="406" t="s">
        <v>457</v>
      </c>
      <c r="C67" s="48"/>
      <c r="D67" s="45"/>
      <c r="E67" s="45"/>
      <c r="F67" s="43"/>
      <c r="G67" s="43"/>
      <c r="H67" s="43"/>
    </row>
    <row r="68" spans="1:8" s="39" customFormat="1">
      <c r="A68" s="405">
        <v>8210</v>
      </c>
      <c r="B68" s="47" t="s">
        <v>456</v>
      </c>
      <c r="C68" s="48"/>
      <c r="D68" s="45"/>
      <c r="E68" s="45"/>
      <c r="F68" s="43"/>
      <c r="G68" s="43"/>
      <c r="H68" s="43"/>
    </row>
    <row r="69" spans="1:8" s="39" customFormat="1">
      <c r="A69" s="405">
        <v>8220</v>
      </c>
      <c r="B69" s="47" t="s">
        <v>455</v>
      </c>
      <c r="C69" s="48"/>
      <c r="D69" s="45"/>
      <c r="E69" s="45"/>
      <c r="F69" s="43"/>
      <c r="G69" s="43"/>
      <c r="H69" s="43"/>
    </row>
    <row r="70" spans="1:8" s="39" customFormat="1">
      <c r="A70" s="405">
        <v>8230</v>
      </c>
      <c r="B70" s="47" t="s">
        <v>454</v>
      </c>
      <c r="C70" s="48"/>
      <c r="D70" s="45"/>
      <c r="E70" s="45"/>
      <c r="F70" s="43"/>
      <c r="G70" s="43"/>
      <c r="H70" s="43"/>
    </row>
    <row r="71" spans="1:8" s="39" customFormat="1">
      <c r="A71" s="405">
        <v>8240</v>
      </c>
      <c r="B71" s="47" t="s">
        <v>453</v>
      </c>
      <c r="C71" s="48"/>
      <c r="D71" s="45"/>
      <c r="E71" s="45"/>
      <c r="F71" s="43"/>
      <c r="G71" s="43"/>
      <c r="H71" s="43"/>
    </row>
    <row r="72" spans="1:8" s="39" customFormat="1">
      <c r="A72" s="404">
        <v>8250</v>
      </c>
      <c r="B72" s="49" t="s">
        <v>452</v>
      </c>
      <c r="C72" s="50"/>
      <c r="D72" s="44"/>
      <c r="E72" s="44"/>
      <c r="F72" s="43"/>
      <c r="G72" s="43"/>
      <c r="H72" s="43"/>
    </row>
    <row r="73" spans="1:8" s="39" customFormat="1">
      <c r="A73" s="403">
        <v>8260</v>
      </c>
      <c r="B73" s="51" t="s">
        <v>451</v>
      </c>
      <c r="C73" s="45"/>
      <c r="D73" s="45"/>
      <c r="E73" s="45"/>
      <c r="F73" s="43"/>
      <c r="G73" s="43"/>
      <c r="H73" s="43"/>
    </row>
    <row r="74" spans="1:8" s="39" customFormat="1">
      <c r="A74" s="402">
        <v>8270</v>
      </c>
      <c r="B74" s="401" t="s">
        <v>450</v>
      </c>
      <c r="C74" s="400"/>
      <c r="D74" s="400"/>
      <c r="E74" s="400"/>
      <c r="F74" s="43"/>
      <c r="G74" s="43"/>
      <c r="H74" s="43"/>
    </row>
    <row r="75" spans="1:8" ht="12">
      <c r="A75" s="399" t="s">
        <v>449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7" sqref="F7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507" t="s">
        <v>77</v>
      </c>
      <c r="B5" s="507"/>
      <c r="C5" s="507"/>
      <c r="D5" s="507"/>
      <c r="E5" s="507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508" t="s">
        <v>81</v>
      </c>
      <c r="C10" s="508"/>
      <c r="D10" s="508"/>
      <c r="E10" s="508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508" t="s">
        <v>85</v>
      </c>
      <c r="C12" s="508"/>
      <c r="D12" s="508"/>
      <c r="E12" s="508"/>
    </row>
    <row r="13" spans="1:8" s="39" customFormat="1" ht="26.1" customHeight="1">
      <c r="A13" s="57" t="s">
        <v>86</v>
      </c>
      <c r="B13" s="508" t="s">
        <v>87</v>
      </c>
      <c r="C13" s="508"/>
      <c r="D13" s="508"/>
      <c r="E13" s="508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506" t="s">
        <v>93</v>
      </c>
      <c r="C22" s="506"/>
      <c r="D22" s="506"/>
      <c r="E22" s="506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"/>
  <sheetViews>
    <sheetView topLeftCell="B1" zoomScaleNormal="100" zoomScaleSheetLayoutView="100" workbookViewId="0">
      <selection activeCell="J9" sqref="J9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138</v>
      </c>
      <c r="B2" s="3"/>
    </row>
    <row r="3" spans="1:10">
      <c r="J3" s="8"/>
    </row>
    <row r="4" spans="1:10">
      <c r="J4" s="8"/>
    </row>
    <row r="5" spans="1:10" ht="11.25" customHeight="1">
      <c r="A5" s="215" t="s">
        <v>281</v>
      </c>
      <c r="B5" s="228"/>
      <c r="E5" s="262"/>
      <c r="F5" s="262"/>
      <c r="I5" s="264" t="s">
        <v>264</v>
      </c>
    </row>
    <row r="6" spans="1:10">
      <c r="A6" s="263"/>
      <c r="B6" s="263"/>
      <c r="C6" s="262"/>
      <c r="D6" s="262"/>
      <c r="E6" s="262"/>
      <c r="F6" s="262"/>
    </row>
    <row r="7" spans="1:10" ht="15" customHeight="1">
      <c r="A7" s="226" t="s">
        <v>45</v>
      </c>
      <c r="B7" s="225" t="s">
        <v>46</v>
      </c>
      <c r="C7" s="261" t="s">
        <v>263</v>
      </c>
      <c r="D7" s="261" t="s">
        <v>262</v>
      </c>
      <c r="E7" s="261" t="s">
        <v>261</v>
      </c>
      <c r="F7" s="261" t="s">
        <v>260</v>
      </c>
      <c r="G7" s="260" t="s">
        <v>259</v>
      </c>
      <c r="H7" s="225" t="s">
        <v>258</v>
      </c>
      <c r="I7" s="225" t="s">
        <v>257</v>
      </c>
    </row>
    <row r="8" spans="1:10">
      <c r="A8" s="452">
        <v>112300001</v>
      </c>
      <c r="B8" s="452" t="s">
        <v>588</v>
      </c>
      <c r="C8" s="453">
        <v>44513.95</v>
      </c>
      <c r="D8" s="453">
        <v>44513.95</v>
      </c>
      <c r="E8" s="268"/>
      <c r="F8" s="268"/>
      <c r="G8" s="267"/>
      <c r="H8" s="258"/>
      <c r="I8" s="266"/>
    </row>
    <row r="9" spans="1:10">
      <c r="A9" s="452">
        <v>112300003</v>
      </c>
      <c r="B9" s="452" t="s">
        <v>589</v>
      </c>
      <c r="C9" s="453">
        <v>114401.74</v>
      </c>
      <c r="D9" s="453">
        <v>114401.74</v>
      </c>
      <c r="E9" s="268"/>
      <c r="F9" s="268"/>
      <c r="G9" s="267"/>
      <c r="H9" s="258"/>
      <c r="I9" s="266"/>
    </row>
    <row r="10" spans="1:10">
      <c r="A10" s="452">
        <v>112300006</v>
      </c>
      <c r="B10" s="452" t="s">
        <v>590</v>
      </c>
      <c r="C10" s="453">
        <v>255.49</v>
      </c>
      <c r="D10" s="453">
        <v>255.49</v>
      </c>
      <c r="E10" s="268"/>
      <c r="F10" s="268"/>
      <c r="G10" s="267"/>
      <c r="H10" s="258"/>
      <c r="I10" s="266"/>
    </row>
    <row r="11" spans="1:10">
      <c r="A11" s="452">
        <v>112300011</v>
      </c>
      <c r="B11" s="452" t="s">
        <v>591</v>
      </c>
      <c r="C11" s="453">
        <v>803005.8</v>
      </c>
      <c r="D11" s="453">
        <v>803005.8</v>
      </c>
      <c r="E11" s="268"/>
      <c r="F11" s="268"/>
      <c r="G11" s="267"/>
      <c r="H11" s="258"/>
      <c r="I11" s="266"/>
    </row>
    <row r="12" spans="1:10">
      <c r="A12" s="452">
        <v>112300013</v>
      </c>
      <c r="B12" s="452" t="s">
        <v>592</v>
      </c>
      <c r="C12" s="453">
        <v>57153.21</v>
      </c>
      <c r="D12" s="453">
        <v>57153.21</v>
      </c>
      <c r="E12" s="268"/>
      <c r="F12" s="268"/>
      <c r="G12" s="267"/>
      <c r="H12" s="258"/>
      <c r="I12" s="266"/>
    </row>
    <row r="13" spans="1:10">
      <c r="A13" s="248"/>
      <c r="B13" s="248" t="s">
        <v>280</v>
      </c>
      <c r="C13" s="247">
        <f>SUM(C8:C12)</f>
        <v>1019330.19</v>
      </c>
      <c r="D13" s="247">
        <f>SUM(D8:D12)</f>
        <v>1019330.19</v>
      </c>
      <c r="E13" s="247">
        <f>SUM(E8:E12)</f>
        <v>0</v>
      </c>
      <c r="F13" s="247">
        <f>SUM(F8:F12)</f>
        <v>0</v>
      </c>
      <c r="G13" s="247">
        <f>SUM(G8:G12)</f>
        <v>0</v>
      </c>
      <c r="H13" s="242"/>
      <c r="I13" s="242"/>
    </row>
    <row r="14" spans="1:10">
      <c r="A14" s="60"/>
      <c r="B14" s="60"/>
      <c r="C14" s="229"/>
      <c r="D14" s="229"/>
      <c r="E14" s="229"/>
      <c r="F14" s="229"/>
      <c r="G14" s="229"/>
      <c r="H14" s="60"/>
      <c r="I14" s="60"/>
    </row>
    <row r="15" spans="1:10">
      <c r="A15" s="60"/>
      <c r="B15" s="60"/>
      <c r="C15" s="229"/>
      <c r="D15" s="229"/>
      <c r="E15" s="229"/>
      <c r="F15" s="229"/>
      <c r="G15" s="229"/>
      <c r="H15" s="60"/>
      <c r="I15" s="60"/>
    </row>
    <row r="16" spans="1:10" ht="11.25" customHeight="1">
      <c r="A16" s="215" t="s">
        <v>279</v>
      </c>
      <c r="B16" s="228"/>
      <c r="E16" s="262"/>
      <c r="F16" s="262"/>
      <c r="I16" s="264" t="s">
        <v>264</v>
      </c>
    </row>
    <row r="17" spans="1:9">
      <c r="A17" s="263"/>
      <c r="B17" s="263"/>
      <c r="C17" s="262"/>
      <c r="D17" s="262"/>
      <c r="E17" s="262"/>
      <c r="F17" s="262"/>
    </row>
    <row r="18" spans="1:9" ht="15" customHeight="1">
      <c r="A18" s="226" t="s">
        <v>45</v>
      </c>
      <c r="B18" s="225" t="s">
        <v>46</v>
      </c>
      <c r="C18" s="261" t="s">
        <v>263</v>
      </c>
      <c r="D18" s="261" t="s">
        <v>262</v>
      </c>
      <c r="E18" s="261" t="s">
        <v>261</v>
      </c>
      <c r="F18" s="261" t="s">
        <v>260</v>
      </c>
      <c r="G18" s="260" t="s">
        <v>259</v>
      </c>
      <c r="H18" s="225" t="s">
        <v>258</v>
      </c>
      <c r="I18" s="225" t="s">
        <v>257</v>
      </c>
    </row>
    <row r="19" spans="1:9">
      <c r="A19" s="450">
        <v>112500001</v>
      </c>
      <c r="B19" s="450" t="s">
        <v>593</v>
      </c>
      <c r="C19" s="451">
        <v>180000</v>
      </c>
      <c r="D19" s="451">
        <v>180000</v>
      </c>
      <c r="E19" s="259"/>
      <c r="F19" s="259"/>
      <c r="G19" s="259"/>
      <c r="H19" s="258"/>
      <c r="I19" s="258"/>
    </row>
    <row r="20" spans="1:9">
      <c r="A20" s="221"/>
      <c r="B20" s="221"/>
      <c r="C20" s="220"/>
      <c r="D20" s="259"/>
      <c r="E20" s="259"/>
      <c r="F20" s="259"/>
      <c r="G20" s="259"/>
      <c r="H20" s="258"/>
      <c r="I20" s="258"/>
    </row>
    <row r="21" spans="1:9">
      <c r="A21" s="62"/>
      <c r="B21" s="62" t="s">
        <v>278</v>
      </c>
      <c r="C21" s="242">
        <f>SUM(C19:C20)</f>
        <v>180000</v>
      </c>
      <c r="D21" s="242">
        <f>SUM(D19:D20)</f>
        <v>180000</v>
      </c>
      <c r="E21" s="242">
        <f>SUM(E19:E20)</f>
        <v>0</v>
      </c>
      <c r="F21" s="242">
        <f>SUM(F19:F20)</f>
        <v>0</v>
      </c>
      <c r="G21" s="242">
        <f>SUM(G19:G20)</f>
        <v>0</v>
      </c>
      <c r="H21" s="242"/>
      <c r="I21" s="242"/>
    </row>
    <row r="24" spans="1:9">
      <c r="A24" s="215" t="s">
        <v>277</v>
      </c>
      <c r="B24" s="228"/>
      <c r="E24" s="262"/>
      <c r="F24" s="262"/>
      <c r="I24" s="264" t="s">
        <v>264</v>
      </c>
    </row>
    <row r="25" spans="1:9">
      <c r="A25" s="263"/>
      <c r="B25" s="263"/>
      <c r="C25" s="262"/>
      <c r="D25" s="262"/>
      <c r="E25" s="262"/>
      <c r="F25" s="262"/>
    </row>
    <row r="26" spans="1:9">
      <c r="A26" s="226" t="s">
        <v>45</v>
      </c>
      <c r="B26" s="225" t="s">
        <v>46</v>
      </c>
      <c r="C26" s="261" t="s">
        <v>263</v>
      </c>
      <c r="D26" s="261" t="s">
        <v>262</v>
      </c>
      <c r="E26" s="261" t="s">
        <v>261</v>
      </c>
      <c r="F26" s="261" t="s">
        <v>260</v>
      </c>
      <c r="G26" s="260" t="s">
        <v>259</v>
      </c>
      <c r="H26" s="225" t="s">
        <v>258</v>
      </c>
      <c r="I26" s="225" t="s">
        <v>257</v>
      </c>
    </row>
    <row r="27" spans="1:9">
      <c r="A27" s="221" t="s">
        <v>515</v>
      </c>
      <c r="B27" s="221" t="s">
        <v>515</v>
      </c>
      <c r="C27" s="220"/>
      <c r="D27" s="259"/>
      <c r="E27" s="259"/>
      <c r="F27" s="259"/>
      <c r="G27" s="259"/>
      <c r="H27" s="258"/>
      <c r="I27" s="258"/>
    </row>
    <row r="28" spans="1:9">
      <c r="A28" s="221"/>
      <c r="B28" s="221"/>
      <c r="C28" s="220"/>
      <c r="D28" s="259"/>
      <c r="E28" s="259"/>
      <c r="F28" s="259"/>
      <c r="G28" s="259"/>
      <c r="H28" s="258"/>
      <c r="I28" s="258"/>
    </row>
    <row r="29" spans="1:9">
      <c r="A29" s="62"/>
      <c r="B29" s="62" t="s">
        <v>276</v>
      </c>
      <c r="C29" s="242">
        <f>SUM(C27:C28)</f>
        <v>0</v>
      </c>
      <c r="D29" s="242">
        <f>SUM(D27:D28)</f>
        <v>0</v>
      </c>
      <c r="E29" s="242">
        <f>SUM(E27:E28)</f>
        <v>0</v>
      </c>
      <c r="F29" s="242">
        <f>SUM(F27:F28)</f>
        <v>0</v>
      </c>
      <c r="G29" s="242">
        <f>SUM(G27:G28)</f>
        <v>0</v>
      </c>
      <c r="H29" s="242"/>
      <c r="I29" s="242"/>
    </row>
    <row r="32" spans="1:9">
      <c r="A32" s="215" t="s">
        <v>275</v>
      </c>
      <c r="B32" s="228"/>
      <c r="E32" s="262"/>
      <c r="F32" s="262"/>
      <c r="I32" s="264" t="s">
        <v>264</v>
      </c>
    </row>
    <row r="33" spans="1:9">
      <c r="A33" s="263"/>
      <c r="B33" s="263"/>
      <c r="C33" s="262"/>
      <c r="D33" s="262"/>
      <c r="E33" s="262"/>
      <c r="F33" s="262"/>
    </row>
    <row r="34" spans="1:9">
      <c r="A34" s="226" t="s">
        <v>45</v>
      </c>
      <c r="B34" s="225" t="s">
        <v>46</v>
      </c>
      <c r="C34" s="261" t="s">
        <v>263</v>
      </c>
      <c r="D34" s="261" t="s">
        <v>262</v>
      </c>
      <c r="E34" s="261" t="s">
        <v>261</v>
      </c>
      <c r="F34" s="261" t="s">
        <v>260</v>
      </c>
      <c r="G34" s="260" t="s">
        <v>259</v>
      </c>
      <c r="H34" s="225" t="s">
        <v>258</v>
      </c>
      <c r="I34" s="225" t="s">
        <v>257</v>
      </c>
    </row>
    <row r="35" spans="1:9">
      <c r="A35" s="452">
        <v>112900001</v>
      </c>
      <c r="B35" s="452" t="s">
        <v>596</v>
      </c>
      <c r="C35" s="453">
        <v>6770280.5</v>
      </c>
      <c r="D35" s="453">
        <v>6770280.5</v>
      </c>
      <c r="E35" s="259"/>
      <c r="F35" s="259"/>
      <c r="G35" s="259"/>
      <c r="H35" s="258"/>
      <c r="I35" s="258"/>
    </row>
    <row r="36" spans="1:9">
      <c r="A36" s="452">
        <v>112900002</v>
      </c>
      <c r="B36" s="452" t="s">
        <v>595</v>
      </c>
      <c r="C36" s="453">
        <v>1326.63</v>
      </c>
      <c r="D36" s="453">
        <v>1326.63</v>
      </c>
      <c r="E36" s="259"/>
      <c r="F36" s="259"/>
      <c r="G36" s="259"/>
      <c r="H36" s="258"/>
      <c r="I36" s="258"/>
    </row>
    <row r="37" spans="1:9">
      <c r="A37" s="452">
        <v>112900003</v>
      </c>
      <c r="B37" s="452" t="s">
        <v>594</v>
      </c>
      <c r="C37" s="453">
        <v>1850503.14</v>
      </c>
      <c r="D37" s="453">
        <v>1850503.14</v>
      </c>
      <c r="E37" s="259"/>
      <c r="F37" s="259"/>
      <c r="G37" s="259"/>
      <c r="H37" s="258"/>
      <c r="I37" s="258"/>
    </row>
    <row r="38" spans="1:9">
      <c r="A38" s="221"/>
      <c r="B38" s="221"/>
      <c r="C38" s="220"/>
      <c r="D38" s="259"/>
      <c r="E38" s="259"/>
      <c r="F38" s="259"/>
      <c r="G38" s="259"/>
      <c r="H38" s="258"/>
      <c r="I38" s="258"/>
    </row>
    <row r="39" spans="1:9">
      <c r="A39" s="62"/>
      <c r="B39" s="62" t="s">
        <v>274</v>
      </c>
      <c r="C39" s="242">
        <f>SUM(C35:C38)</f>
        <v>8622110.2699999996</v>
      </c>
      <c r="D39" s="242">
        <f>SUM(D35:D38)</f>
        <v>8622110.2699999996</v>
      </c>
      <c r="E39" s="242">
        <f>SUM(E35:E38)</f>
        <v>0</v>
      </c>
      <c r="F39" s="242">
        <f>SUM(F35:F38)</f>
        <v>0</v>
      </c>
      <c r="G39" s="242">
        <f>SUM(G35:G38)</f>
        <v>0</v>
      </c>
      <c r="H39" s="242"/>
      <c r="I39" s="242"/>
    </row>
    <row r="42" spans="1:9">
      <c r="A42" s="215" t="s">
        <v>273</v>
      </c>
      <c r="B42" s="228"/>
      <c r="C42" s="262"/>
      <c r="D42" s="262"/>
      <c r="E42" s="262"/>
      <c r="F42" s="262"/>
    </row>
    <row r="43" spans="1:9">
      <c r="A43" s="263"/>
      <c r="B43" s="263"/>
      <c r="C43" s="262"/>
      <c r="D43" s="262"/>
      <c r="E43" s="262"/>
      <c r="F43" s="262"/>
    </row>
    <row r="44" spans="1:9">
      <c r="A44" s="226" t="s">
        <v>45</v>
      </c>
      <c r="B44" s="225" t="s">
        <v>46</v>
      </c>
      <c r="C44" s="261" t="s">
        <v>263</v>
      </c>
      <c r="D44" s="261" t="s">
        <v>262</v>
      </c>
      <c r="E44" s="261" t="s">
        <v>261</v>
      </c>
      <c r="F44" s="261" t="s">
        <v>260</v>
      </c>
      <c r="G44" s="260" t="s">
        <v>259</v>
      </c>
      <c r="H44" s="225" t="s">
        <v>258</v>
      </c>
      <c r="I44" s="225" t="s">
        <v>257</v>
      </c>
    </row>
    <row r="45" spans="1:9">
      <c r="A45" s="452">
        <v>113100001</v>
      </c>
      <c r="B45" s="452" t="s">
        <v>599</v>
      </c>
      <c r="C45" s="453">
        <v>134413.88</v>
      </c>
      <c r="D45" s="453">
        <v>134413.88</v>
      </c>
      <c r="E45" s="259"/>
      <c r="F45" s="259"/>
      <c r="G45" s="259"/>
      <c r="H45" s="258"/>
      <c r="I45" s="258"/>
    </row>
    <row r="46" spans="1:9">
      <c r="A46" s="452">
        <v>113200001</v>
      </c>
      <c r="B46" s="452" t="s">
        <v>598</v>
      </c>
      <c r="C46" s="453">
        <v>798600</v>
      </c>
      <c r="D46" s="453">
        <v>798600</v>
      </c>
      <c r="E46" s="259"/>
      <c r="F46" s="259"/>
      <c r="G46" s="259"/>
      <c r="H46" s="258"/>
      <c r="I46" s="258"/>
    </row>
    <row r="47" spans="1:9">
      <c r="A47" s="452">
        <v>113400001</v>
      </c>
      <c r="B47" s="452" t="s">
        <v>597</v>
      </c>
      <c r="C47" s="453">
        <v>13769431.689999999</v>
      </c>
      <c r="D47" s="453">
        <v>13769431.689999999</v>
      </c>
      <c r="E47" s="259"/>
      <c r="F47" s="259"/>
      <c r="G47" s="259"/>
      <c r="H47" s="258"/>
      <c r="I47" s="258"/>
    </row>
    <row r="48" spans="1:9">
      <c r="A48" s="62"/>
      <c r="B48" s="62" t="s">
        <v>272</v>
      </c>
      <c r="C48" s="242">
        <f>SUM(C45:C47)</f>
        <v>14702445.57</v>
      </c>
      <c r="D48" s="242">
        <f>SUM(D45:D47)</f>
        <v>14702445.57</v>
      </c>
      <c r="E48" s="242">
        <f>SUM(E45:E47)</f>
        <v>0</v>
      </c>
      <c r="F48" s="242">
        <f>SUM(F45:F47)</f>
        <v>0</v>
      </c>
      <c r="G48" s="242">
        <f>SUM(G45:G47)</f>
        <v>0</v>
      </c>
      <c r="H48" s="242"/>
      <c r="I48" s="242"/>
    </row>
    <row r="51" spans="1:11">
      <c r="A51" s="215" t="s">
        <v>271</v>
      </c>
      <c r="B51" s="228"/>
      <c r="C51" s="265"/>
      <c r="E51" s="262"/>
      <c r="F51" s="262"/>
      <c r="I51" s="264" t="s">
        <v>264</v>
      </c>
    </row>
    <row r="52" spans="1:11">
      <c r="A52" s="263"/>
      <c r="B52" s="263"/>
      <c r="C52" s="262"/>
      <c r="D52" s="262"/>
      <c r="E52" s="262"/>
      <c r="F52" s="262"/>
    </row>
    <row r="53" spans="1:11">
      <c r="A53" s="226" t="s">
        <v>45</v>
      </c>
      <c r="B53" s="225" t="s">
        <v>46</v>
      </c>
      <c r="C53" s="261" t="s">
        <v>263</v>
      </c>
      <c r="D53" s="261" t="s">
        <v>262</v>
      </c>
      <c r="E53" s="261" t="s">
        <v>261</v>
      </c>
      <c r="F53" s="261" t="s">
        <v>260</v>
      </c>
      <c r="G53" s="260" t="s">
        <v>259</v>
      </c>
      <c r="H53" s="225" t="s">
        <v>258</v>
      </c>
      <c r="I53" s="225" t="s">
        <v>257</v>
      </c>
    </row>
    <row r="54" spans="1:11">
      <c r="A54" s="221" t="s">
        <v>515</v>
      </c>
      <c r="B54" s="221" t="s">
        <v>515</v>
      </c>
      <c r="C54" s="220"/>
      <c r="D54" s="259"/>
      <c r="E54" s="259"/>
      <c r="F54" s="259"/>
      <c r="G54" s="259"/>
      <c r="H54" s="258"/>
      <c r="I54" s="258"/>
    </row>
    <row r="55" spans="1:11">
      <c r="A55" s="221"/>
      <c r="B55" s="221"/>
      <c r="C55" s="220"/>
      <c r="D55" s="259"/>
      <c r="E55" s="259"/>
      <c r="F55" s="259"/>
      <c r="G55" s="259"/>
      <c r="H55" s="258"/>
      <c r="I55" s="258"/>
    </row>
    <row r="56" spans="1:11">
      <c r="A56" s="221"/>
      <c r="B56" s="221"/>
      <c r="C56" s="220"/>
      <c r="D56" s="259"/>
      <c r="E56" s="259"/>
      <c r="F56" s="259"/>
      <c r="G56" s="259"/>
      <c r="H56" s="258"/>
      <c r="I56" s="258"/>
      <c r="K56" s="7"/>
    </row>
    <row r="57" spans="1:11">
      <c r="A57" s="221"/>
      <c r="B57" s="221"/>
      <c r="C57" s="220"/>
      <c r="D57" s="259"/>
      <c r="E57" s="259"/>
      <c r="F57" s="259"/>
      <c r="G57" s="259"/>
      <c r="H57" s="258"/>
      <c r="I57" s="258"/>
      <c r="K57" s="7"/>
    </row>
    <row r="58" spans="1:11">
      <c r="A58" s="62"/>
      <c r="B58" s="62" t="s">
        <v>270</v>
      </c>
      <c r="C58" s="242">
        <f>SUM(C54:C57)</f>
        <v>0</v>
      </c>
      <c r="D58" s="242">
        <f>SUM(D54:D57)</f>
        <v>0</v>
      </c>
      <c r="E58" s="242">
        <f>SUM(E54:E57)</f>
        <v>0</v>
      </c>
      <c r="F58" s="242">
        <f>SUM(F54:F57)</f>
        <v>0</v>
      </c>
      <c r="G58" s="242">
        <f>SUM(G54:G57)</f>
        <v>0</v>
      </c>
      <c r="H58" s="242"/>
      <c r="I58" s="242"/>
      <c r="K58" s="7"/>
    </row>
    <row r="61" spans="1:11">
      <c r="A61" s="215" t="s">
        <v>269</v>
      </c>
      <c r="B61" s="228"/>
      <c r="E61" s="262"/>
      <c r="F61" s="262"/>
      <c r="I61" s="264" t="s">
        <v>264</v>
      </c>
    </row>
    <row r="62" spans="1:11">
      <c r="A62" s="263"/>
      <c r="B62" s="263"/>
      <c r="C62" s="262"/>
      <c r="D62" s="262"/>
      <c r="E62" s="262"/>
      <c r="F62" s="262"/>
    </row>
    <row r="63" spans="1:11">
      <c r="A63" s="226" t="s">
        <v>45</v>
      </c>
      <c r="B63" s="225" t="s">
        <v>46</v>
      </c>
      <c r="C63" s="261" t="s">
        <v>263</v>
      </c>
      <c r="D63" s="261" t="s">
        <v>262</v>
      </c>
      <c r="E63" s="261" t="s">
        <v>261</v>
      </c>
      <c r="F63" s="261" t="s">
        <v>260</v>
      </c>
      <c r="G63" s="260" t="s">
        <v>259</v>
      </c>
      <c r="H63" s="225" t="s">
        <v>258</v>
      </c>
      <c r="I63" s="225" t="s">
        <v>257</v>
      </c>
    </row>
    <row r="64" spans="1:11">
      <c r="A64" s="221" t="s">
        <v>515</v>
      </c>
      <c r="B64" s="221" t="s">
        <v>515</v>
      </c>
      <c r="C64" s="220"/>
      <c r="D64" s="259"/>
      <c r="E64" s="259"/>
      <c r="F64" s="259"/>
      <c r="G64" s="259"/>
      <c r="H64" s="258"/>
      <c r="I64" s="258"/>
    </row>
    <row r="65" spans="1:11">
      <c r="A65" s="221"/>
      <c r="B65" s="221"/>
      <c r="C65" s="220"/>
      <c r="D65" s="259"/>
      <c r="E65" s="259"/>
      <c r="F65" s="259"/>
      <c r="G65" s="259"/>
      <c r="H65" s="258"/>
      <c r="I65" s="258"/>
    </row>
    <row r="66" spans="1:11">
      <c r="A66" s="62"/>
      <c r="B66" s="62" t="s">
        <v>268</v>
      </c>
      <c r="C66" s="242">
        <f>SUM(C64:C65)</f>
        <v>0</v>
      </c>
      <c r="D66" s="242">
        <f>SUM(D64:D65)</f>
        <v>0</v>
      </c>
      <c r="E66" s="242">
        <f>SUM(E64:E65)</f>
        <v>0</v>
      </c>
      <c r="F66" s="242">
        <f>SUM(F64:F65)</f>
        <v>0</v>
      </c>
      <c r="G66" s="242">
        <f>SUM(G64:G65)</f>
        <v>0</v>
      </c>
      <c r="H66" s="242"/>
      <c r="I66" s="242"/>
    </row>
    <row r="69" spans="1:11">
      <c r="A69" s="215" t="s">
        <v>267</v>
      </c>
      <c r="B69" s="228"/>
      <c r="E69" s="262"/>
      <c r="F69" s="262"/>
      <c r="I69" s="264" t="s">
        <v>264</v>
      </c>
    </row>
    <row r="70" spans="1:11">
      <c r="A70" s="263"/>
      <c r="B70" s="263"/>
      <c r="C70" s="262"/>
      <c r="D70" s="262"/>
      <c r="E70" s="262"/>
      <c r="F70" s="262"/>
    </row>
    <row r="71" spans="1:11">
      <c r="A71" s="226" t="s">
        <v>45</v>
      </c>
      <c r="B71" s="225" t="s">
        <v>46</v>
      </c>
      <c r="C71" s="261" t="s">
        <v>263</v>
      </c>
      <c r="D71" s="261" t="s">
        <v>262</v>
      </c>
      <c r="E71" s="261" t="s">
        <v>261</v>
      </c>
      <c r="F71" s="261" t="s">
        <v>260</v>
      </c>
      <c r="G71" s="260" t="s">
        <v>259</v>
      </c>
      <c r="H71" s="225" t="s">
        <v>258</v>
      </c>
      <c r="I71" s="225" t="s">
        <v>257</v>
      </c>
    </row>
    <row r="72" spans="1:11">
      <c r="A72" s="221" t="s">
        <v>515</v>
      </c>
      <c r="B72" s="221" t="s">
        <v>515</v>
      </c>
      <c r="C72" s="220"/>
      <c r="D72" s="259"/>
      <c r="E72" s="259"/>
      <c r="F72" s="259"/>
      <c r="G72" s="259"/>
      <c r="H72" s="258"/>
      <c r="I72" s="258"/>
      <c r="K72" s="7"/>
    </row>
    <row r="73" spans="1:11">
      <c r="A73" s="221"/>
      <c r="B73" s="221"/>
      <c r="C73" s="220"/>
      <c r="D73" s="259"/>
      <c r="E73" s="259"/>
      <c r="F73" s="259"/>
      <c r="G73" s="259"/>
      <c r="H73" s="258"/>
      <c r="I73" s="258"/>
      <c r="K73" s="7"/>
    </row>
    <row r="74" spans="1:11">
      <c r="A74" s="62"/>
      <c r="B74" s="62" t="s">
        <v>266</v>
      </c>
      <c r="C74" s="242">
        <f>SUM(C72:C73)</f>
        <v>0</v>
      </c>
      <c r="D74" s="242">
        <f>SUM(D72:D73)</f>
        <v>0</v>
      </c>
      <c r="E74" s="242">
        <f>SUM(E72:E73)</f>
        <v>0</v>
      </c>
      <c r="F74" s="242">
        <f>SUM(F72:F73)</f>
        <v>0</v>
      </c>
      <c r="G74" s="242">
        <f>SUM(G72:G73)</f>
        <v>0</v>
      </c>
      <c r="H74" s="242"/>
      <c r="I74" s="242"/>
    </row>
    <row r="77" spans="1:11">
      <c r="A77" s="215" t="s">
        <v>265</v>
      </c>
      <c r="B77" s="228"/>
      <c r="E77" s="262"/>
      <c r="F77" s="262"/>
      <c r="I77" s="264" t="s">
        <v>264</v>
      </c>
    </row>
    <row r="78" spans="1:11">
      <c r="A78" s="263"/>
      <c r="B78" s="263"/>
      <c r="C78" s="262"/>
      <c r="D78" s="262"/>
      <c r="E78" s="262"/>
      <c r="F78" s="262"/>
    </row>
    <row r="79" spans="1:11">
      <c r="A79" s="226" t="s">
        <v>45</v>
      </c>
      <c r="B79" s="225" t="s">
        <v>46</v>
      </c>
      <c r="C79" s="261" t="s">
        <v>263</v>
      </c>
      <c r="D79" s="261" t="s">
        <v>262</v>
      </c>
      <c r="E79" s="261" t="s">
        <v>261</v>
      </c>
      <c r="F79" s="261" t="s">
        <v>260</v>
      </c>
      <c r="G79" s="260" t="s">
        <v>259</v>
      </c>
      <c r="H79" s="225" t="s">
        <v>258</v>
      </c>
      <c r="I79" s="225" t="s">
        <v>257</v>
      </c>
    </row>
    <row r="80" spans="1:11">
      <c r="A80" s="221" t="s">
        <v>515</v>
      </c>
      <c r="B80" s="221" t="s">
        <v>515</v>
      </c>
      <c r="C80" s="220"/>
      <c r="D80" s="259"/>
      <c r="E80" s="259"/>
      <c r="F80" s="259"/>
      <c r="G80" s="259"/>
      <c r="H80" s="258"/>
      <c r="I80" s="258"/>
    </row>
    <row r="81" spans="1:9">
      <c r="A81" s="221"/>
      <c r="B81" s="221"/>
      <c r="C81" s="220"/>
      <c r="D81" s="259"/>
      <c r="E81" s="259"/>
      <c r="F81" s="259"/>
      <c r="G81" s="259"/>
      <c r="H81" s="258"/>
      <c r="I81" s="258"/>
    </row>
    <row r="82" spans="1:9">
      <c r="A82" s="62"/>
      <c r="B82" s="62" t="s">
        <v>256</v>
      </c>
      <c r="C82" s="242">
        <f>SUM(C80:C81)</f>
        <v>0</v>
      </c>
      <c r="D82" s="242">
        <f>SUM(D80:D81)</f>
        <v>0</v>
      </c>
      <c r="E82" s="242">
        <f>SUM(E80:E81)</f>
        <v>0</v>
      </c>
      <c r="F82" s="242">
        <f>SUM(F80:F81)</f>
        <v>0</v>
      </c>
      <c r="G82" s="242">
        <f>SUM(G80:G81)</f>
        <v>0</v>
      </c>
      <c r="H82" s="242"/>
      <c r="I82" s="242"/>
    </row>
    <row r="163" spans="1:8">
      <c r="A163" s="12"/>
      <c r="B163" s="12"/>
      <c r="C163" s="13"/>
      <c r="D163" s="13"/>
      <c r="E163" s="13"/>
      <c r="F163" s="13"/>
      <c r="G163" s="13"/>
      <c r="H163" s="12"/>
    </row>
    <row r="164" spans="1:8">
      <c r="A164" s="84"/>
      <c r="B164" s="85"/>
    </row>
    <row r="165" spans="1:8">
      <c r="A165" s="84"/>
      <c r="B165" s="85"/>
    </row>
    <row r="166" spans="1:8">
      <c r="A166" s="84"/>
      <c r="B166" s="85"/>
    </row>
    <row r="167" spans="1:8">
      <c r="A167" s="84"/>
      <c r="B167" s="85"/>
    </row>
    <row r="168" spans="1:8">
      <c r="A168" s="84"/>
      <c r="B168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18 C26 C34 C44 C53 C63 C71 C79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8 A26 A34 A44 A53 A63 A71 A79"/>
    <dataValidation allowBlank="1" showInputMessage="1" showErrorMessage="1" prompt="Corresponde al nombre o descripción de la cuenta de acuerdo al Plan de Cuentas emitido por el CONAC." sqref="B7 B18 B44 B53 B63 B71 B79 B26 B34"/>
    <dataValidation allowBlank="1" showInputMessage="1" showErrorMessage="1" prompt="Importe de la cuentas por cobrar con fecha de vencimiento de 1 a 90 días." sqref="D7 D18 D44 D53 D63 D71 D79 D26 D34"/>
    <dataValidation allowBlank="1" showInputMessage="1" showErrorMessage="1" prompt="Importe de la cuentas por cobrar con fecha de vencimiento de 91 a 180 días." sqref="E7 E18 E44 E53 E63 E71 E79 E26 E34"/>
    <dataValidation allowBlank="1" showInputMessage="1" showErrorMessage="1" prompt="Importe de la cuentas por cobrar con fecha de vencimiento de 181 a 365 días." sqref="F7 F18 F44 F53 F63 F71 F79 F26 F34"/>
    <dataValidation allowBlank="1" showInputMessage="1" showErrorMessage="1" prompt="Importe de la cuentas por cobrar con vencimiento mayor a 365 días." sqref="G7 G18 G44 G53 G63 G71 G79 G26 G34"/>
    <dataValidation allowBlank="1" showInputMessage="1" showErrorMessage="1" prompt="Informar sobre caraterísticas cualitativas de la cuenta, ejemplo: acciones implementadas para su recuperación, causas de la demora en su recuperación." sqref="H7 H18 H44 H53 H63 H71 H79 H26 H34"/>
    <dataValidation allowBlank="1" showInputMessage="1" showErrorMessage="1" prompt="Indicar si el deudor ya sobrepasó el plazo estipulado para pago, 90, 180 o 365 días." sqref="I7 I18 I44 I53 I63 I71 I79 I26 I34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79" t="s">
        <v>142</v>
      </c>
      <c r="B2" s="480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83" t="s">
        <v>234</v>
      </c>
      <c r="B4" s="484"/>
      <c r="C4" s="484"/>
      <c r="D4" s="484"/>
      <c r="E4" s="484"/>
      <c r="F4" s="484"/>
      <c r="G4" s="484"/>
      <c r="H4" s="485"/>
    </row>
    <row r="5" spans="1:8" s="83" customFormat="1" ht="14.1" customHeight="1">
      <c r="A5" s="139" t="s">
        <v>143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86" t="s">
        <v>150</v>
      </c>
      <c r="B6" s="487"/>
      <c r="C6" s="487"/>
      <c r="D6" s="487"/>
      <c r="E6" s="487"/>
      <c r="F6" s="487"/>
      <c r="G6" s="487"/>
      <c r="H6" s="488"/>
    </row>
    <row r="7" spans="1:8" s="83" customFormat="1" ht="14.1" customHeight="1">
      <c r="A7" s="147" t="s">
        <v>151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152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153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154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155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156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I32" sqref="I32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138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284</v>
      </c>
      <c r="B5" s="20"/>
      <c r="C5" s="20"/>
      <c r="D5" s="20"/>
      <c r="E5" s="20"/>
      <c r="F5" s="17"/>
      <c r="G5" s="17"/>
      <c r="H5" s="188" t="s">
        <v>283</v>
      </c>
    </row>
    <row r="6" spans="1:17"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282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138</v>
      </c>
      <c r="B2" s="3"/>
    </row>
    <row r="5" spans="1:4" s="253" customFormat="1" ht="11.25" customHeight="1">
      <c r="A5" s="256" t="s">
        <v>290</v>
      </c>
      <c r="B5" s="89"/>
      <c r="C5" s="276"/>
      <c r="D5" s="275" t="s">
        <v>287</v>
      </c>
    </row>
    <row r="6" spans="1:4">
      <c r="A6" s="274"/>
      <c r="B6" s="274"/>
      <c r="C6" s="273"/>
      <c r="D6" s="272"/>
    </row>
    <row r="7" spans="1:4" ht="15" customHeight="1">
      <c r="A7" s="226" t="s">
        <v>45</v>
      </c>
      <c r="B7" s="225" t="s">
        <v>46</v>
      </c>
      <c r="C7" s="223" t="s">
        <v>240</v>
      </c>
      <c r="D7" s="271" t="s">
        <v>286</v>
      </c>
    </row>
    <row r="8" spans="1:4">
      <c r="A8" s="221" t="s">
        <v>515</v>
      </c>
      <c r="B8" s="258" t="s">
        <v>515</v>
      </c>
      <c r="C8" s="259"/>
      <c r="D8" s="258"/>
    </row>
    <row r="9" spans="1:4">
      <c r="A9" s="221"/>
      <c r="B9" s="258"/>
      <c r="C9" s="259"/>
      <c r="D9" s="258"/>
    </row>
    <row r="10" spans="1:4">
      <c r="A10" s="221"/>
      <c r="B10" s="258"/>
      <c r="C10" s="259"/>
      <c r="D10" s="258"/>
    </row>
    <row r="11" spans="1:4">
      <c r="A11" s="221"/>
      <c r="B11" s="258"/>
      <c r="C11" s="259"/>
      <c r="D11" s="258"/>
    </row>
    <row r="12" spans="1:4">
      <c r="A12" s="221"/>
      <c r="B12" s="258"/>
      <c r="C12" s="259"/>
      <c r="D12" s="258"/>
    </row>
    <row r="13" spans="1:4">
      <c r="A13" s="221"/>
      <c r="B13" s="258"/>
      <c r="C13" s="259"/>
      <c r="D13" s="258"/>
    </row>
    <row r="14" spans="1:4">
      <c r="A14" s="221"/>
      <c r="B14" s="258"/>
      <c r="C14" s="259"/>
      <c r="D14" s="258"/>
    </row>
    <row r="15" spans="1:4">
      <c r="A15" s="221"/>
      <c r="B15" s="258"/>
      <c r="C15" s="259"/>
      <c r="D15" s="258"/>
    </row>
    <row r="16" spans="1:4">
      <c r="A16" s="277"/>
      <c r="B16" s="277" t="s">
        <v>289</v>
      </c>
      <c r="C16" s="217">
        <f>SUM(C8:C15)</f>
        <v>0</v>
      </c>
      <c r="D16" s="270"/>
    </row>
    <row r="17" spans="1:4">
      <c r="A17" s="60"/>
      <c r="B17" s="60"/>
      <c r="C17" s="229"/>
      <c r="D17" s="60"/>
    </row>
    <row r="18" spans="1:4">
      <c r="A18" s="60"/>
      <c r="B18" s="60"/>
      <c r="C18" s="229"/>
      <c r="D18" s="60"/>
    </row>
    <row r="19" spans="1:4" s="253" customFormat="1" ht="11.25" customHeight="1">
      <c r="A19" s="256" t="s">
        <v>288</v>
      </c>
      <c r="B19" s="60"/>
      <c r="C19" s="276"/>
      <c r="D19" s="275" t="s">
        <v>287</v>
      </c>
    </row>
    <row r="20" spans="1:4">
      <c r="A20" s="274"/>
      <c r="B20" s="274"/>
      <c r="C20" s="273"/>
      <c r="D20" s="272"/>
    </row>
    <row r="21" spans="1:4" ht="15" customHeight="1">
      <c r="A21" s="226" t="s">
        <v>45</v>
      </c>
      <c r="B21" s="225" t="s">
        <v>46</v>
      </c>
      <c r="C21" s="223" t="s">
        <v>240</v>
      </c>
      <c r="D21" s="271" t="s">
        <v>286</v>
      </c>
    </row>
    <row r="22" spans="1:4">
      <c r="A22" s="235" t="s">
        <v>515</v>
      </c>
      <c r="B22" s="269" t="s">
        <v>515</v>
      </c>
      <c r="C22" s="259"/>
      <c r="D22" s="258"/>
    </row>
    <row r="23" spans="1:4">
      <c r="A23" s="235"/>
      <c r="B23" s="269"/>
      <c r="C23" s="259"/>
      <c r="D23" s="258"/>
    </row>
    <row r="24" spans="1:4">
      <c r="A24" s="235"/>
      <c r="B24" s="269"/>
      <c r="C24" s="259"/>
      <c r="D24" s="258"/>
    </row>
    <row r="25" spans="1:4">
      <c r="A25" s="235"/>
      <c r="B25" s="269"/>
      <c r="C25" s="259"/>
      <c r="D25" s="258"/>
    </row>
    <row r="26" spans="1:4">
      <c r="A26" s="248"/>
      <c r="B26" s="248" t="s">
        <v>285</v>
      </c>
      <c r="C26" s="231">
        <f>SUM(C22:C25)</f>
        <v>0</v>
      </c>
      <c r="D26" s="270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27</vt:i4>
      </vt:variant>
    </vt:vector>
  </HeadingPairs>
  <TitlesOfParts>
    <vt:vector size="78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Mike</cp:lastModifiedBy>
  <cp:lastPrinted>2017-10-24T21:30:33Z</cp:lastPrinted>
  <dcterms:created xsi:type="dcterms:W3CDTF">2012-12-11T20:36:24Z</dcterms:created>
  <dcterms:modified xsi:type="dcterms:W3CDTF">2017-12-18T19:57:46Z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