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28800" windowHeight="11145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C64" i="1"/>
  <c r="E62" i="1"/>
  <c r="D62" i="1"/>
  <c r="C62" i="1"/>
  <c r="E61" i="1"/>
  <c r="E60" i="1" s="1"/>
  <c r="D61" i="1"/>
  <c r="C61" i="1"/>
  <c r="D60" i="1"/>
  <c r="C60" i="1"/>
  <c r="E59" i="1"/>
  <c r="E68" i="1" s="1"/>
  <c r="E69" i="1" s="1"/>
  <c r="D59" i="1"/>
  <c r="C59" i="1"/>
  <c r="C68" i="1" s="1"/>
  <c r="C69" i="1" s="1"/>
  <c r="E54" i="1"/>
  <c r="E55" i="1" s="1"/>
  <c r="E52" i="1"/>
  <c r="D52" i="1"/>
  <c r="E50" i="1"/>
  <c r="D50" i="1"/>
  <c r="C50" i="1"/>
  <c r="E48" i="1"/>
  <c r="D48" i="1"/>
  <c r="C48" i="1"/>
  <c r="E47" i="1"/>
  <c r="D47" i="1"/>
  <c r="E46" i="1"/>
  <c r="D46" i="1"/>
  <c r="E45" i="1"/>
  <c r="D45" i="1"/>
  <c r="D54" i="1" s="1"/>
  <c r="D55" i="1" s="1"/>
  <c r="C45" i="1"/>
  <c r="C54" i="1" s="1"/>
  <c r="C55" i="1" s="1"/>
  <c r="C41" i="1"/>
  <c r="E37" i="1"/>
  <c r="D37" i="1"/>
  <c r="C37" i="1"/>
  <c r="E34" i="1"/>
  <c r="E41" i="1" s="1"/>
  <c r="D34" i="1"/>
  <c r="D41" i="1" s="1"/>
  <c r="C34" i="1"/>
  <c r="E26" i="1"/>
  <c r="D26" i="1"/>
  <c r="C26" i="1"/>
  <c r="E16" i="1"/>
  <c r="D16" i="1"/>
  <c r="E14" i="1"/>
  <c r="E64" i="1" s="1"/>
  <c r="D14" i="1"/>
  <c r="D64" i="1" s="1"/>
  <c r="C14" i="1"/>
  <c r="D12" i="1"/>
  <c r="D20" i="1" s="1"/>
  <c r="D21" i="1" s="1"/>
  <c r="D22" i="1" s="1"/>
  <c r="D30" i="1" s="1"/>
  <c r="C12" i="1"/>
  <c r="E7" i="1"/>
  <c r="D7" i="1"/>
  <c r="C7" i="1"/>
  <c r="C20" i="1" s="1"/>
  <c r="C21" i="1" s="1"/>
  <c r="C22" i="1" s="1"/>
  <c r="C30" i="1" s="1"/>
  <c r="D68" i="1" l="1"/>
  <c r="D69" i="1" s="1"/>
  <c r="E12" i="1"/>
  <c r="E20" i="1" s="1"/>
  <c r="E21" i="1" s="1"/>
  <c r="E22" i="1" s="1"/>
  <c r="E30" i="1" s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<sst xmlns="http://schemas.openxmlformats.org/spreadsheetml/2006/main" count="65" uniqueCount="46">
  <si>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</si>
  <si>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</si>
  <si>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</si>
  <si>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</si>
  <si>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</si>
  <si>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</si>
  <si>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</si>
  <si>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</si>
  <si>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</si>
  <si>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</si>
  <si>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</si>
  <si>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</si>
  <si>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</si>
  <si>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</si>
  <si>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</si>
  <si>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</si>
  <si>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</si>
  <si>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</si>
  <si>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</si>
  <si>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</si>
  <si>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</si>
  <si>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</si>
  <si>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</si>
  <si>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</si>
  <si>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</si>
  <si>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</si>
  <si>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</si>
  <si>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</si>
  <si>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</si>
  <si>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</si>
  <si>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</si>
  <si>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</si>
  <si>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</si>
  <si>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</si>
  <si>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</si>
  <si>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</si>
  <si>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</si>
  <si>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</si>
  <si>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</si>
  <si>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</si>
  <si>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</si>
  <si>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</si>
  <si>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0191459562 M.V.D.S  NAVARRO ROBLES JUAN</t>
  </si>
  <si>
    <t>0191474405 M.V.D.S  NIETO GARCIA CARLOS</t>
  </si>
  <si>
    <t>0191474588 M.V.D.S  NUNEZ RAMIREZ JORGE</t>
  </si>
  <si>
    <t>MUNICIPIO DE VALLE DE SANTIAGO, GTO. 
Balance Presupuestario - LDF
Del 1 de Enero al 30 de Septiembre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</si>
</sst>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2" fillId="0" borderId="0" xfId="0" applyNumberFormat="1" applyFont="1"/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13" xfId="0" applyNumberFormat="1" applyFont="1" applyFill="1" applyBorder="1"/>
    <xf numFmtId="4" fontId="2" fillId="0" borderId="13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276225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6383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workbookViewId="0">
      <selection activeCell="F1" sqref="F1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6" width="12" style="1"/>
    <col min="7" max="7" width="12.6640625" style="1" bestFit="1" customWidth="1"/>
    <col min="8" max="8" width="12" style="1"/>
    <col min="9" max="9" width="12.6640625" style="1" bestFit="1" customWidth="1"/>
    <col min="10" max="16384" width="12" style="1"/>
  </cols>
  <sheetData>
    <row r="1" spans="1:9" ht="12.75" customHeight="1" x14ac:dyDescent="0.2">
      <c r="A1" s="30" t="s">
        <v>45</v>
      </c>
      <c r="B1" s="31"/>
      <c r="C1" s="31"/>
      <c r="D1" s="31"/>
      <c r="E1" s="32"/>
    </row>
    <row r="2" spans="1:9" ht="12.75" customHeight="1" x14ac:dyDescent="0.2">
      <c r="A2" s="33"/>
      <c r="B2" s="34"/>
      <c r="C2" s="34"/>
      <c r="D2" s="34"/>
      <c r="E2" s="35"/>
    </row>
    <row r="3" spans="1:9" ht="12.75" customHeight="1" x14ac:dyDescent="0.2">
      <c r="A3" s="33"/>
      <c r="B3" s="34"/>
      <c r="C3" s="34"/>
      <c r="D3" s="34"/>
      <c r="E3" s="35"/>
    </row>
    <row r="4" spans="1:9" ht="23.25" customHeight="1" x14ac:dyDescent="0.2">
      <c r="A4" s="36"/>
      <c r="B4" s="37"/>
      <c r="C4" s="37"/>
      <c r="D4" s="37"/>
      <c r="E4" s="38"/>
    </row>
    <row r="5" spans="1:9" ht="22.5" x14ac:dyDescent="0.2">
      <c r="A5" s="39" t="s">
        <v>0</v>
      </c>
      <c r="B5" s="40"/>
      <c r="C5" s="2" t="s">
        <v>1</v>
      </c>
      <c r="D5" s="2" t="s">
        <v>2</v>
      </c>
      <c r="E5" s="2" t="s">
        <v>3</v>
      </c>
    </row>
    <row r="6" spans="1:9" ht="5.0999999999999996" customHeight="1" x14ac:dyDescent="0.2">
      <c r="A6" s="3"/>
      <c r="B6" s="4"/>
      <c r="C6" s="5"/>
      <c r="D6" s="5"/>
      <c r="E6" s="5"/>
    </row>
    <row r="7" spans="1:9" x14ac:dyDescent="0.2">
      <c r="A7" s="6"/>
      <c r="B7" s="7" t="s">
        <v>4</v>
      </c>
      <c r="C7" s="8">
        <f>SUM(C8:C10)</f>
        <v>489149822.57000005</v>
      </c>
      <c r="D7" s="8">
        <f t="shared" ref="D7:E7" si="0">SUM(D8:D10)</f>
        <v>284758581.12</v>
      </c>
      <c r="E7" s="8">
        <f t="shared" si="0"/>
        <v>284758581.12</v>
      </c>
    </row>
    <row r="8" spans="1:9" x14ac:dyDescent="0.2">
      <c r="A8" s="6"/>
      <c r="B8" s="9" t="s">
        <v>5</v>
      </c>
      <c r="C8" s="41">
        <v>165079691.78</v>
      </c>
      <c r="D8" s="28">
        <v>149845270.19999999</v>
      </c>
      <c r="E8" s="28">
        <v>149845270.19999999</v>
      </c>
    </row>
    <row r="9" spans="1:9" x14ac:dyDescent="0.2">
      <c r="A9" s="6"/>
      <c r="B9" s="9" t="s">
        <v>6</v>
      </c>
      <c r="C9" s="28">
        <v>324070130.79000002</v>
      </c>
      <c r="D9" s="28">
        <v>134913310.91999999</v>
      </c>
      <c r="E9" s="28">
        <v>134913310.91999999</v>
      </c>
    </row>
    <row r="10" spans="1:9" x14ac:dyDescent="0.2">
      <c r="A10" s="6"/>
      <c r="B10" s="9" t="s">
        <v>7</v>
      </c>
      <c r="C10" s="10"/>
      <c r="D10" s="10"/>
      <c r="E10" s="10"/>
      <c r="I10" s="24"/>
    </row>
    <row r="11" spans="1:9" ht="5.0999999999999996" customHeight="1" x14ac:dyDescent="0.2">
      <c r="A11" s="6"/>
      <c r="B11" s="11"/>
      <c r="C11" s="10"/>
      <c r="D11" s="10"/>
      <c r="E11" s="10"/>
    </row>
    <row r="12" spans="1:9" x14ac:dyDescent="0.2">
      <c r="A12" s="6"/>
      <c r="B12" s="7" t="s">
        <v>8</v>
      </c>
      <c r="C12" s="8">
        <f>SUM(C13:C14)</f>
        <v>619232838.10000002</v>
      </c>
      <c r="D12" s="8">
        <f t="shared" ref="D12" si="1">SUM(D13:D14)</f>
        <v>219566403.42000002</v>
      </c>
      <c r="E12" s="8">
        <f>SUM(E13:E14)</f>
        <v>211834882.00999999</v>
      </c>
    </row>
    <row r="13" spans="1:9" x14ac:dyDescent="0.2">
      <c r="A13" s="6"/>
      <c r="B13" s="9" t="s">
        <v>9</v>
      </c>
      <c r="C13" s="10">
        <v>183648966.06999999</v>
      </c>
      <c r="D13" s="10">
        <v>111577472.31</v>
      </c>
      <c r="E13" s="10">
        <v>108895401.8</v>
      </c>
      <c r="G13" s="24"/>
    </row>
    <row r="14" spans="1:9" x14ac:dyDescent="0.2">
      <c r="A14" s="6"/>
      <c r="B14" s="9" t="s">
        <v>10</v>
      </c>
      <c r="C14" s="28">
        <f>438604834.12-C37</f>
        <v>435583872.03000003</v>
      </c>
      <c r="D14" s="28">
        <f>108797393.31-D37</f>
        <v>107988931.11</v>
      </c>
      <c r="E14" s="10">
        <f>103747942.41-E37</f>
        <v>102939480.20999999</v>
      </c>
    </row>
    <row r="15" spans="1:9" ht="5.0999999999999996" customHeight="1" x14ac:dyDescent="0.2">
      <c r="A15" s="6"/>
      <c r="B15" s="11"/>
      <c r="C15" s="10"/>
      <c r="D15" s="10"/>
      <c r="E15" s="10"/>
    </row>
    <row r="16" spans="1:9" x14ac:dyDescent="0.2">
      <c r="A16" s="6"/>
      <c r="B16" s="7" t="s">
        <v>11</v>
      </c>
      <c r="C16" s="12"/>
      <c r="D16" s="8">
        <f>SUM(D17:D18)</f>
        <v>60639348.269999996</v>
      </c>
      <c r="E16" s="8">
        <f>SUM(E17:E18)</f>
        <v>60629348.269999996</v>
      </c>
    </row>
    <row r="17" spans="1:5" x14ac:dyDescent="0.2">
      <c r="A17" s="6"/>
      <c r="B17" s="9" t="s">
        <v>12</v>
      </c>
      <c r="C17" s="12"/>
      <c r="D17" s="10">
        <v>2867759.59</v>
      </c>
      <c r="E17" s="10">
        <v>2857759.59</v>
      </c>
    </row>
    <row r="18" spans="1:5" x14ac:dyDescent="0.2">
      <c r="A18" s="6"/>
      <c r="B18" s="9" t="s">
        <v>13</v>
      </c>
      <c r="C18" s="12"/>
      <c r="D18" s="10">
        <v>57771588.68</v>
      </c>
      <c r="E18" s="10">
        <v>57771588.68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C7-C12+C16</f>
        <v>-130083015.52999997</v>
      </c>
      <c r="D20" s="8">
        <f t="shared" ref="D20:E20" si="2">D7-D12+D16</f>
        <v>125831525.96999998</v>
      </c>
      <c r="E20" s="8">
        <f t="shared" si="2"/>
        <v>133553047.38000001</v>
      </c>
    </row>
    <row r="21" spans="1:5" x14ac:dyDescent="0.2">
      <c r="A21" s="6"/>
      <c r="B21" s="7" t="s">
        <v>15</v>
      </c>
      <c r="C21" s="8">
        <f>C20-C10</f>
        <v>-130083015.52999997</v>
      </c>
      <c r="D21" s="8">
        <f t="shared" ref="D21:E21" si="3">D20-D10</f>
        <v>125831525.96999998</v>
      </c>
      <c r="E21" s="8">
        <f t="shared" si="3"/>
        <v>133553047.38000001</v>
      </c>
    </row>
    <row r="22" spans="1:5" ht="22.5" x14ac:dyDescent="0.2">
      <c r="A22" s="6"/>
      <c r="B22" s="7" t="s">
        <v>16</v>
      </c>
      <c r="C22" s="8">
        <f>C21-C16</f>
        <v>-130083015.52999997</v>
      </c>
      <c r="D22" s="8">
        <f t="shared" ref="D22:E22" si="4">D21-D16</f>
        <v>65192177.699999988</v>
      </c>
      <c r="E22" s="8">
        <f t="shared" si="4"/>
        <v>72923699.110000014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9" t="s">
        <v>17</v>
      </c>
      <c r="B24" s="40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1002500</v>
      </c>
      <c r="D26" s="8">
        <f t="shared" ref="D26:E26" si="5">SUM(D27:D28)</f>
        <v>22700.799999999999</v>
      </c>
      <c r="E26" s="8">
        <f t="shared" si="5"/>
        <v>22700.799999999999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>
        <v>1002500</v>
      </c>
      <c r="D28" s="10">
        <v>22700.799999999999</v>
      </c>
      <c r="E28" s="10">
        <v>22700.799999999999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-129080515.52999997</v>
      </c>
      <c r="D30" s="8">
        <f t="shared" ref="D30:E30" si="6">D22+D26</f>
        <v>65214878.499999985</v>
      </c>
      <c r="E30" s="8">
        <f t="shared" si="6"/>
        <v>72946399.910000011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9" t="s">
        <v>17</v>
      </c>
      <c r="B32" s="29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15000000</v>
      </c>
      <c r="D34" s="8">
        <f t="shared" ref="D34:E34" si="7">SUM(D35:D36)</f>
        <v>0</v>
      </c>
      <c r="E34" s="8">
        <f t="shared" si="7"/>
        <v>0</v>
      </c>
    </row>
    <row r="35" spans="1:5" x14ac:dyDescent="0.2">
      <c r="A35" s="6"/>
      <c r="B35" s="9" t="s">
        <v>27</v>
      </c>
      <c r="C35" s="10">
        <v>15000000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3020962.09</v>
      </c>
      <c r="D37" s="8">
        <f t="shared" ref="D37:E37" si="8">SUM(D38:D39)</f>
        <v>808462.2</v>
      </c>
      <c r="E37" s="8">
        <f t="shared" si="8"/>
        <v>808462.2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>
        <v>3020962.09</v>
      </c>
      <c r="D39" s="10">
        <v>808462.2</v>
      </c>
      <c r="E39" s="10">
        <v>808462.2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11979037.91</v>
      </c>
      <c r="D41" s="8">
        <f t="shared" ref="D41:E41" si="9">D34-D37</f>
        <v>-808462.2</v>
      </c>
      <c r="E41" s="8">
        <f t="shared" si="9"/>
        <v>-808462.2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9" t="s">
        <v>17</v>
      </c>
      <c r="B43" s="29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25"/>
      <c r="D44" s="10"/>
      <c r="E44" s="10"/>
    </row>
    <row r="45" spans="1:5" x14ac:dyDescent="0.2">
      <c r="A45" s="6"/>
      <c r="B45" s="15" t="s">
        <v>33</v>
      </c>
      <c r="C45" s="10">
        <f>C8</f>
        <v>165079691.78</v>
      </c>
      <c r="D45" s="10">
        <f t="shared" ref="D45:E45" si="10">D8</f>
        <v>149845270.19999999</v>
      </c>
      <c r="E45" s="10">
        <f t="shared" si="10"/>
        <v>149845270.19999999</v>
      </c>
    </row>
    <row r="46" spans="1:5" x14ac:dyDescent="0.2">
      <c r="A46" s="6"/>
      <c r="B46" s="15" t="s">
        <v>34</v>
      </c>
      <c r="C46" s="10">
        <v>0</v>
      </c>
      <c r="D46" s="10">
        <f t="shared" ref="D46:E46" si="11">D35-D38</f>
        <v>0</v>
      </c>
      <c r="E46" s="10">
        <f t="shared" si="11"/>
        <v>0</v>
      </c>
    </row>
    <row r="47" spans="1:5" x14ac:dyDescent="0.2">
      <c r="A47" s="6"/>
      <c r="B47" s="17" t="s">
        <v>27</v>
      </c>
      <c r="C47" s="27">
        <v>0</v>
      </c>
      <c r="D47" s="27">
        <f t="shared" ref="D47:E47" si="12">D35</f>
        <v>0</v>
      </c>
      <c r="E47" s="27">
        <f t="shared" si="12"/>
        <v>0</v>
      </c>
    </row>
    <row r="48" spans="1:5" x14ac:dyDescent="0.2">
      <c r="A48" s="6"/>
      <c r="B48" s="17" t="s">
        <v>30</v>
      </c>
      <c r="C48" s="10">
        <f>C38</f>
        <v>0</v>
      </c>
      <c r="D48" s="10">
        <f t="shared" ref="D48:E48" si="13">D38</f>
        <v>0</v>
      </c>
      <c r="E48" s="10">
        <f t="shared" si="13"/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C13</f>
        <v>183648966.06999999</v>
      </c>
      <c r="D50" s="10">
        <f>D13</f>
        <v>111577472.31</v>
      </c>
      <c r="E50" s="10">
        <f t="shared" ref="E50" si="14">E13</f>
        <v>108895401.8</v>
      </c>
    </row>
    <row r="51" spans="1:5" ht="5.0999999999999996" customHeight="1" x14ac:dyDescent="0.2">
      <c r="A51" s="6"/>
      <c r="B51" s="15"/>
      <c r="C51" s="10"/>
      <c r="D51" s="26"/>
      <c r="E51" s="10"/>
    </row>
    <row r="52" spans="1:5" x14ac:dyDescent="0.2">
      <c r="A52" s="6"/>
      <c r="B52" s="15" t="s">
        <v>12</v>
      </c>
      <c r="C52" s="12"/>
      <c r="D52" s="26">
        <f>D17</f>
        <v>2867759.59</v>
      </c>
      <c r="E52" s="26">
        <f>E17</f>
        <v>2857759.59</v>
      </c>
    </row>
    <row r="53" spans="1:5" ht="5.0999999999999996" customHeight="1" x14ac:dyDescent="0.2">
      <c r="A53" s="6"/>
      <c r="B53" s="15"/>
      <c r="C53" s="10"/>
      <c r="D53" s="25"/>
      <c r="E53" s="10"/>
    </row>
    <row r="54" spans="1:5" x14ac:dyDescent="0.2">
      <c r="A54" s="6"/>
      <c r="B54" s="16" t="s">
        <v>35</v>
      </c>
      <c r="C54" s="8">
        <f>C45+C46-C50+C52</f>
        <v>-18569274.289999992</v>
      </c>
      <c r="D54" s="8">
        <f t="shared" ref="D54:E54" si="15">D45+D46-D50+D52</f>
        <v>41135557.479999989</v>
      </c>
      <c r="E54" s="8">
        <f t="shared" si="15"/>
        <v>43807627.989999995</v>
      </c>
    </row>
    <row r="55" spans="1:5" x14ac:dyDescent="0.2">
      <c r="A55" s="6"/>
      <c r="B55" s="7" t="s">
        <v>36</v>
      </c>
      <c r="C55" s="8">
        <f>C54-C46</f>
        <v>-18569274.289999992</v>
      </c>
      <c r="D55" s="8">
        <f t="shared" ref="D55:E55" si="16">D54-D46</f>
        <v>41135557.479999989</v>
      </c>
      <c r="E55" s="8">
        <f t="shared" si="16"/>
        <v>43807627.989999995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9" t="s">
        <v>17</v>
      </c>
      <c r="B57" s="29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C9</f>
        <v>324070130.79000002</v>
      </c>
      <c r="D59" s="10">
        <f>D9</f>
        <v>134913310.91999999</v>
      </c>
      <c r="E59" s="10">
        <f t="shared" ref="E59" si="17">E9</f>
        <v>134913310.91999999</v>
      </c>
    </row>
    <row r="60" spans="1:5" x14ac:dyDescent="0.2">
      <c r="A60" s="6"/>
      <c r="B60" s="15" t="s">
        <v>37</v>
      </c>
      <c r="C60" s="10">
        <f>C61-C62</f>
        <v>-3020962.09</v>
      </c>
      <c r="D60" s="10">
        <f t="shared" ref="D60:E60" si="18">D61-D62</f>
        <v>-808462.2</v>
      </c>
      <c r="E60" s="10">
        <f t="shared" si="18"/>
        <v>-808462.2</v>
      </c>
    </row>
    <row r="61" spans="1:5" x14ac:dyDescent="0.2">
      <c r="A61" s="6"/>
      <c r="B61" s="17" t="s">
        <v>28</v>
      </c>
      <c r="C61" s="10">
        <f>C36</f>
        <v>0</v>
      </c>
      <c r="D61" s="10">
        <f t="shared" ref="D61:E61" si="19">D36</f>
        <v>0</v>
      </c>
      <c r="E61" s="10">
        <f t="shared" si="19"/>
        <v>0</v>
      </c>
    </row>
    <row r="62" spans="1:5" x14ac:dyDescent="0.2">
      <c r="A62" s="6"/>
      <c r="B62" s="17" t="s">
        <v>31</v>
      </c>
      <c r="C62" s="10">
        <f>C39</f>
        <v>3020962.09</v>
      </c>
      <c r="D62" s="10">
        <f t="shared" ref="D62:E62" si="20">D39</f>
        <v>808462.2</v>
      </c>
      <c r="E62" s="10">
        <f t="shared" si="20"/>
        <v>808462.2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C14</f>
        <v>435583872.03000003</v>
      </c>
      <c r="D64" s="10">
        <f t="shared" ref="D64:E64" si="21">D14</f>
        <v>107988931.11</v>
      </c>
      <c r="E64" s="10">
        <f t="shared" si="21"/>
        <v>102939480.20999999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f>D18</f>
        <v>57771588.68</v>
      </c>
      <c r="E66" s="10">
        <f>E18</f>
        <v>57771588.68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C59+C60-C64+C66</f>
        <v>-114534703.32999998</v>
      </c>
      <c r="D68" s="8">
        <f>D59+D60-D64+D66</f>
        <v>83887506.289999992</v>
      </c>
      <c r="E68" s="8">
        <f t="shared" ref="E68" si="22">E59+E60-E64+E66</f>
        <v>88936957.189999998</v>
      </c>
    </row>
    <row r="69" spans="1:5" x14ac:dyDescent="0.2">
      <c r="A69" s="6"/>
      <c r="B69" s="16" t="s">
        <v>40</v>
      </c>
      <c r="C69" s="8">
        <f>C68-C60</f>
        <v>-111513741.23999998</v>
      </c>
      <c r="D69" s="8">
        <f>D68-D60</f>
        <v>84695968.489999995</v>
      </c>
      <c r="E69" s="8">
        <f t="shared" ref="E69" si="23">E68-E60</f>
        <v>89745419.390000001</v>
      </c>
    </row>
    <row r="70" spans="1:5" ht="5.0999999999999996" customHeight="1" x14ac:dyDescent="0.2">
      <c r="A70" s="18"/>
      <c r="B70" s="19"/>
      <c r="C70" s="20"/>
      <c r="D70" s="20"/>
      <c r="E70" s="20"/>
    </row>
    <row r="252" spans="1:7" x14ac:dyDescent="0.2">
      <c r="C252" s="1">
        <v>4061.91</v>
      </c>
      <c r="D252" s="1">
        <v>0</v>
      </c>
      <c r="E252" s="1">
        <v>0</v>
      </c>
      <c r="F252" s="1">
        <v>4061.91</v>
      </c>
      <c r="G252" s="1">
        <v>0</v>
      </c>
    </row>
    <row r="253" spans="1:7" x14ac:dyDescent="0.2">
      <c r="A253" s="1">
        <v>111601128</v>
      </c>
      <c r="B253" s="1" t="s">
        <v>42</v>
      </c>
      <c r="C253" s="1">
        <v>4061.91</v>
      </c>
      <c r="D253" s="1">
        <v>0</v>
      </c>
      <c r="E253" s="1">
        <v>0</v>
      </c>
      <c r="F253" s="1">
        <v>4061.91</v>
      </c>
      <c r="G253" s="1">
        <v>0</v>
      </c>
    </row>
    <row r="254" spans="1:7" x14ac:dyDescent="0.2">
      <c r="A254" s="1">
        <v>111601129</v>
      </c>
      <c r="B254" s="1" t="s">
        <v>43</v>
      </c>
      <c r="C254" s="1">
        <v>4061.91</v>
      </c>
      <c r="D254" s="1">
        <v>0</v>
      </c>
      <c r="E254" s="1">
        <v>0</v>
      </c>
      <c r="F254" s="1">
        <v>4061.91</v>
      </c>
      <c r="G254" s="1">
        <v>0</v>
      </c>
    </row>
    <row r="255" spans="1:7" x14ac:dyDescent="0.2">
      <c r="A255" s="1">
        <v>11160113</v>
      </c>
      <c r="B255" s="1" t="s">
        <v>44</v>
      </c>
      <c r="C255" s="1">
        <v>20309.55</v>
      </c>
      <c r="D255" s="1">
        <v>0</v>
      </c>
      <c r="E255" s="1">
        <v>0</v>
      </c>
      <c r="F255" s="1">
        <v>20309.55</v>
      </c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2017-04-26T22:53:52Z</cp:lastPrinted>
  <dcterms:created xsi:type="dcterms:W3CDTF">2017-01-11T17:21:42Z</dcterms:created>
  <dcterms:modified xsi:type="dcterms:W3CDTF">2017-10-26T19:53:07Z</dcterms:modified>
</cp:coreProperties>
</file>