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114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F6a!$A$3:$G$155</definedName>
    <definedName name="_xlnm.Print_Titles" localSheetId="1">F6a!$1:$3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1" l="1"/>
  <c r="D152" i="1"/>
  <c r="H151" i="1"/>
  <c r="D151" i="1"/>
  <c r="H150" i="1"/>
  <c r="D150" i="1"/>
  <c r="H149" i="1"/>
  <c r="D149" i="1"/>
  <c r="H148" i="1"/>
  <c r="D148" i="1"/>
  <c r="H147" i="1"/>
  <c r="D147" i="1"/>
  <c r="H146" i="1"/>
  <c r="H145" i="1" s="1"/>
  <c r="D146" i="1"/>
  <c r="D145" i="1" s="1"/>
  <c r="G145" i="1"/>
  <c r="F145" i="1"/>
  <c r="E145" i="1"/>
  <c r="C145" i="1"/>
  <c r="H144" i="1"/>
  <c r="D144" i="1"/>
  <c r="H143" i="1"/>
  <c r="D143" i="1"/>
  <c r="H142" i="1"/>
  <c r="D142" i="1"/>
  <c r="H140" i="1"/>
  <c r="D140" i="1"/>
  <c r="H139" i="1"/>
  <c r="D139" i="1"/>
  <c r="H138" i="1"/>
  <c r="D138" i="1"/>
  <c r="H137" i="1"/>
  <c r="D137" i="1"/>
  <c r="H136" i="1"/>
  <c r="D136" i="1"/>
  <c r="H135" i="1"/>
  <c r="D135" i="1"/>
  <c r="H134" i="1"/>
  <c r="D134" i="1"/>
  <c r="H133" i="1"/>
  <c r="D133" i="1"/>
  <c r="H131" i="1"/>
  <c r="D131" i="1"/>
  <c r="H130" i="1"/>
  <c r="D130" i="1"/>
  <c r="H129" i="1"/>
  <c r="D129" i="1"/>
  <c r="D128" i="1" s="1"/>
  <c r="H128" i="1"/>
  <c r="G128" i="1"/>
  <c r="F128" i="1"/>
  <c r="E128" i="1"/>
  <c r="C128" i="1"/>
  <c r="H127" i="1"/>
  <c r="D127" i="1"/>
  <c r="H126" i="1"/>
  <c r="D126" i="1"/>
  <c r="H125" i="1"/>
  <c r="D125" i="1"/>
  <c r="H124" i="1"/>
  <c r="D124" i="1"/>
  <c r="H123" i="1"/>
  <c r="D123" i="1"/>
  <c r="H122" i="1"/>
  <c r="D122" i="1"/>
  <c r="H121" i="1"/>
  <c r="D121" i="1"/>
  <c r="H120" i="1"/>
  <c r="D120" i="1"/>
  <c r="H119" i="1"/>
  <c r="D119" i="1"/>
  <c r="D118" i="1" s="1"/>
  <c r="H118" i="1"/>
  <c r="G118" i="1"/>
  <c r="F118" i="1"/>
  <c r="E118" i="1"/>
  <c r="C118" i="1"/>
  <c r="H117" i="1"/>
  <c r="D117" i="1"/>
  <c r="H116" i="1"/>
  <c r="D116" i="1"/>
  <c r="H115" i="1"/>
  <c r="D115" i="1"/>
  <c r="H114" i="1"/>
  <c r="D114" i="1"/>
  <c r="H113" i="1"/>
  <c r="D113" i="1"/>
  <c r="H112" i="1"/>
  <c r="D112" i="1"/>
  <c r="H111" i="1"/>
  <c r="D111" i="1"/>
  <c r="H110" i="1"/>
  <c r="D110" i="1"/>
  <c r="H109" i="1"/>
  <c r="D109" i="1"/>
  <c r="D108" i="1" s="1"/>
  <c r="H108" i="1"/>
  <c r="G108" i="1"/>
  <c r="F108" i="1"/>
  <c r="E108" i="1"/>
  <c r="C108" i="1"/>
  <c r="H107" i="1"/>
  <c r="D107" i="1"/>
  <c r="H106" i="1"/>
  <c r="D106" i="1"/>
  <c r="H105" i="1"/>
  <c r="D105" i="1"/>
  <c r="H104" i="1"/>
  <c r="D104" i="1"/>
  <c r="H103" i="1"/>
  <c r="D103" i="1"/>
  <c r="H102" i="1"/>
  <c r="D102" i="1"/>
  <c r="H101" i="1"/>
  <c r="D101" i="1"/>
  <c r="H100" i="1"/>
  <c r="D100" i="1"/>
  <c r="H99" i="1"/>
  <c r="H98" i="1" s="1"/>
  <c r="D99" i="1"/>
  <c r="D98" i="1" s="1"/>
  <c r="G98" i="1"/>
  <c r="F98" i="1"/>
  <c r="E98" i="1"/>
  <c r="C98" i="1"/>
  <c r="H97" i="1"/>
  <c r="D97" i="1"/>
  <c r="H96" i="1"/>
  <c r="D96" i="1"/>
  <c r="H95" i="1"/>
  <c r="D95" i="1"/>
  <c r="H94" i="1"/>
  <c r="D94" i="1"/>
  <c r="H93" i="1"/>
  <c r="D93" i="1"/>
  <c r="H92" i="1"/>
  <c r="D92" i="1"/>
  <c r="H91" i="1"/>
  <c r="D91" i="1"/>
  <c r="H90" i="1"/>
  <c r="D90" i="1"/>
  <c r="H89" i="1"/>
  <c r="D89" i="1"/>
  <c r="D88" i="1" s="1"/>
  <c r="H88" i="1"/>
  <c r="G88" i="1"/>
  <c r="F88" i="1"/>
  <c r="E88" i="1"/>
  <c r="C88" i="1"/>
  <c r="H87" i="1"/>
  <c r="D87" i="1"/>
  <c r="H86" i="1"/>
  <c r="D86" i="1"/>
  <c r="H85" i="1"/>
  <c r="D85" i="1"/>
  <c r="H84" i="1"/>
  <c r="D84" i="1"/>
  <c r="H83" i="1"/>
  <c r="D83" i="1"/>
  <c r="H82" i="1"/>
  <c r="D82" i="1"/>
  <c r="H81" i="1"/>
  <c r="H80" i="1" s="1"/>
  <c r="H79" i="1" s="1"/>
  <c r="D81" i="1"/>
  <c r="D80" i="1" s="1"/>
  <c r="D79" i="1" s="1"/>
  <c r="D154" i="1" s="1"/>
  <c r="G80" i="1"/>
  <c r="G79" i="1" s="1"/>
  <c r="G154" i="1" s="1"/>
  <c r="F80" i="1"/>
  <c r="E80" i="1"/>
  <c r="C80" i="1"/>
  <c r="C79" i="1" s="1"/>
  <c r="C154" i="1" s="1"/>
  <c r="F79" i="1"/>
  <c r="E79" i="1"/>
  <c r="H77" i="1"/>
  <c r="D77" i="1"/>
  <c r="H76" i="1"/>
  <c r="D76" i="1"/>
  <c r="H75" i="1"/>
  <c r="D75" i="1"/>
  <c r="H74" i="1"/>
  <c r="D74" i="1"/>
  <c r="H73" i="1"/>
  <c r="D73" i="1"/>
  <c r="H72" i="1"/>
  <c r="D72" i="1"/>
  <c r="H71" i="1"/>
  <c r="D71" i="1"/>
  <c r="H70" i="1"/>
  <c r="H69" i="1"/>
  <c r="D69" i="1"/>
  <c r="H68" i="1"/>
  <c r="D68" i="1"/>
  <c r="H67" i="1"/>
  <c r="D67" i="1"/>
  <c r="H66" i="1"/>
  <c r="H65" i="1"/>
  <c r="D65" i="1"/>
  <c r="H64" i="1"/>
  <c r="D64" i="1"/>
  <c r="H63" i="1"/>
  <c r="D63" i="1"/>
  <c r="H62" i="1"/>
  <c r="D62" i="1"/>
  <c r="H61" i="1"/>
  <c r="D61" i="1"/>
  <c r="H60" i="1"/>
  <c r="D60" i="1"/>
  <c r="H59" i="1"/>
  <c r="D59" i="1"/>
  <c r="H58" i="1"/>
  <c r="D58" i="1"/>
  <c r="H57" i="1"/>
  <c r="H56" i="1"/>
  <c r="D56" i="1"/>
  <c r="H55" i="1"/>
  <c r="D55" i="1"/>
  <c r="H54" i="1"/>
  <c r="D54" i="1"/>
  <c r="H53" i="1"/>
  <c r="G53" i="1"/>
  <c r="F53" i="1"/>
  <c r="E53" i="1"/>
  <c r="D53" i="1"/>
  <c r="C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G43" i="1"/>
  <c r="F43" i="1"/>
  <c r="E43" i="1"/>
  <c r="D43" i="1"/>
  <c r="C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G33" i="1"/>
  <c r="F33" i="1"/>
  <c r="E33" i="1"/>
  <c r="D33" i="1"/>
  <c r="C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G23" i="1"/>
  <c r="F23" i="1"/>
  <c r="E23" i="1"/>
  <c r="D23" i="1"/>
  <c r="C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G13" i="1"/>
  <c r="F13" i="1"/>
  <c r="E13" i="1"/>
  <c r="D13" i="1"/>
  <c r="C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H5" i="1" s="1"/>
  <c r="H4" i="1" s="1"/>
  <c r="D6" i="1"/>
  <c r="G5" i="1"/>
  <c r="F5" i="1"/>
  <c r="F4" i="1" s="1"/>
  <c r="E5" i="1"/>
  <c r="E4" i="1" s="1"/>
  <c r="D5" i="1"/>
  <c r="C5" i="1"/>
  <c r="G4" i="1"/>
  <c r="D4" i="1"/>
  <c r="C4" i="1"/>
  <c r="E154" i="1" l="1"/>
  <c r="F154" i="1"/>
  <c r="H154" i="1" l="1"/>
</calcChain>
</file>

<file path=xl/sharedStrings.xml><?xml version="1.0" encoding="utf-8"?>
<sst xmlns="http://schemas.openxmlformats.org/spreadsheetml/2006/main" count="288" uniqueCount="215">
  <si>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</si>
  <si>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</si>
  <si>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</si>
  <si>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</si>
  <si>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</si>
  <si>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</si>
  <si>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</si>
  <si>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</si>
  <si>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</si>
  <si>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</si>
  <si>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</si>
  <si>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</si>
  <si>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</si>
  <si>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</si>
  <si>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</si>
  <si>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</si>
  <si>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</si>
  <si>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</si>
  <si>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</si>
  <si>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</si>
  <si>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</si>
  <si>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</si>
  <si>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</si>
  <si>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</si>
  <si>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</si>
  <si>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</si>
  <si>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</si>
  <si>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</si>
  <si>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</si>
  <si>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</si>
  <si>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</si>
  <si>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</si>
  <si>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</si>
  <si>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</si>
  <si>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</si>
  <si>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</si>
  <si>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</si>
  <si>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</si>
  <si>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</si>
  <si>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</si>
  <si>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</si>
  <si>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</si>
  <si>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</si>
  <si>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</si>
  <si>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</si>
  <si>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</si>
  <si>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</si>
  <si>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</si>
  <si>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</si>
  <si>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</si>
  <si>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</si>
  <si>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</si>
  <si>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</si>
  <si>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</si>
  <si>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</si>
  <si>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</si>
  <si>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</si>
  <si>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</si>
  <si>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</si>
  <si>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</si>
  <si>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</si>
  <si>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</si>
  <si>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</si>
  <si>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</si>
  <si>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</si>
  <si>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</si>
  <si>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</si>
  <si>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</si>
  <si>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</si>
  <si>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</si>
  <si>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</si>
  <si>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</si>
  <si>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</si>
  <si>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</si>
  <si>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</si>
  <si>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</si>
  <si>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</si>
  <si>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</si>
  <si>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</si>
  <si>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</si>
  <si>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</si>
  <si>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</si>
  <si>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</si>
  <si>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</si>
  <si>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</si>
  <si>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</si>
  <si>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</si>
  <si>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</si>
  <si>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</si>
  <si>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0191459783 M.V.D.S  VERA AGUILAR GLORIA</t>
  </si>
  <si>
    <t>0191474375 M.V.D.S  ZARATE HENANDEZ JAVI</t>
  </si>
  <si>
    <t>0191474359 M.V.D.S  ZAVALA ESTRADA JOSE</t>
  </si>
  <si>
    <t>MUNICIPIO DE VALLE DE SANTIAGO GTO
Clasificación por Objeto del Gasto (Capítulo y Concepto)
Del 1 de Enero al 30 de Septiembre de 2017
PESOS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</si>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</sst>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2" fillId="0" borderId="0" xfId="0" applyFont="1" applyBorder="1"/>
    <xf numFmtId="4" fontId="2" fillId="0" borderId="0" xfId="0" applyNumberFormat="1" applyFont="1"/>
    <xf numFmtId="4" fontId="6" fillId="0" borderId="0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vertical="top"/>
    </xf>
    <xf numFmtId="0" fontId="2" fillId="0" borderId="8" xfId="0" applyFont="1" applyBorder="1"/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indent="2"/>
    </xf>
    <xf numFmtId="0" fontId="6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2" fillId="0" borderId="12" xfId="0" applyFont="1" applyBorder="1"/>
    <xf numFmtId="0" fontId="6" fillId="0" borderId="13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1847850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2028825" cy="10001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8"/>
  </cols>
  <sheetData>
    <row r="1" spans="1:2">
      <c r="A1" s="7"/>
      <c r="B1" s="7"/>
    </row>
    <row r="2020" spans="1:1">
      <c r="A2020" s="9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workbookViewId="0">
      <selection activeCell="I1" sqref="I1"/>
    </sheetView>
  </sheetViews>
  <sheetFormatPr baseColWidth="10" defaultRowHeight="12.75"/>
  <cols>
    <col min="1" max="1" width="3.1640625" style="1" customWidth="1"/>
    <col min="2" max="2" width="77" style="1" customWidth="1"/>
    <col min="3" max="3" width="18" style="1" customWidth="1"/>
    <col min="4" max="4" width="16.1640625" style="1" customWidth="1"/>
    <col min="5" max="5" width="17.83203125" style="1" customWidth="1"/>
    <col min="6" max="7" width="17.33203125" style="1" customWidth="1"/>
    <col min="8" max="8" width="18.83203125" style="1" customWidth="1"/>
    <col min="9" max="9" width="14.33203125" style="1" bestFit="1" customWidth="1"/>
    <col min="10" max="16384" width="12" style="1"/>
  </cols>
  <sheetData>
    <row r="1" spans="1:8" ht="78.75" customHeight="1">
      <c r="A1" s="17" t="s">
        <v>92</v>
      </c>
      <c r="B1" s="20"/>
      <c r="C1" s="20"/>
      <c r="D1" s="20"/>
      <c r="E1" s="20"/>
      <c r="F1" s="20"/>
      <c r="G1" s="20"/>
      <c r="H1" s="21"/>
    </row>
    <row r="2" spans="1:8">
      <c r="A2" s="17"/>
      <c r="B2" s="18"/>
      <c r="C2" s="19" t="s">
        <v>0</v>
      </c>
      <c r="D2" s="19"/>
      <c r="E2" s="19"/>
      <c r="F2" s="19"/>
      <c r="G2" s="19"/>
      <c r="H2" s="2"/>
    </row>
    <row r="3" spans="1:8" ht="22.5">
      <c r="A3" s="22" t="s">
        <v>1</v>
      </c>
      <c r="B3" s="23"/>
      <c r="C3" s="13" t="s">
        <v>2</v>
      </c>
      <c r="D3" s="24" t="s">
        <v>3</v>
      </c>
      <c r="E3" s="13" t="s">
        <v>4</v>
      </c>
      <c r="F3" s="13" t="s">
        <v>5</v>
      </c>
      <c r="G3" s="13" t="s">
        <v>6</v>
      </c>
      <c r="H3" s="3" t="s">
        <v>7</v>
      </c>
    </row>
    <row r="4" spans="1:8">
      <c r="A4" s="25" t="s">
        <v>8</v>
      </c>
      <c r="B4" s="26"/>
      <c r="C4" s="14">
        <f>C5+C13+C23+C33+C43+C53+C57+C66</f>
        <v>183648966.06999999</v>
      </c>
      <c r="D4" s="14">
        <f>D5+D13+D23+D33+D43+D53+D57+D66</f>
        <v>11339506.409999996</v>
      </c>
      <c r="E4" s="14">
        <f>E5+E13+E23+E33+E43+E53+E57+E66</f>
        <v>194988472.48000002</v>
      </c>
      <c r="F4" s="14">
        <f t="shared" ref="F4:G4" si="0">F5+F13+F23+F33+F43+F53+F57+F66</f>
        <v>111577472.30999999</v>
      </c>
      <c r="G4" s="14">
        <f t="shared" si="0"/>
        <v>108895401.8</v>
      </c>
      <c r="H4" s="14">
        <f>H5+H13+H23+H33+H43+H53+H57+H66</f>
        <v>83411000.170000002</v>
      </c>
    </row>
    <row r="5" spans="1:8">
      <c r="A5" s="27" t="s">
        <v>9</v>
      </c>
      <c r="B5" s="28"/>
      <c r="C5" s="15">
        <f>SUM(C6:C12)</f>
        <v>91522638.940000013</v>
      </c>
      <c r="D5" s="15">
        <f t="shared" ref="D5:G5" si="1">SUM(D6:D12)</f>
        <v>-77529</v>
      </c>
      <c r="E5" s="15">
        <f t="shared" si="1"/>
        <v>91445109.940000013</v>
      </c>
      <c r="F5" s="15">
        <f t="shared" si="1"/>
        <v>60150911.739999995</v>
      </c>
      <c r="G5" s="15">
        <f t="shared" si="1"/>
        <v>59765566.219999999</v>
      </c>
      <c r="H5" s="15">
        <f>SUM(H6:H12)</f>
        <v>31294198.200000007</v>
      </c>
    </row>
    <row r="6" spans="1:8">
      <c r="A6" s="29" t="s">
        <v>93</v>
      </c>
      <c r="B6" s="30" t="s">
        <v>10</v>
      </c>
      <c r="C6" s="16">
        <v>53088704.600000001</v>
      </c>
      <c r="D6" s="16">
        <f>E6-C6</f>
        <v>612072</v>
      </c>
      <c r="E6" s="16">
        <v>53700776.600000001</v>
      </c>
      <c r="F6" s="16">
        <v>39831223.009999998</v>
      </c>
      <c r="G6" s="16">
        <v>39709628.780000001</v>
      </c>
      <c r="H6" s="16">
        <f>E6-F6</f>
        <v>13869553.590000004</v>
      </c>
    </row>
    <row r="7" spans="1:8">
      <c r="A7" s="29" t="s">
        <v>94</v>
      </c>
      <c r="B7" s="30" t="s">
        <v>11</v>
      </c>
      <c r="C7" s="16">
        <v>1332270.6499999999</v>
      </c>
      <c r="D7" s="16">
        <f t="shared" ref="D7:D72" si="2">E7-C7</f>
        <v>1578000</v>
      </c>
      <c r="E7" s="16">
        <v>2910270.65</v>
      </c>
      <c r="F7" s="16">
        <v>2199506.42</v>
      </c>
      <c r="G7" s="16">
        <v>2199506.42</v>
      </c>
      <c r="H7" s="16">
        <f t="shared" ref="H7:H70" si="3">E7-F7</f>
        <v>710764.23</v>
      </c>
    </row>
    <row r="8" spans="1:8">
      <c r="A8" s="29" t="s">
        <v>95</v>
      </c>
      <c r="B8" s="30" t="s">
        <v>12</v>
      </c>
      <c r="C8" s="16">
        <v>13197602</v>
      </c>
      <c r="D8" s="16">
        <f t="shared" si="2"/>
        <v>-678296</v>
      </c>
      <c r="E8" s="16">
        <v>12519306</v>
      </c>
      <c r="F8" s="16">
        <v>1520412.16</v>
      </c>
      <c r="G8" s="16">
        <v>1490208.32</v>
      </c>
      <c r="H8" s="16">
        <f t="shared" si="3"/>
        <v>10998893.84</v>
      </c>
    </row>
    <row r="9" spans="1:8">
      <c r="A9" s="29" t="s">
        <v>96</v>
      </c>
      <c r="B9" s="30" t="s">
        <v>13</v>
      </c>
      <c r="C9" s="16">
        <v>5288069.29</v>
      </c>
      <c r="D9" s="16">
        <f t="shared" si="2"/>
        <v>-1450000</v>
      </c>
      <c r="E9" s="16">
        <v>3838069.29</v>
      </c>
      <c r="F9" s="16">
        <v>2936260.56</v>
      </c>
      <c r="G9" s="16">
        <v>2734024.11</v>
      </c>
      <c r="H9" s="16">
        <f t="shared" si="3"/>
        <v>901808.73</v>
      </c>
    </row>
    <row r="10" spans="1:8">
      <c r="A10" s="29" t="s">
        <v>97</v>
      </c>
      <c r="B10" s="30" t="s">
        <v>14</v>
      </c>
      <c r="C10" s="16">
        <v>12141878</v>
      </c>
      <c r="D10" s="16">
        <f t="shared" si="2"/>
        <v>-251873</v>
      </c>
      <c r="E10" s="16">
        <v>11890005</v>
      </c>
      <c r="F10" s="16">
        <v>8799077.7899999991</v>
      </c>
      <c r="G10" s="16">
        <v>8767766.7899999991</v>
      </c>
      <c r="H10" s="16">
        <f t="shared" si="3"/>
        <v>3090927.2100000009</v>
      </c>
    </row>
    <row r="11" spans="1:8">
      <c r="A11" s="29" t="s">
        <v>98</v>
      </c>
      <c r="B11" s="30" t="s">
        <v>15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v>0</v>
      </c>
      <c r="H11" s="16">
        <f t="shared" si="3"/>
        <v>0</v>
      </c>
    </row>
    <row r="12" spans="1:8">
      <c r="A12" s="29" t="s">
        <v>99</v>
      </c>
      <c r="B12" s="30" t="s">
        <v>16</v>
      </c>
      <c r="C12" s="16">
        <v>6474114.4000000004</v>
      </c>
      <c r="D12" s="16">
        <f t="shared" si="2"/>
        <v>112568</v>
      </c>
      <c r="E12" s="16">
        <v>6586682.4000000004</v>
      </c>
      <c r="F12" s="16">
        <v>4864431.8</v>
      </c>
      <c r="G12" s="16">
        <v>4864431.8</v>
      </c>
      <c r="H12" s="16">
        <f t="shared" si="3"/>
        <v>1722250.6000000006</v>
      </c>
    </row>
    <row r="13" spans="1:8">
      <c r="A13" s="27" t="s">
        <v>17</v>
      </c>
      <c r="B13" s="28"/>
      <c r="C13" s="15">
        <f>SUM(C14:C22)</f>
        <v>10353951.079999998</v>
      </c>
      <c r="D13" s="15">
        <f t="shared" ref="D13:G13" si="4">SUM(D14:D22)</f>
        <v>225771.93999999983</v>
      </c>
      <c r="E13" s="15">
        <f t="shared" si="4"/>
        <v>10579723.02</v>
      </c>
      <c r="F13" s="15">
        <f t="shared" si="4"/>
        <v>5596896.4900000002</v>
      </c>
      <c r="G13" s="15">
        <f t="shared" si="4"/>
        <v>5145958.6499999994</v>
      </c>
      <c r="H13" s="15">
        <f t="shared" si="3"/>
        <v>4982826.5299999993</v>
      </c>
    </row>
    <row r="14" spans="1:8">
      <c r="A14" s="29" t="s">
        <v>100</v>
      </c>
      <c r="B14" s="30" t="s">
        <v>18</v>
      </c>
      <c r="C14" s="16">
        <v>2563873.71</v>
      </c>
      <c r="D14" s="16">
        <f t="shared" si="2"/>
        <v>218099.66999999993</v>
      </c>
      <c r="E14" s="16">
        <v>2781973.38</v>
      </c>
      <c r="F14" s="16">
        <v>1632684.19</v>
      </c>
      <c r="G14" s="16">
        <v>1488320.41</v>
      </c>
      <c r="H14" s="16">
        <f t="shared" si="3"/>
        <v>1149289.19</v>
      </c>
    </row>
    <row r="15" spans="1:8">
      <c r="A15" s="29" t="s">
        <v>101</v>
      </c>
      <c r="B15" s="30" t="s">
        <v>19</v>
      </c>
      <c r="C15" s="16">
        <v>744962.75</v>
      </c>
      <c r="D15" s="16">
        <f t="shared" si="2"/>
        <v>72392.300000000047</v>
      </c>
      <c r="E15" s="16">
        <v>817355.05</v>
      </c>
      <c r="F15" s="16">
        <v>457762.06</v>
      </c>
      <c r="G15" s="16">
        <v>425868.09</v>
      </c>
      <c r="H15" s="16">
        <f t="shared" si="3"/>
        <v>359592.99000000005</v>
      </c>
    </row>
    <row r="16" spans="1:8">
      <c r="A16" s="29" t="s">
        <v>102</v>
      </c>
      <c r="B16" s="30" t="s">
        <v>20</v>
      </c>
      <c r="C16" s="16">
        <v>1000</v>
      </c>
      <c r="D16" s="16">
        <f t="shared" si="2"/>
        <v>5000</v>
      </c>
      <c r="E16" s="16">
        <v>6000</v>
      </c>
      <c r="F16" s="16">
        <v>0</v>
      </c>
      <c r="G16" s="16">
        <v>0</v>
      </c>
      <c r="H16" s="16">
        <f t="shared" si="3"/>
        <v>6000</v>
      </c>
    </row>
    <row r="17" spans="1:9">
      <c r="A17" s="29" t="s">
        <v>103</v>
      </c>
      <c r="B17" s="30" t="s">
        <v>21</v>
      </c>
      <c r="C17" s="16">
        <v>2258146.96</v>
      </c>
      <c r="D17" s="16">
        <f t="shared" si="2"/>
        <v>191183.06999999983</v>
      </c>
      <c r="E17" s="16">
        <v>2449330.0299999998</v>
      </c>
      <c r="F17" s="16">
        <v>1042748.41</v>
      </c>
      <c r="G17" s="16">
        <v>952570.9</v>
      </c>
      <c r="H17" s="16">
        <f t="shared" si="3"/>
        <v>1406581.6199999996</v>
      </c>
    </row>
    <row r="18" spans="1:9">
      <c r="A18" s="29" t="s">
        <v>104</v>
      </c>
      <c r="B18" s="30" t="s">
        <v>22</v>
      </c>
      <c r="C18" s="16">
        <v>623691.53</v>
      </c>
      <c r="D18" s="16">
        <f t="shared" si="2"/>
        <v>-96242.63</v>
      </c>
      <c r="E18" s="16">
        <v>527448.9</v>
      </c>
      <c r="F18" s="16">
        <v>265114.59999999998</v>
      </c>
      <c r="G18" s="16">
        <v>244392.32000000001</v>
      </c>
      <c r="H18" s="16">
        <f t="shared" si="3"/>
        <v>262334.30000000005</v>
      </c>
    </row>
    <row r="19" spans="1:9">
      <c r="A19" s="29" t="s">
        <v>105</v>
      </c>
      <c r="B19" s="30" t="s">
        <v>23</v>
      </c>
      <c r="C19" s="16">
        <v>1785538</v>
      </c>
      <c r="D19" s="16">
        <f t="shared" si="2"/>
        <v>7718.9599999999627</v>
      </c>
      <c r="E19" s="16">
        <v>1793256.96</v>
      </c>
      <c r="F19" s="16">
        <v>1334086.1499999999</v>
      </c>
      <c r="G19" s="16">
        <v>1257013.4099999999</v>
      </c>
      <c r="H19" s="16">
        <f t="shared" si="3"/>
        <v>459170.81000000006</v>
      </c>
    </row>
    <row r="20" spans="1:9">
      <c r="A20" s="29" t="s">
        <v>106</v>
      </c>
      <c r="B20" s="30" t="s">
        <v>24</v>
      </c>
      <c r="C20" s="16">
        <v>1241649</v>
      </c>
      <c r="D20" s="16">
        <f t="shared" si="2"/>
        <v>-72790.199999999953</v>
      </c>
      <c r="E20" s="16">
        <v>1168858.8</v>
      </c>
      <c r="F20" s="16">
        <v>490789.89</v>
      </c>
      <c r="G20" s="16">
        <v>485148.89</v>
      </c>
      <c r="H20" s="16">
        <f t="shared" si="3"/>
        <v>678068.91</v>
      </c>
    </row>
    <row r="21" spans="1:9">
      <c r="A21" s="29" t="s">
        <v>107</v>
      </c>
      <c r="B21" s="30" t="s">
        <v>25</v>
      </c>
      <c r="C21" s="16"/>
      <c r="D21" s="16">
        <f t="shared" si="2"/>
        <v>0</v>
      </c>
      <c r="E21" s="16">
        <v>0</v>
      </c>
      <c r="F21" s="16"/>
      <c r="G21" s="16"/>
      <c r="H21" s="16">
        <f t="shared" si="3"/>
        <v>0</v>
      </c>
    </row>
    <row r="22" spans="1:9">
      <c r="A22" s="29" t="s">
        <v>108</v>
      </c>
      <c r="B22" s="30" t="s">
        <v>26</v>
      </c>
      <c r="C22" s="16">
        <v>1135089.1299999999</v>
      </c>
      <c r="D22" s="16">
        <f t="shared" si="2"/>
        <v>-99589.229999999981</v>
      </c>
      <c r="E22" s="16">
        <v>1035499.8999999999</v>
      </c>
      <c r="F22" s="16">
        <v>373711.19</v>
      </c>
      <c r="G22" s="16">
        <v>292644.63</v>
      </c>
      <c r="H22" s="16">
        <f t="shared" si="3"/>
        <v>661788.71</v>
      </c>
    </row>
    <row r="23" spans="1:9">
      <c r="A23" s="27" t="s">
        <v>27</v>
      </c>
      <c r="B23" s="28"/>
      <c r="C23" s="15">
        <f>SUM(C24:C32)</f>
        <v>26398825.530000001</v>
      </c>
      <c r="D23" s="15">
        <f t="shared" ref="D23:E23" si="5">SUM(D24:D32)</f>
        <v>-3453127.850000001</v>
      </c>
      <c r="E23" s="15">
        <f t="shared" si="5"/>
        <v>22945697.68</v>
      </c>
      <c r="F23" s="15">
        <f>SUM(F24:F32)</f>
        <v>15933934.450000001</v>
      </c>
      <c r="G23" s="15">
        <f t="shared" ref="G23" si="6">SUM(G24:G32)</f>
        <v>15004083.26</v>
      </c>
      <c r="H23" s="15">
        <f t="shared" si="3"/>
        <v>7011763.2299999986</v>
      </c>
    </row>
    <row r="24" spans="1:9">
      <c r="A24" s="29" t="s">
        <v>109</v>
      </c>
      <c r="B24" s="30" t="s">
        <v>28</v>
      </c>
      <c r="C24" s="16">
        <v>8296505.9500000002</v>
      </c>
      <c r="D24" s="16">
        <f t="shared" si="2"/>
        <v>601999.99999999907</v>
      </c>
      <c r="E24" s="16">
        <v>8898505.9499999993</v>
      </c>
      <c r="F24" s="16">
        <v>8454223.7300000004</v>
      </c>
      <c r="G24" s="16">
        <v>8453189.0700000003</v>
      </c>
      <c r="H24" s="16">
        <f t="shared" si="3"/>
        <v>444282.21999999881</v>
      </c>
      <c r="I24" s="10"/>
    </row>
    <row r="25" spans="1:9">
      <c r="A25" s="29" t="s">
        <v>110</v>
      </c>
      <c r="B25" s="30" t="s">
        <v>29</v>
      </c>
      <c r="C25" s="16">
        <v>274288</v>
      </c>
      <c r="D25" s="16">
        <f t="shared" si="2"/>
        <v>132600</v>
      </c>
      <c r="E25" s="16">
        <v>406888</v>
      </c>
      <c r="F25" s="16">
        <v>314224.87</v>
      </c>
      <c r="G25" s="16">
        <v>314224.87</v>
      </c>
      <c r="H25" s="16">
        <f t="shared" si="3"/>
        <v>92663.13</v>
      </c>
      <c r="I25" s="10"/>
    </row>
    <row r="26" spans="1:9">
      <c r="A26" s="29" t="s">
        <v>111</v>
      </c>
      <c r="B26" s="30" t="s">
        <v>30</v>
      </c>
      <c r="C26" s="16">
        <v>2366125</v>
      </c>
      <c r="D26" s="16">
        <f t="shared" si="2"/>
        <v>912316.9700000002</v>
      </c>
      <c r="E26" s="16">
        <v>3278441.97</v>
      </c>
      <c r="F26" s="16">
        <v>1758099.23</v>
      </c>
      <c r="G26" s="16">
        <v>1429002.54</v>
      </c>
      <c r="H26" s="16">
        <f t="shared" si="3"/>
        <v>1520342.7400000002</v>
      </c>
      <c r="I26" s="10"/>
    </row>
    <row r="27" spans="1:9">
      <c r="A27" s="29" t="s">
        <v>112</v>
      </c>
      <c r="B27" s="30" t="s">
        <v>31</v>
      </c>
      <c r="C27" s="16">
        <v>119528.9</v>
      </c>
      <c r="D27" s="16">
        <f t="shared" si="2"/>
        <v>74153</v>
      </c>
      <c r="E27" s="16">
        <v>193681.9</v>
      </c>
      <c r="F27" s="16">
        <v>92538.5</v>
      </c>
      <c r="G27" s="16">
        <v>92538.5</v>
      </c>
      <c r="H27" s="16">
        <f t="shared" si="3"/>
        <v>101143.4</v>
      </c>
      <c r="I27" s="10"/>
    </row>
    <row r="28" spans="1:9">
      <c r="A28" s="29" t="s">
        <v>113</v>
      </c>
      <c r="B28" s="30" t="s">
        <v>32</v>
      </c>
      <c r="C28" s="16">
        <v>780812</v>
      </c>
      <c r="D28" s="16">
        <f t="shared" si="2"/>
        <v>-198074</v>
      </c>
      <c r="E28" s="16">
        <v>582738</v>
      </c>
      <c r="F28" s="16">
        <v>163501.93</v>
      </c>
      <c r="G28" s="16">
        <v>146167.53</v>
      </c>
      <c r="H28" s="16">
        <f t="shared" si="3"/>
        <v>419236.07</v>
      </c>
      <c r="I28" s="10"/>
    </row>
    <row r="29" spans="1:9">
      <c r="A29" s="29" t="s">
        <v>114</v>
      </c>
      <c r="B29" s="30" t="s">
        <v>33</v>
      </c>
      <c r="C29" s="16">
        <v>1489700</v>
      </c>
      <c r="D29" s="16">
        <f t="shared" si="2"/>
        <v>410000</v>
      </c>
      <c r="E29" s="16">
        <v>1899700</v>
      </c>
      <c r="F29" s="16">
        <v>1141192.22</v>
      </c>
      <c r="G29" s="16">
        <v>1077781.42</v>
      </c>
      <c r="H29" s="16">
        <f t="shared" si="3"/>
        <v>758507.78</v>
      </c>
      <c r="I29" s="10"/>
    </row>
    <row r="30" spans="1:9">
      <c r="A30" s="29" t="s">
        <v>115</v>
      </c>
      <c r="B30" s="30" t="s">
        <v>34</v>
      </c>
      <c r="C30" s="16">
        <v>218178.9</v>
      </c>
      <c r="D30" s="16">
        <f t="shared" si="2"/>
        <v>-26165</v>
      </c>
      <c r="E30" s="16">
        <v>192013.9</v>
      </c>
      <c r="F30" s="16">
        <v>61899.99</v>
      </c>
      <c r="G30" s="16">
        <v>60651.99</v>
      </c>
      <c r="H30" s="16">
        <f t="shared" si="3"/>
        <v>130113.91</v>
      </c>
      <c r="I30" s="10"/>
    </row>
    <row r="31" spans="1:9">
      <c r="A31" s="29" t="s">
        <v>116</v>
      </c>
      <c r="B31" s="30" t="s">
        <v>35</v>
      </c>
      <c r="C31" s="16">
        <v>1815897.88</v>
      </c>
      <c r="D31" s="16">
        <f t="shared" si="2"/>
        <v>-89350</v>
      </c>
      <c r="E31" s="16">
        <v>1726547.88</v>
      </c>
      <c r="F31" s="16">
        <v>1006093.8</v>
      </c>
      <c r="G31" s="16">
        <v>537981.6</v>
      </c>
      <c r="H31" s="16">
        <f t="shared" si="3"/>
        <v>720454.07999999984</v>
      </c>
      <c r="I31" s="10"/>
    </row>
    <row r="32" spans="1:9">
      <c r="A32" s="29" t="s">
        <v>117</v>
      </c>
      <c r="B32" s="30" t="s">
        <v>36</v>
      </c>
      <c r="C32" s="16">
        <v>11037788.9</v>
      </c>
      <c r="D32" s="16">
        <f t="shared" si="2"/>
        <v>-5270608.82</v>
      </c>
      <c r="E32" s="16">
        <v>5767180.0800000001</v>
      </c>
      <c r="F32" s="16">
        <v>2942160.18</v>
      </c>
      <c r="G32" s="16">
        <v>2892545.74</v>
      </c>
      <c r="H32" s="16">
        <f t="shared" si="3"/>
        <v>2825019.9</v>
      </c>
      <c r="I32" s="10"/>
    </row>
    <row r="33" spans="1:9">
      <c r="A33" s="27" t="s">
        <v>37</v>
      </c>
      <c r="B33" s="28"/>
      <c r="C33" s="15">
        <f>SUM(C34:C42)</f>
        <v>26518464.649999999</v>
      </c>
      <c r="D33" s="15">
        <f t="shared" ref="D33:G33" si="7">SUM(D34:D42)</f>
        <v>4503211.68</v>
      </c>
      <c r="E33" s="15">
        <f t="shared" si="7"/>
        <v>31021676.330000002</v>
      </c>
      <c r="F33" s="15">
        <f>SUM(F34:F42)</f>
        <v>24291289.670000002</v>
      </c>
      <c r="G33" s="15">
        <f t="shared" si="7"/>
        <v>23954455.530000001</v>
      </c>
      <c r="H33" s="15">
        <f t="shared" si="3"/>
        <v>6730386.6600000001</v>
      </c>
      <c r="I33" s="10"/>
    </row>
    <row r="34" spans="1:9">
      <c r="A34" s="29" t="s">
        <v>118</v>
      </c>
      <c r="B34" s="30" t="s">
        <v>38</v>
      </c>
      <c r="C34" s="16">
        <v>0</v>
      </c>
      <c r="D34" s="16">
        <f t="shared" si="2"/>
        <v>0</v>
      </c>
      <c r="E34" s="16">
        <v>0</v>
      </c>
      <c r="F34" s="16">
        <v>0</v>
      </c>
      <c r="G34" s="16">
        <v>0</v>
      </c>
      <c r="H34" s="16">
        <f t="shared" si="3"/>
        <v>0</v>
      </c>
    </row>
    <row r="35" spans="1:9">
      <c r="A35" s="29" t="s">
        <v>119</v>
      </c>
      <c r="B35" s="30" t="s">
        <v>39</v>
      </c>
      <c r="C35" s="16">
        <v>11970339.960000001</v>
      </c>
      <c r="D35" s="16">
        <f t="shared" si="2"/>
        <v>75000</v>
      </c>
      <c r="E35" s="16">
        <v>12045339.960000001</v>
      </c>
      <c r="F35" s="16">
        <v>9031088.2899999991</v>
      </c>
      <c r="G35" s="16">
        <v>9031088.2899999991</v>
      </c>
      <c r="H35" s="16">
        <f t="shared" si="3"/>
        <v>3014251.6700000018</v>
      </c>
    </row>
    <row r="36" spans="1:9">
      <c r="A36" s="29" t="s">
        <v>120</v>
      </c>
      <c r="B36" s="30" t="s">
        <v>40</v>
      </c>
      <c r="C36" s="16">
        <v>220657.7</v>
      </c>
      <c r="D36" s="16">
        <f t="shared" si="2"/>
        <v>2323947.86</v>
      </c>
      <c r="E36" s="16">
        <v>2544605.56</v>
      </c>
      <c r="F36" s="16">
        <v>2047500</v>
      </c>
      <c r="G36" s="16">
        <v>2047500</v>
      </c>
      <c r="H36" s="16">
        <f t="shared" si="3"/>
        <v>497105.56000000006</v>
      </c>
    </row>
    <row r="37" spans="1:9">
      <c r="A37" s="29" t="s">
        <v>121</v>
      </c>
      <c r="B37" s="30" t="s">
        <v>41</v>
      </c>
      <c r="C37" s="16">
        <v>10087549.99</v>
      </c>
      <c r="D37" s="16">
        <f t="shared" si="2"/>
        <v>551480.8200000003</v>
      </c>
      <c r="E37" s="16">
        <v>10639030.810000001</v>
      </c>
      <c r="F37" s="16">
        <v>9118867.3499999996</v>
      </c>
      <c r="G37" s="16">
        <v>8782033.2100000009</v>
      </c>
      <c r="H37" s="16">
        <f t="shared" si="3"/>
        <v>1520163.4600000009</v>
      </c>
    </row>
    <row r="38" spans="1:9">
      <c r="A38" s="29" t="s">
        <v>122</v>
      </c>
      <c r="B38" s="30" t="s">
        <v>42</v>
      </c>
      <c r="C38" s="16">
        <v>4089917</v>
      </c>
      <c r="D38" s="16">
        <f t="shared" si="2"/>
        <v>135463</v>
      </c>
      <c r="E38" s="16">
        <v>4225380</v>
      </c>
      <c r="F38" s="16">
        <v>2526564.0299999998</v>
      </c>
      <c r="G38" s="16">
        <v>2526564.0299999998</v>
      </c>
      <c r="H38" s="16">
        <f t="shared" si="3"/>
        <v>1698815.9700000002</v>
      </c>
    </row>
    <row r="39" spans="1:9">
      <c r="A39" s="29" t="s">
        <v>123</v>
      </c>
      <c r="B39" s="30" t="s">
        <v>43</v>
      </c>
      <c r="C39" s="16">
        <v>0</v>
      </c>
      <c r="D39" s="16">
        <f t="shared" si="2"/>
        <v>0</v>
      </c>
      <c r="E39" s="16">
        <v>0</v>
      </c>
      <c r="F39" s="16">
        <v>0</v>
      </c>
      <c r="G39" s="16">
        <v>0</v>
      </c>
      <c r="H39" s="16">
        <f t="shared" si="3"/>
        <v>0</v>
      </c>
    </row>
    <row r="40" spans="1:9">
      <c r="A40" s="31"/>
      <c r="B40" s="30" t="s">
        <v>44</v>
      </c>
      <c r="C40" s="16">
        <v>0</v>
      </c>
      <c r="D40" s="16">
        <f t="shared" si="2"/>
        <v>0</v>
      </c>
      <c r="E40" s="16">
        <v>0</v>
      </c>
      <c r="F40" s="16">
        <v>0</v>
      </c>
      <c r="G40" s="16">
        <v>0</v>
      </c>
      <c r="H40" s="16">
        <f t="shared" si="3"/>
        <v>0</v>
      </c>
    </row>
    <row r="41" spans="1:9">
      <c r="A41" s="31"/>
      <c r="B41" s="30" t="s">
        <v>45</v>
      </c>
      <c r="C41" s="16">
        <v>0</v>
      </c>
      <c r="D41" s="16">
        <f t="shared" si="2"/>
        <v>1426720</v>
      </c>
      <c r="E41" s="16">
        <v>1426720</v>
      </c>
      <c r="F41" s="16">
        <v>1426720</v>
      </c>
      <c r="G41" s="16">
        <v>1426720</v>
      </c>
      <c r="H41" s="16">
        <f t="shared" si="3"/>
        <v>0</v>
      </c>
    </row>
    <row r="42" spans="1:9">
      <c r="A42" s="29" t="s">
        <v>124</v>
      </c>
      <c r="B42" s="30" t="s">
        <v>46</v>
      </c>
      <c r="C42" s="16">
        <v>150000</v>
      </c>
      <c r="D42" s="16">
        <f t="shared" si="2"/>
        <v>-9400</v>
      </c>
      <c r="E42" s="16">
        <v>140600</v>
      </c>
      <c r="F42" s="16">
        <v>140550</v>
      </c>
      <c r="G42" s="16">
        <v>140550</v>
      </c>
      <c r="H42" s="16">
        <f t="shared" si="3"/>
        <v>50</v>
      </c>
    </row>
    <row r="43" spans="1:9">
      <c r="A43" s="27" t="s">
        <v>47</v>
      </c>
      <c r="B43" s="28"/>
      <c r="C43" s="15">
        <f>SUM(C44:C52)</f>
        <v>1768404.04</v>
      </c>
      <c r="D43" s="15">
        <f t="shared" ref="D43:G43" si="8">SUM(D44:D52)</f>
        <v>190704.49</v>
      </c>
      <c r="E43" s="15">
        <f t="shared" si="8"/>
        <v>1959108.53</v>
      </c>
      <c r="F43" s="15">
        <f t="shared" si="8"/>
        <v>1395766.61</v>
      </c>
      <c r="G43" s="15">
        <f t="shared" si="8"/>
        <v>1386781.61</v>
      </c>
      <c r="H43" s="15">
        <f t="shared" si="3"/>
        <v>563341.91999999993</v>
      </c>
    </row>
    <row r="44" spans="1:9">
      <c r="A44" s="29" t="s">
        <v>125</v>
      </c>
      <c r="B44" s="30" t="s">
        <v>48</v>
      </c>
      <c r="C44" s="16">
        <v>527780.04</v>
      </c>
      <c r="D44" s="16">
        <f t="shared" si="2"/>
        <v>127604.48999999999</v>
      </c>
      <c r="E44" s="16">
        <v>655384.53</v>
      </c>
      <c r="F44" s="16">
        <v>409457.21</v>
      </c>
      <c r="G44" s="16">
        <v>400472.21</v>
      </c>
      <c r="H44" s="16">
        <f t="shared" si="3"/>
        <v>245927.32</v>
      </c>
    </row>
    <row r="45" spans="1:9">
      <c r="A45" s="29" t="s">
        <v>126</v>
      </c>
      <c r="B45" s="30" t="s">
        <v>49</v>
      </c>
      <c r="C45" s="16">
        <v>145329</v>
      </c>
      <c r="D45" s="16">
        <f t="shared" si="2"/>
        <v>4000</v>
      </c>
      <c r="E45" s="16">
        <v>149329</v>
      </c>
      <c r="F45" s="16">
        <v>10892.4</v>
      </c>
      <c r="G45" s="16">
        <v>10892.4</v>
      </c>
      <c r="H45" s="16">
        <f t="shared" si="3"/>
        <v>138436.6</v>
      </c>
    </row>
    <row r="46" spans="1:9">
      <c r="A46" s="29" t="s">
        <v>127</v>
      </c>
      <c r="B46" s="30" t="s">
        <v>50</v>
      </c>
      <c r="C46" s="16">
        <v>0</v>
      </c>
      <c r="D46" s="16">
        <f t="shared" si="2"/>
        <v>0</v>
      </c>
      <c r="E46" s="16">
        <v>0</v>
      </c>
      <c r="F46" s="16">
        <v>0</v>
      </c>
      <c r="G46" s="16">
        <v>0</v>
      </c>
      <c r="H46" s="16">
        <f t="shared" si="3"/>
        <v>0</v>
      </c>
    </row>
    <row r="47" spans="1:9">
      <c r="A47" s="29" t="s">
        <v>128</v>
      </c>
      <c r="B47" s="30" t="s">
        <v>51</v>
      </c>
      <c r="C47" s="16">
        <v>976000</v>
      </c>
      <c r="D47" s="16">
        <f t="shared" si="2"/>
        <v>51000</v>
      </c>
      <c r="E47" s="16">
        <v>1027000</v>
      </c>
      <c r="F47" s="16">
        <v>972262</v>
      </c>
      <c r="G47" s="16">
        <v>972262</v>
      </c>
      <c r="H47" s="16">
        <f t="shared" si="3"/>
        <v>54738</v>
      </c>
    </row>
    <row r="48" spans="1:9">
      <c r="A48" s="29" t="s">
        <v>129</v>
      </c>
      <c r="B48" s="30" t="s">
        <v>52</v>
      </c>
      <c r="C48" s="16">
        <v>0</v>
      </c>
      <c r="D48" s="16">
        <f t="shared" si="2"/>
        <v>0</v>
      </c>
      <c r="E48" s="16">
        <v>0</v>
      </c>
      <c r="F48" s="16">
        <v>0</v>
      </c>
      <c r="G48" s="16">
        <v>0</v>
      </c>
      <c r="H48" s="16">
        <f t="shared" si="3"/>
        <v>0</v>
      </c>
    </row>
    <row r="49" spans="1:8">
      <c r="A49" s="29" t="s">
        <v>130</v>
      </c>
      <c r="B49" s="30" t="s">
        <v>53</v>
      </c>
      <c r="C49" s="16">
        <v>95445</v>
      </c>
      <c r="D49" s="16">
        <f t="shared" si="2"/>
        <v>8100</v>
      </c>
      <c r="E49" s="16">
        <v>103545</v>
      </c>
      <c r="F49" s="16">
        <v>3155</v>
      </c>
      <c r="G49" s="16">
        <v>3155</v>
      </c>
      <c r="H49" s="16">
        <f t="shared" si="3"/>
        <v>100390</v>
      </c>
    </row>
    <row r="50" spans="1:8">
      <c r="A50" s="29" t="s">
        <v>131</v>
      </c>
      <c r="B50" s="30" t="s">
        <v>54</v>
      </c>
      <c r="C50" s="16">
        <v>0</v>
      </c>
      <c r="D50" s="16">
        <f t="shared" si="2"/>
        <v>0</v>
      </c>
      <c r="E50" s="16">
        <v>0</v>
      </c>
      <c r="F50" s="16">
        <v>0</v>
      </c>
      <c r="G50" s="16">
        <v>0</v>
      </c>
      <c r="H50" s="16">
        <f t="shared" si="3"/>
        <v>0</v>
      </c>
    </row>
    <row r="51" spans="1:8">
      <c r="A51" s="29" t="s">
        <v>132</v>
      </c>
      <c r="B51" s="30" t="s">
        <v>55</v>
      </c>
      <c r="C51" s="16">
        <v>0</v>
      </c>
      <c r="D51" s="16">
        <f t="shared" si="2"/>
        <v>0</v>
      </c>
      <c r="E51" s="16">
        <v>0</v>
      </c>
      <c r="F51" s="16">
        <v>0</v>
      </c>
      <c r="G51" s="16">
        <v>0</v>
      </c>
      <c r="H51" s="16">
        <f t="shared" si="3"/>
        <v>0</v>
      </c>
    </row>
    <row r="52" spans="1:8">
      <c r="A52" s="29" t="s">
        <v>133</v>
      </c>
      <c r="B52" s="30" t="s">
        <v>56</v>
      </c>
      <c r="C52" s="16">
        <v>23850</v>
      </c>
      <c r="D52" s="16">
        <f t="shared" si="2"/>
        <v>0</v>
      </c>
      <c r="E52" s="16">
        <v>23850</v>
      </c>
      <c r="F52" s="16">
        <v>0</v>
      </c>
      <c r="G52" s="16">
        <v>0</v>
      </c>
      <c r="H52" s="16">
        <f t="shared" si="3"/>
        <v>23850</v>
      </c>
    </row>
    <row r="53" spans="1:8">
      <c r="A53" s="27" t="s">
        <v>57</v>
      </c>
      <c r="B53" s="28"/>
      <c r="C53" s="15">
        <f>SUM(C54:C56)</f>
        <v>27086681.829999998</v>
      </c>
      <c r="D53" s="15">
        <f t="shared" ref="D53:G53" si="9">SUM(D54:D56)</f>
        <v>9950475.1499999985</v>
      </c>
      <c r="E53" s="15">
        <f t="shared" si="9"/>
        <v>37037156.979999997</v>
      </c>
      <c r="F53" s="15">
        <f t="shared" si="9"/>
        <v>4208673.3499999996</v>
      </c>
      <c r="G53" s="15">
        <f t="shared" si="9"/>
        <v>3638556.53</v>
      </c>
      <c r="H53" s="15">
        <f t="shared" si="3"/>
        <v>32828483.629999995</v>
      </c>
    </row>
    <row r="54" spans="1:8">
      <c r="A54" s="29" t="s">
        <v>134</v>
      </c>
      <c r="B54" s="30" t="s">
        <v>58</v>
      </c>
      <c r="C54" s="16">
        <v>27086681.829999998</v>
      </c>
      <c r="D54" s="16">
        <f t="shared" si="2"/>
        <v>9912072.4699999988</v>
      </c>
      <c r="E54" s="16">
        <v>36998754.299999997</v>
      </c>
      <c r="F54" s="16">
        <v>4208673.3499999996</v>
      </c>
      <c r="G54" s="16">
        <v>3638556.53</v>
      </c>
      <c r="H54" s="16">
        <f t="shared" si="3"/>
        <v>32790080.949999996</v>
      </c>
    </row>
    <row r="55" spans="1:8">
      <c r="A55" s="29" t="s">
        <v>135</v>
      </c>
      <c r="B55" s="30" t="s">
        <v>59</v>
      </c>
      <c r="C55" s="16">
        <v>0</v>
      </c>
      <c r="D55" s="16">
        <f t="shared" si="2"/>
        <v>0</v>
      </c>
      <c r="E55" s="16">
        <v>0</v>
      </c>
      <c r="F55" s="16">
        <v>0</v>
      </c>
      <c r="G55" s="16">
        <v>0</v>
      </c>
      <c r="H55" s="16">
        <f t="shared" si="3"/>
        <v>0</v>
      </c>
    </row>
    <row r="56" spans="1:8">
      <c r="A56" s="29" t="s">
        <v>136</v>
      </c>
      <c r="B56" s="30" t="s">
        <v>60</v>
      </c>
      <c r="C56" s="16">
        <v>0</v>
      </c>
      <c r="D56" s="16">
        <f t="shared" si="2"/>
        <v>38402.68</v>
      </c>
      <c r="E56" s="16">
        <v>38402.68</v>
      </c>
      <c r="F56" s="16">
        <v>0</v>
      </c>
      <c r="G56" s="16">
        <v>0</v>
      </c>
      <c r="H56" s="16">
        <f t="shared" si="3"/>
        <v>38402.68</v>
      </c>
    </row>
    <row r="57" spans="1:8">
      <c r="A57" s="27" t="s">
        <v>61</v>
      </c>
      <c r="B57" s="28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6">
        <f t="shared" si="3"/>
        <v>0</v>
      </c>
    </row>
    <row r="58" spans="1:8">
      <c r="A58" s="29" t="s">
        <v>137</v>
      </c>
      <c r="B58" s="30" t="s">
        <v>62</v>
      </c>
      <c r="C58" s="16">
        <v>0</v>
      </c>
      <c r="D58" s="16">
        <f t="shared" si="2"/>
        <v>0</v>
      </c>
      <c r="E58" s="16">
        <v>0</v>
      </c>
      <c r="F58" s="16">
        <v>0</v>
      </c>
      <c r="G58" s="16">
        <v>0</v>
      </c>
      <c r="H58" s="16">
        <f t="shared" si="3"/>
        <v>0</v>
      </c>
    </row>
    <row r="59" spans="1:8">
      <c r="A59" s="29" t="s">
        <v>138</v>
      </c>
      <c r="B59" s="30" t="s">
        <v>63</v>
      </c>
      <c r="C59" s="16">
        <v>0</v>
      </c>
      <c r="D59" s="16">
        <f t="shared" si="2"/>
        <v>0</v>
      </c>
      <c r="E59" s="16">
        <v>0</v>
      </c>
      <c r="F59" s="16">
        <v>0</v>
      </c>
      <c r="G59" s="16">
        <v>0</v>
      </c>
      <c r="H59" s="16">
        <f t="shared" si="3"/>
        <v>0</v>
      </c>
    </row>
    <row r="60" spans="1:8">
      <c r="A60" s="29" t="s">
        <v>139</v>
      </c>
      <c r="B60" s="30" t="s">
        <v>64</v>
      </c>
      <c r="C60" s="16">
        <v>0</v>
      </c>
      <c r="D60" s="16">
        <f t="shared" si="2"/>
        <v>0</v>
      </c>
      <c r="E60" s="16">
        <v>0</v>
      </c>
      <c r="F60" s="16">
        <v>0</v>
      </c>
      <c r="G60" s="16">
        <v>0</v>
      </c>
      <c r="H60" s="16">
        <f t="shared" si="3"/>
        <v>0</v>
      </c>
    </row>
    <row r="61" spans="1:8">
      <c r="A61" s="29" t="s">
        <v>140</v>
      </c>
      <c r="B61" s="30" t="s">
        <v>65</v>
      </c>
      <c r="C61" s="16">
        <v>0</v>
      </c>
      <c r="D61" s="16">
        <f t="shared" si="2"/>
        <v>0</v>
      </c>
      <c r="E61" s="16">
        <v>0</v>
      </c>
      <c r="F61" s="16">
        <v>0</v>
      </c>
      <c r="G61" s="16">
        <v>0</v>
      </c>
      <c r="H61" s="16">
        <f t="shared" si="3"/>
        <v>0</v>
      </c>
    </row>
    <row r="62" spans="1:8">
      <c r="A62" s="29" t="s">
        <v>141</v>
      </c>
      <c r="B62" s="30" t="s">
        <v>66</v>
      </c>
      <c r="C62" s="16">
        <v>0</v>
      </c>
      <c r="D62" s="16">
        <f t="shared" si="2"/>
        <v>0</v>
      </c>
      <c r="E62" s="16">
        <v>0</v>
      </c>
      <c r="F62" s="16">
        <v>0</v>
      </c>
      <c r="G62" s="16">
        <v>0</v>
      </c>
      <c r="H62" s="16">
        <f t="shared" si="3"/>
        <v>0</v>
      </c>
    </row>
    <row r="63" spans="1:8">
      <c r="A63" s="29" t="s">
        <v>142</v>
      </c>
      <c r="B63" s="30" t="s">
        <v>67</v>
      </c>
      <c r="C63" s="16">
        <v>0</v>
      </c>
      <c r="D63" s="16">
        <f t="shared" si="2"/>
        <v>0</v>
      </c>
      <c r="E63" s="16">
        <v>0</v>
      </c>
      <c r="F63" s="16">
        <v>0</v>
      </c>
      <c r="G63" s="16">
        <v>0</v>
      </c>
      <c r="H63" s="16">
        <f t="shared" si="3"/>
        <v>0</v>
      </c>
    </row>
    <row r="64" spans="1:8">
      <c r="A64" s="29"/>
      <c r="B64" s="30" t="s">
        <v>68</v>
      </c>
      <c r="C64" s="16">
        <v>0</v>
      </c>
      <c r="D64" s="16">
        <f t="shared" si="2"/>
        <v>0</v>
      </c>
      <c r="E64" s="16">
        <v>0</v>
      </c>
      <c r="F64" s="16">
        <v>0</v>
      </c>
      <c r="G64" s="16">
        <v>0</v>
      </c>
      <c r="H64" s="16">
        <f t="shared" si="3"/>
        <v>0</v>
      </c>
    </row>
    <row r="65" spans="1:11">
      <c r="A65" s="29" t="s">
        <v>143</v>
      </c>
      <c r="B65" s="30" t="s">
        <v>69</v>
      </c>
      <c r="C65" s="16">
        <v>0</v>
      </c>
      <c r="D65" s="16">
        <f t="shared" si="2"/>
        <v>0</v>
      </c>
      <c r="E65" s="16">
        <v>0</v>
      </c>
      <c r="F65" s="16">
        <v>0</v>
      </c>
      <c r="G65" s="16">
        <v>0</v>
      </c>
      <c r="H65" s="16">
        <f t="shared" si="3"/>
        <v>0</v>
      </c>
    </row>
    <row r="66" spans="1:11">
      <c r="A66" s="27" t="s">
        <v>70</v>
      </c>
      <c r="B66" s="28"/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6">
        <f t="shared" si="3"/>
        <v>0</v>
      </c>
    </row>
    <row r="67" spans="1:11">
      <c r="A67" s="29" t="s">
        <v>144</v>
      </c>
      <c r="B67" s="30" t="s">
        <v>71</v>
      </c>
      <c r="C67" s="16">
        <v>0</v>
      </c>
      <c r="D67" s="16">
        <f t="shared" si="2"/>
        <v>0</v>
      </c>
      <c r="E67" s="16">
        <v>0</v>
      </c>
      <c r="F67" s="16">
        <v>0</v>
      </c>
      <c r="G67" s="16">
        <v>0</v>
      </c>
      <c r="H67" s="16">
        <f t="shared" si="3"/>
        <v>0</v>
      </c>
    </row>
    <row r="68" spans="1:11">
      <c r="A68" s="29" t="s">
        <v>145</v>
      </c>
      <c r="B68" s="30" t="s">
        <v>72</v>
      </c>
      <c r="C68" s="16">
        <v>0</v>
      </c>
      <c r="D68" s="16">
        <f t="shared" si="2"/>
        <v>0</v>
      </c>
      <c r="E68" s="16">
        <v>0</v>
      </c>
      <c r="F68" s="16">
        <v>0</v>
      </c>
      <c r="G68" s="16">
        <v>0</v>
      </c>
      <c r="H68" s="16">
        <f t="shared" si="3"/>
        <v>0</v>
      </c>
    </row>
    <row r="69" spans="1:11">
      <c r="A69" s="29" t="s">
        <v>146</v>
      </c>
      <c r="B69" s="30" t="s">
        <v>73</v>
      </c>
      <c r="C69" s="16">
        <v>0</v>
      </c>
      <c r="D69" s="16">
        <f t="shared" si="2"/>
        <v>0</v>
      </c>
      <c r="E69" s="16">
        <v>0</v>
      </c>
      <c r="F69" s="16">
        <v>0</v>
      </c>
      <c r="G69" s="16">
        <v>0</v>
      </c>
      <c r="H69" s="16">
        <f t="shared" si="3"/>
        <v>0</v>
      </c>
    </row>
    <row r="70" spans="1:11">
      <c r="A70" s="27" t="s">
        <v>74</v>
      </c>
      <c r="B70" s="28"/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6">
        <f t="shared" si="3"/>
        <v>0</v>
      </c>
    </row>
    <row r="71" spans="1:11">
      <c r="A71" s="29" t="s">
        <v>147</v>
      </c>
      <c r="B71" s="30" t="s">
        <v>75</v>
      </c>
      <c r="C71" s="16">
        <v>0</v>
      </c>
      <c r="D71" s="16">
        <f t="shared" si="2"/>
        <v>0</v>
      </c>
      <c r="E71" s="16">
        <v>0</v>
      </c>
      <c r="F71" s="16">
        <v>0</v>
      </c>
      <c r="G71" s="16">
        <v>0</v>
      </c>
      <c r="H71" s="16">
        <f t="shared" ref="H71:H77" si="10">E71-F71</f>
        <v>0</v>
      </c>
    </row>
    <row r="72" spans="1:11">
      <c r="A72" s="29" t="s">
        <v>148</v>
      </c>
      <c r="B72" s="30" t="s">
        <v>76</v>
      </c>
      <c r="C72" s="16">
        <v>0</v>
      </c>
      <c r="D72" s="16">
        <f t="shared" si="2"/>
        <v>0</v>
      </c>
      <c r="E72" s="16">
        <v>0</v>
      </c>
      <c r="F72" s="16">
        <v>0</v>
      </c>
      <c r="G72" s="16">
        <v>0</v>
      </c>
      <c r="H72" s="16">
        <f t="shared" si="10"/>
        <v>0</v>
      </c>
    </row>
    <row r="73" spans="1:11">
      <c r="A73" s="29" t="s">
        <v>149</v>
      </c>
      <c r="B73" s="30" t="s">
        <v>77</v>
      </c>
      <c r="C73" s="16">
        <v>0</v>
      </c>
      <c r="D73" s="16">
        <f t="shared" ref="D73:D77" si="11">E73-C73</f>
        <v>0</v>
      </c>
      <c r="E73" s="16">
        <v>0</v>
      </c>
      <c r="F73" s="16">
        <v>0</v>
      </c>
      <c r="G73" s="16">
        <v>0</v>
      </c>
      <c r="H73" s="16">
        <f t="shared" si="10"/>
        <v>0</v>
      </c>
    </row>
    <row r="74" spans="1:11">
      <c r="A74" s="29" t="s">
        <v>150</v>
      </c>
      <c r="B74" s="30" t="s">
        <v>78</v>
      </c>
      <c r="C74" s="16">
        <v>0</v>
      </c>
      <c r="D74" s="16">
        <f t="shared" si="11"/>
        <v>0</v>
      </c>
      <c r="E74" s="16">
        <v>0</v>
      </c>
      <c r="F74" s="16">
        <v>0</v>
      </c>
      <c r="G74" s="16">
        <v>0</v>
      </c>
      <c r="H74" s="16">
        <f t="shared" si="10"/>
        <v>0</v>
      </c>
    </row>
    <row r="75" spans="1:11">
      <c r="A75" s="29" t="s">
        <v>151</v>
      </c>
      <c r="B75" s="30" t="s">
        <v>79</v>
      </c>
      <c r="C75" s="16">
        <v>0</v>
      </c>
      <c r="D75" s="16">
        <f t="shared" si="11"/>
        <v>0</v>
      </c>
      <c r="E75" s="16">
        <v>0</v>
      </c>
      <c r="F75" s="16">
        <v>0</v>
      </c>
      <c r="G75" s="16">
        <v>0</v>
      </c>
      <c r="H75" s="16">
        <f t="shared" si="10"/>
        <v>0</v>
      </c>
    </row>
    <row r="76" spans="1:11">
      <c r="A76" s="29" t="s">
        <v>152</v>
      </c>
      <c r="B76" s="30" t="s">
        <v>80</v>
      </c>
      <c r="C76" s="16">
        <v>0</v>
      </c>
      <c r="D76" s="16">
        <f t="shared" si="11"/>
        <v>0</v>
      </c>
      <c r="E76" s="16">
        <v>0</v>
      </c>
      <c r="F76" s="16">
        <v>0</v>
      </c>
      <c r="G76" s="16">
        <v>0</v>
      </c>
      <c r="H76" s="16">
        <f t="shared" si="10"/>
        <v>0</v>
      </c>
    </row>
    <row r="77" spans="1:11">
      <c r="A77" s="29" t="s">
        <v>153</v>
      </c>
      <c r="B77" s="30" t="s">
        <v>81</v>
      </c>
      <c r="C77" s="16">
        <v>0</v>
      </c>
      <c r="D77" s="16">
        <f t="shared" si="11"/>
        <v>0</v>
      </c>
      <c r="E77" s="16">
        <v>0</v>
      </c>
      <c r="F77" s="16">
        <v>0</v>
      </c>
      <c r="G77" s="16">
        <v>0</v>
      </c>
      <c r="H77" s="16">
        <f t="shared" si="10"/>
        <v>0</v>
      </c>
    </row>
    <row r="78" spans="1:11" ht="5.0999999999999996" customHeight="1">
      <c r="A78" s="32"/>
      <c r="B78" s="33"/>
      <c r="C78" s="4"/>
      <c r="D78" s="4"/>
      <c r="E78" s="4"/>
      <c r="F78" s="4"/>
      <c r="G78" s="4"/>
      <c r="H78" s="4"/>
    </row>
    <row r="79" spans="1:11">
      <c r="A79" s="34" t="s">
        <v>82</v>
      </c>
      <c r="B79" s="35"/>
      <c r="C79" s="4">
        <f>C80+C88+C98+C108+C118+C128+C145</f>
        <v>438604834.11999995</v>
      </c>
      <c r="D79" s="4">
        <f>D80+D88+D98+D108+D118+D128+D145</f>
        <v>-131659215.63000001</v>
      </c>
      <c r="E79" s="4">
        <f t="shared" ref="E79:H79" si="12">E80+E88+E98+E108+E118+E128+E145</f>
        <v>306945618.48999995</v>
      </c>
      <c r="F79" s="4">
        <f t="shared" si="12"/>
        <v>108797393.31</v>
      </c>
      <c r="G79" s="4">
        <f t="shared" si="12"/>
        <v>103747942.41</v>
      </c>
      <c r="H79" s="4">
        <f t="shared" si="12"/>
        <v>198148225.18000001</v>
      </c>
      <c r="I79" s="10"/>
      <c r="J79" s="10"/>
      <c r="K79" s="11"/>
    </row>
    <row r="80" spans="1:11">
      <c r="A80" s="36" t="s">
        <v>9</v>
      </c>
      <c r="B80" s="37"/>
      <c r="C80" s="4">
        <f>SUM(C81:C87)</f>
        <v>47801372.699999996</v>
      </c>
      <c r="D80" s="4">
        <f t="shared" ref="D80:H80" si="13">SUM(D81:D87)</f>
        <v>-2975773.83</v>
      </c>
      <c r="E80" s="4">
        <f t="shared" si="13"/>
        <v>44825598.869999997</v>
      </c>
      <c r="F80" s="4">
        <f t="shared" si="13"/>
        <v>27191582.669999998</v>
      </c>
      <c r="G80" s="4">
        <f t="shared" si="13"/>
        <v>26897791.669999998</v>
      </c>
      <c r="H80" s="4">
        <f t="shared" si="13"/>
        <v>17634016.199999996</v>
      </c>
      <c r="I80" s="10"/>
      <c r="J80" s="10"/>
    </row>
    <row r="81" spans="1:10">
      <c r="A81" s="29" t="s">
        <v>154</v>
      </c>
      <c r="B81" s="38" t="s">
        <v>10</v>
      </c>
      <c r="C81" s="5">
        <v>30175938.399999999</v>
      </c>
      <c r="D81" s="16">
        <f t="shared" ref="D81:D147" si="14">E81-C81</f>
        <v>-39648</v>
      </c>
      <c r="E81" s="16">
        <v>30136290.399999999</v>
      </c>
      <c r="F81" s="5">
        <v>20830415.82</v>
      </c>
      <c r="G81" s="5">
        <v>20826299.09</v>
      </c>
      <c r="H81" s="16">
        <f t="shared" ref="H81:H87" si="15">E81-F81</f>
        <v>9305874.5799999982</v>
      </c>
      <c r="I81" s="12"/>
      <c r="J81" s="10"/>
    </row>
    <row r="82" spans="1:10">
      <c r="A82" s="29" t="s">
        <v>155</v>
      </c>
      <c r="B82" s="38" t="s">
        <v>11</v>
      </c>
      <c r="C82" s="5">
        <v>1179151.7</v>
      </c>
      <c r="D82" s="16">
        <f t="shared" si="14"/>
        <v>-402450.83000000007</v>
      </c>
      <c r="E82" s="16">
        <v>776700.86999999988</v>
      </c>
      <c r="F82" s="5">
        <v>373350</v>
      </c>
      <c r="G82" s="5">
        <v>373350</v>
      </c>
      <c r="H82" s="16">
        <f>E82-F82</f>
        <v>403350.86999999988</v>
      </c>
      <c r="I82" s="12"/>
      <c r="J82" s="10"/>
    </row>
    <row r="83" spans="1:10">
      <c r="A83" s="29" t="s">
        <v>156</v>
      </c>
      <c r="B83" s="38" t="s">
        <v>12</v>
      </c>
      <c r="C83" s="5">
        <v>5470217</v>
      </c>
      <c r="D83" s="16">
        <f t="shared" si="14"/>
        <v>-435</v>
      </c>
      <c r="E83" s="16">
        <v>5469782</v>
      </c>
      <c r="F83" s="5">
        <v>550292.47999999998</v>
      </c>
      <c r="G83" s="5">
        <v>499427.23</v>
      </c>
      <c r="H83" s="16">
        <f t="shared" si="15"/>
        <v>4919489.5199999996</v>
      </c>
      <c r="I83" s="12"/>
      <c r="J83" s="10"/>
    </row>
    <row r="84" spans="1:10">
      <c r="A84" s="29" t="s">
        <v>157</v>
      </c>
      <c r="B84" s="38" t="s">
        <v>13</v>
      </c>
      <c r="C84" s="5">
        <v>4056000</v>
      </c>
      <c r="D84" s="16">
        <f t="shared" si="14"/>
        <v>300000</v>
      </c>
      <c r="E84" s="16">
        <v>4356000</v>
      </c>
      <c r="F84" s="5">
        <v>2677296.2000000002</v>
      </c>
      <c r="G84" s="5">
        <v>2461997.56</v>
      </c>
      <c r="H84" s="16">
        <f t="shared" si="15"/>
        <v>1678703.7999999998</v>
      </c>
      <c r="I84" s="12"/>
      <c r="J84" s="10"/>
    </row>
    <row r="85" spans="1:10">
      <c r="A85" s="29" t="s">
        <v>158</v>
      </c>
      <c r="B85" s="38" t="s">
        <v>14</v>
      </c>
      <c r="C85" s="5">
        <v>6874960</v>
      </c>
      <c r="D85" s="16">
        <f t="shared" si="14"/>
        <v>-2833240</v>
      </c>
      <c r="E85" s="16">
        <v>4041720</v>
      </c>
      <c r="F85" s="5">
        <v>2726398.97</v>
      </c>
      <c r="G85" s="5">
        <v>2702888.59</v>
      </c>
      <c r="H85" s="16">
        <f t="shared" si="15"/>
        <v>1315321.0299999998</v>
      </c>
      <c r="I85" s="12"/>
      <c r="J85" s="10"/>
    </row>
    <row r="86" spans="1:10">
      <c r="A86" s="29" t="s">
        <v>159</v>
      </c>
      <c r="B86" s="38" t="s">
        <v>15</v>
      </c>
      <c r="C86" s="16">
        <v>0</v>
      </c>
      <c r="D86" s="16">
        <f t="shared" si="14"/>
        <v>0</v>
      </c>
      <c r="E86" s="16">
        <v>0</v>
      </c>
      <c r="F86" s="16">
        <v>0</v>
      </c>
      <c r="G86" s="16">
        <v>0</v>
      </c>
      <c r="H86" s="16">
        <f t="shared" si="15"/>
        <v>0</v>
      </c>
      <c r="I86" s="10"/>
      <c r="J86" s="10"/>
    </row>
    <row r="87" spans="1:10">
      <c r="A87" s="29" t="s">
        <v>160</v>
      </c>
      <c r="B87" s="38" t="s">
        <v>16</v>
      </c>
      <c r="C87" s="5">
        <v>45105.599999999999</v>
      </c>
      <c r="D87" s="16">
        <f t="shared" si="14"/>
        <v>0</v>
      </c>
      <c r="E87" s="16">
        <v>45105.599999999999</v>
      </c>
      <c r="F87" s="5">
        <v>33829.199999999997</v>
      </c>
      <c r="G87" s="5">
        <v>33829.199999999997</v>
      </c>
      <c r="H87" s="16">
        <f t="shared" si="15"/>
        <v>11276.400000000001</v>
      </c>
      <c r="I87" s="12"/>
      <c r="J87" s="10"/>
    </row>
    <row r="88" spans="1:10">
      <c r="A88" s="36" t="s">
        <v>17</v>
      </c>
      <c r="B88" s="37"/>
      <c r="C88" s="4">
        <f>SUM(C89:C97)</f>
        <v>17336186.009999998</v>
      </c>
      <c r="D88" s="4">
        <f t="shared" ref="D88:H88" si="16">SUM(D89:D97)</f>
        <v>1348884.9600000004</v>
      </c>
      <c r="E88" s="4">
        <f t="shared" si="16"/>
        <v>18685070.969999999</v>
      </c>
      <c r="F88" s="4">
        <f t="shared" si="16"/>
        <v>11561773.91</v>
      </c>
      <c r="G88" s="4">
        <f t="shared" si="16"/>
        <v>11002620.960000001</v>
      </c>
      <c r="H88" s="4">
        <f t="shared" si="16"/>
        <v>7123297.0599999996</v>
      </c>
      <c r="I88" s="10"/>
      <c r="J88" s="10"/>
    </row>
    <row r="89" spans="1:10">
      <c r="A89" s="29" t="s">
        <v>161</v>
      </c>
      <c r="B89" s="38" t="s">
        <v>18</v>
      </c>
      <c r="C89" s="5">
        <v>469645.1</v>
      </c>
      <c r="D89" s="16">
        <f t="shared" si="14"/>
        <v>-208645.1</v>
      </c>
      <c r="E89" s="16">
        <v>260999.99999999997</v>
      </c>
      <c r="F89" s="5">
        <v>52846.65</v>
      </c>
      <c r="G89" s="5">
        <v>31858.93</v>
      </c>
      <c r="H89" s="16">
        <f t="shared" ref="H89:H152" si="17">E89-F89</f>
        <v>208153.34999999998</v>
      </c>
      <c r="I89" s="12"/>
      <c r="J89" s="10"/>
    </row>
    <row r="90" spans="1:10">
      <c r="A90" s="29" t="s">
        <v>162</v>
      </c>
      <c r="B90" s="38" t="s">
        <v>19</v>
      </c>
      <c r="C90" s="5">
        <v>1368</v>
      </c>
      <c r="D90" s="16">
        <f t="shared" si="14"/>
        <v>9000</v>
      </c>
      <c r="E90" s="16">
        <v>10368</v>
      </c>
      <c r="F90" s="5">
        <v>0</v>
      </c>
      <c r="G90" s="5">
        <v>0</v>
      </c>
      <c r="H90" s="16">
        <f t="shared" si="17"/>
        <v>10368</v>
      </c>
      <c r="I90" s="12"/>
      <c r="J90" s="10"/>
    </row>
    <row r="91" spans="1:10">
      <c r="A91" s="29" t="s">
        <v>163</v>
      </c>
      <c r="B91" s="38" t="s">
        <v>20</v>
      </c>
      <c r="C91" s="5">
        <v>0</v>
      </c>
      <c r="D91" s="16">
        <f t="shared" si="14"/>
        <v>15000</v>
      </c>
      <c r="E91" s="16">
        <v>15000</v>
      </c>
      <c r="F91" s="5">
        <v>0</v>
      </c>
      <c r="G91" s="5">
        <v>0</v>
      </c>
      <c r="H91" s="16">
        <f t="shared" si="17"/>
        <v>15000</v>
      </c>
      <c r="I91" s="10"/>
      <c r="J91" s="10"/>
    </row>
    <row r="92" spans="1:10">
      <c r="A92" s="29" t="s">
        <v>164</v>
      </c>
      <c r="B92" s="38" t="s">
        <v>21</v>
      </c>
      <c r="C92" s="5">
        <v>3709459.35</v>
      </c>
      <c r="D92" s="16">
        <f t="shared" si="14"/>
        <v>507812.46000000043</v>
      </c>
      <c r="E92" s="16">
        <v>4217271.8100000005</v>
      </c>
      <c r="F92" s="5">
        <v>3391619.22</v>
      </c>
      <c r="G92" s="5">
        <v>3389329.3</v>
      </c>
      <c r="H92" s="16">
        <f t="shared" si="17"/>
        <v>825652.59000000032</v>
      </c>
      <c r="I92" s="12"/>
      <c r="J92" s="10"/>
    </row>
    <row r="93" spans="1:10">
      <c r="A93" s="29" t="s">
        <v>165</v>
      </c>
      <c r="B93" s="38" t="s">
        <v>22</v>
      </c>
      <c r="C93" s="5">
        <v>162050.41</v>
      </c>
      <c r="D93" s="16">
        <f t="shared" si="14"/>
        <v>-73487.25</v>
      </c>
      <c r="E93" s="16">
        <v>88563.16</v>
      </c>
      <c r="F93" s="5">
        <v>42412.39</v>
      </c>
      <c r="G93" s="5">
        <v>42412.39</v>
      </c>
      <c r="H93" s="16">
        <f t="shared" si="17"/>
        <v>46150.770000000004</v>
      </c>
      <c r="I93" s="12"/>
      <c r="J93" s="10"/>
    </row>
    <row r="94" spans="1:10">
      <c r="A94" s="29" t="s">
        <v>166</v>
      </c>
      <c r="B94" s="38" t="s">
        <v>23</v>
      </c>
      <c r="C94" s="5">
        <v>7422252.7999999998</v>
      </c>
      <c r="D94" s="16">
        <f t="shared" si="14"/>
        <v>1950016.9500000002</v>
      </c>
      <c r="E94" s="16">
        <v>9372269.75</v>
      </c>
      <c r="F94" s="5">
        <v>6867227.8600000003</v>
      </c>
      <c r="G94" s="5">
        <v>6508208.9800000004</v>
      </c>
      <c r="H94" s="16">
        <f t="shared" si="17"/>
        <v>2505041.8899999997</v>
      </c>
      <c r="I94" s="12"/>
      <c r="J94" s="10"/>
    </row>
    <row r="95" spans="1:10">
      <c r="A95" s="29" t="s">
        <v>167</v>
      </c>
      <c r="B95" s="38" t="s">
        <v>24</v>
      </c>
      <c r="C95" s="5">
        <v>2484877.1</v>
      </c>
      <c r="D95" s="16">
        <f t="shared" si="14"/>
        <v>-587886.10000000009</v>
      </c>
      <c r="E95" s="16">
        <v>1896991</v>
      </c>
      <c r="F95" s="5">
        <v>744</v>
      </c>
      <c r="G95" s="5">
        <v>0</v>
      </c>
      <c r="H95" s="16">
        <f t="shared" si="17"/>
        <v>1896247</v>
      </c>
      <c r="I95" s="12"/>
      <c r="J95" s="10"/>
    </row>
    <row r="96" spans="1:10">
      <c r="A96" s="29" t="s">
        <v>168</v>
      </c>
      <c r="B96" s="38" t="s">
        <v>25</v>
      </c>
      <c r="C96" s="5">
        <v>542040</v>
      </c>
      <c r="D96" s="16">
        <f t="shared" si="14"/>
        <v>-494040</v>
      </c>
      <c r="E96" s="16">
        <v>48000</v>
      </c>
      <c r="F96" s="5">
        <v>27840</v>
      </c>
      <c r="G96" s="5">
        <v>0</v>
      </c>
      <c r="H96" s="16">
        <f t="shared" si="17"/>
        <v>20160</v>
      </c>
      <c r="I96" s="12"/>
      <c r="J96" s="10"/>
    </row>
    <row r="97" spans="1:10">
      <c r="A97" s="29" t="s">
        <v>169</v>
      </c>
      <c r="B97" s="38" t="s">
        <v>26</v>
      </c>
      <c r="C97" s="5">
        <v>2544493.25</v>
      </c>
      <c r="D97" s="16">
        <f t="shared" si="14"/>
        <v>231114</v>
      </c>
      <c r="E97" s="16">
        <v>2775607.25</v>
      </c>
      <c r="F97" s="5">
        <v>1179083.79</v>
      </c>
      <c r="G97" s="5">
        <v>1030811.36</v>
      </c>
      <c r="H97" s="16">
        <f t="shared" si="17"/>
        <v>1596523.46</v>
      </c>
      <c r="I97" s="12"/>
      <c r="J97" s="10"/>
    </row>
    <row r="98" spans="1:10">
      <c r="A98" s="36" t="s">
        <v>27</v>
      </c>
      <c r="B98" s="37"/>
      <c r="C98" s="4">
        <f>SUM(C99:C107)</f>
        <v>17999509.379999999</v>
      </c>
      <c r="D98" s="4">
        <f t="shared" ref="D98:H98" si="18">SUM(D99:D107)</f>
        <v>6091840.959999999</v>
      </c>
      <c r="E98" s="4">
        <f t="shared" si="18"/>
        <v>24091350.339999996</v>
      </c>
      <c r="F98" s="4">
        <f t="shared" si="18"/>
        <v>11728252.09</v>
      </c>
      <c r="G98" s="4">
        <f t="shared" si="18"/>
        <v>11647994.209999999</v>
      </c>
      <c r="H98" s="4">
        <f t="shared" si="18"/>
        <v>12363098.25</v>
      </c>
      <c r="I98" s="10"/>
      <c r="J98" s="10"/>
    </row>
    <row r="99" spans="1:10">
      <c r="A99" s="29" t="s">
        <v>170</v>
      </c>
      <c r="B99" s="38" t="s">
        <v>28</v>
      </c>
      <c r="C99" s="5">
        <v>916900</v>
      </c>
      <c r="D99" s="16">
        <f t="shared" si="14"/>
        <v>-916500</v>
      </c>
      <c r="E99" s="16">
        <v>400</v>
      </c>
      <c r="F99" s="5">
        <v>200</v>
      </c>
      <c r="G99" s="5">
        <v>200</v>
      </c>
      <c r="H99" s="16">
        <f t="shared" si="17"/>
        <v>200</v>
      </c>
      <c r="I99" s="10"/>
      <c r="J99" s="10"/>
    </row>
    <row r="100" spans="1:10">
      <c r="A100" s="29" t="s">
        <v>171</v>
      </c>
      <c r="B100" s="38" t="s">
        <v>29</v>
      </c>
      <c r="C100" s="16">
        <v>0</v>
      </c>
      <c r="D100" s="16">
        <f t="shared" si="14"/>
        <v>0</v>
      </c>
      <c r="E100" s="16">
        <v>0</v>
      </c>
      <c r="F100" s="16">
        <v>0</v>
      </c>
      <c r="G100" s="16">
        <v>0</v>
      </c>
      <c r="H100" s="16">
        <f t="shared" si="17"/>
        <v>0</v>
      </c>
      <c r="I100" s="10"/>
      <c r="J100" s="10"/>
    </row>
    <row r="101" spans="1:10">
      <c r="A101" s="29" t="s">
        <v>172</v>
      </c>
      <c r="B101" s="38" t="s">
        <v>30</v>
      </c>
      <c r="C101" s="5">
        <v>4555783.7</v>
      </c>
      <c r="D101" s="16">
        <f t="shared" si="14"/>
        <v>-3216783.7</v>
      </c>
      <c r="E101" s="16">
        <v>1339000</v>
      </c>
      <c r="F101" s="5">
        <v>36000</v>
      </c>
      <c r="G101" s="5">
        <v>27000</v>
      </c>
      <c r="H101" s="16">
        <f t="shared" si="17"/>
        <v>1303000</v>
      </c>
      <c r="I101" s="10"/>
      <c r="J101" s="10"/>
    </row>
    <row r="102" spans="1:10">
      <c r="A102" s="29" t="s">
        <v>173</v>
      </c>
      <c r="B102" s="38" t="s">
        <v>31</v>
      </c>
      <c r="C102" s="5">
        <v>352263.91</v>
      </c>
      <c r="D102" s="16">
        <f t="shared" si="14"/>
        <v>199999.99999999994</v>
      </c>
      <c r="E102" s="16">
        <v>552263.90999999992</v>
      </c>
      <c r="F102" s="5">
        <v>212811.57</v>
      </c>
      <c r="G102" s="5">
        <v>212811.57</v>
      </c>
      <c r="H102" s="16">
        <f t="shared" si="17"/>
        <v>339452.33999999991</v>
      </c>
      <c r="I102" s="10"/>
      <c r="J102" s="10"/>
    </row>
    <row r="103" spans="1:10">
      <c r="A103" s="29" t="s">
        <v>174</v>
      </c>
      <c r="B103" s="38" t="s">
        <v>32</v>
      </c>
      <c r="C103" s="5">
        <v>1268366</v>
      </c>
      <c r="D103" s="16">
        <f t="shared" si="14"/>
        <v>359590.31000000006</v>
      </c>
      <c r="E103" s="16">
        <v>1627956.31</v>
      </c>
      <c r="F103" s="5">
        <v>1119348.49</v>
      </c>
      <c r="G103" s="5">
        <v>1104707.6100000001</v>
      </c>
      <c r="H103" s="16">
        <f t="shared" si="17"/>
        <v>508607.82000000007</v>
      </c>
    </row>
    <row r="104" spans="1:10">
      <c r="A104" s="29" t="s">
        <v>175</v>
      </c>
      <c r="B104" s="38" t="s">
        <v>33</v>
      </c>
      <c r="C104" s="16">
        <v>0</v>
      </c>
      <c r="D104" s="16">
        <f t="shared" si="14"/>
        <v>0</v>
      </c>
      <c r="E104" s="16">
        <v>0</v>
      </c>
      <c r="F104" s="16">
        <v>0</v>
      </c>
      <c r="G104" s="16">
        <v>0</v>
      </c>
      <c r="H104" s="16">
        <f t="shared" si="17"/>
        <v>0</v>
      </c>
    </row>
    <row r="105" spans="1:10">
      <c r="A105" s="29" t="s">
        <v>176</v>
      </c>
      <c r="B105" s="38" t="s">
        <v>34</v>
      </c>
      <c r="C105" s="5">
        <v>40000</v>
      </c>
      <c r="D105" s="16">
        <f t="shared" si="14"/>
        <v>-20000</v>
      </c>
      <c r="E105" s="16">
        <v>20000</v>
      </c>
      <c r="F105" s="5">
        <v>1797</v>
      </c>
      <c r="G105" s="5">
        <v>1797</v>
      </c>
      <c r="H105" s="16">
        <f t="shared" si="17"/>
        <v>18203</v>
      </c>
    </row>
    <row r="106" spans="1:10">
      <c r="A106" s="29" t="s">
        <v>177</v>
      </c>
      <c r="B106" s="38" t="s">
        <v>35</v>
      </c>
      <c r="C106" s="5">
        <v>11403</v>
      </c>
      <c r="D106" s="16">
        <f t="shared" si="14"/>
        <v>4988597</v>
      </c>
      <c r="E106" s="16">
        <v>5000000</v>
      </c>
      <c r="F106" s="5">
        <v>0</v>
      </c>
      <c r="G106" s="5">
        <v>0</v>
      </c>
      <c r="H106" s="16">
        <f t="shared" si="17"/>
        <v>5000000</v>
      </c>
    </row>
    <row r="107" spans="1:10">
      <c r="A107" s="29" t="s">
        <v>178</v>
      </c>
      <c r="B107" s="38" t="s">
        <v>36</v>
      </c>
      <c r="C107" s="5">
        <v>10854792.77</v>
      </c>
      <c r="D107" s="16">
        <f t="shared" si="14"/>
        <v>4696937.3499999996</v>
      </c>
      <c r="E107" s="16">
        <v>15551730.119999999</v>
      </c>
      <c r="F107" s="5">
        <v>10358095.029999999</v>
      </c>
      <c r="G107" s="5">
        <v>10301478.029999999</v>
      </c>
      <c r="H107" s="16">
        <f t="shared" si="17"/>
        <v>5193635.09</v>
      </c>
    </row>
    <row r="108" spans="1:10">
      <c r="A108" s="36" t="s">
        <v>37</v>
      </c>
      <c r="B108" s="37"/>
      <c r="C108" s="4">
        <f>SUM(C109:C117)</f>
        <v>1278968.1000000001</v>
      </c>
      <c r="D108" s="4">
        <f t="shared" ref="D108:H108" si="19">SUM(D109:D117)</f>
        <v>1984531.9</v>
      </c>
      <c r="E108" s="4">
        <f t="shared" si="19"/>
        <v>3263500</v>
      </c>
      <c r="F108" s="4">
        <f t="shared" si="19"/>
        <v>2600000</v>
      </c>
      <c r="G108" s="4">
        <f t="shared" si="19"/>
        <v>2600000</v>
      </c>
      <c r="H108" s="4">
        <f t="shared" si="19"/>
        <v>663500</v>
      </c>
    </row>
    <row r="109" spans="1:10">
      <c r="A109" s="29" t="s">
        <v>179</v>
      </c>
      <c r="B109" s="38" t="s">
        <v>38</v>
      </c>
      <c r="C109" s="16">
        <v>0</v>
      </c>
      <c r="D109" s="16">
        <f t="shared" si="14"/>
        <v>0</v>
      </c>
      <c r="E109" s="16">
        <v>0</v>
      </c>
      <c r="F109" s="16">
        <v>0</v>
      </c>
      <c r="G109" s="16">
        <v>0</v>
      </c>
      <c r="H109" s="16">
        <f t="shared" si="17"/>
        <v>0</v>
      </c>
    </row>
    <row r="110" spans="1:10">
      <c r="A110" s="29" t="s">
        <v>180</v>
      </c>
      <c r="B110" s="38" t="s">
        <v>39</v>
      </c>
      <c r="C110" s="16">
        <v>0</v>
      </c>
      <c r="D110" s="16">
        <f t="shared" si="14"/>
        <v>0</v>
      </c>
      <c r="E110" s="16">
        <v>0</v>
      </c>
      <c r="F110" s="16">
        <v>0</v>
      </c>
      <c r="G110" s="16">
        <v>0</v>
      </c>
      <c r="H110" s="16">
        <f t="shared" si="17"/>
        <v>0</v>
      </c>
    </row>
    <row r="111" spans="1:10">
      <c r="A111" s="29" t="s">
        <v>181</v>
      </c>
      <c r="B111" s="38" t="s">
        <v>40</v>
      </c>
      <c r="C111" s="5">
        <v>1092968.1000000001</v>
      </c>
      <c r="D111" s="16">
        <f t="shared" si="14"/>
        <v>2070531.9</v>
      </c>
      <c r="E111" s="16">
        <v>3163500</v>
      </c>
      <c r="F111" s="5">
        <v>2600000</v>
      </c>
      <c r="G111" s="5">
        <v>2600000</v>
      </c>
      <c r="H111" s="16">
        <f t="shared" si="17"/>
        <v>563500</v>
      </c>
    </row>
    <row r="112" spans="1:10">
      <c r="A112" s="29" t="s">
        <v>182</v>
      </c>
      <c r="B112" s="38" t="s">
        <v>41</v>
      </c>
      <c r="C112" s="5">
        <v>186000</v>
      </c>
      <c r="D112" s="16">
        <f t="shared" si="14"/>
        <v>-86000</v>
      </c>
      <c r="E112" s="16">
        <v>100000</v>
      </c>
      <c r="F112" s="5">
        <v>0</v>
      </c>
      <c r="G112" s="5">
        <v>0</v>
      </c>
      <c r="H112" s="16">
        <f t="shared" si="17"/>
        <v>100000</v>
      </c>
    </row>
    <row r="113" spans="1:8">
      <c r="A113" s="29" t="s">
        <v>183</v>
      </c>
      <c r="B113" s="38" t="s">
        <v>42</v>
      </c>
      <c r="C113" s="16">
        <v>0</v>
      </c>
      <c r="D113" s="16">
        <f t="shared" si="14"/>
        <v>0</v>
      </c>
      <c r="E113" s="16">
        <v>0</v>
      </c>
      <c r="F113" s="16">
        <v>0</v>
      </c>
      <c r="G113" s="16">
        <v>0</v>
      </c>
      <c r="H113" s="16">
        <f t="shared" si="17"/>
        <v>0</v>
      </c>
    </row>
    <row r="114" spans="1:8">
      <c r="A114" s="29" t="s">
        <v>184</v>
      </c>
      <c r="B114" s="38" t="s">
        <v>43</v>
      </c>
      <c r="C114" s="16">
        <v>0</v>
      </c>
      <c r="D114" s="16">
        <f t="shared" si="14"/>
        <v>0</v>
      </c>
      <c r="E114" s="16">
        <v>0</v>
      </c>
      <c r="F114" s="16">
        <v>0</v>
      </c>
      <c r="G114" s="16">
        <v>0</v>
      </c>
      <c r="H114" s="16">
        <f t="shared" si="17"/>
        <v>0</v>
      </c>
    </row>
    <row r="115" spans="1:8">
      <c r="A115" s="31"/>
      <c r="B115" s="38" t="s">
        <v>44</v>
      </c>
      <c r="C115" s="16">
        <v>0</v>
      </c>
      <c r="D115" s="16">
        <f t="shared" si="14"/>
        <v>0</v>
      </c>
      <c r="E115" s="16">
        <v>0</v>
      </c>
      <c r="F115" s="16">
        <v>0</v>
      </c>
      <c r="G115" s="16">
        <v>0</v>
      </c>
      <c r="H115" s="16">
        <f t="shared" si="17"/>
        <v>0</v>
      </c>
    </row>
    <row r="116" spans="1:8">
      <c r="A116" s="31"/>
      <c r="B116" s="38" t="s">
        <v>45</v>
      </c>
      <c r="C116" s="16">
        <v>0</v>
      </c>
      <c r="D116" s="16">
        <f t="shared" si="14"/>
        <v>0</v>
      </c>
      <c r="E116" s="16">
        <v>0</v>
      </c>
      <c r="F116" s="16">
        <v>0</v>
      </c>
      <c r="G116" s="16">
        <v>0</v>
      </c>
      <c r="H116" s="16">
        <f t="shared" si="17"/>
        <v>0</v>
      </c>
    </row>
    <row r="117" spans="1:8">
      <c r="A117" s="29" t="s">
        <v>185</v>
      </c>
      <c r="B117" s="38" t="s">
        <v>46</v>
      </c>
      <c r="C117" s="16">
        <v>0</v>
      </c>
      <c r="D117" s="16">
        <f t="shared" si="14"/>
        <v>0</v>
      </c>
      <c r="E117" s="16">
        <v>0</v>
      </c>
      <c r="F117" s="16">
        <v>0</v>
      </c>
      <c r="G117" s="16">
        <v>0</v>
      </c>
      <c r="H117" s="16">
        <f t="shared" si="17"/>
        <v>0</v>
      </c>
    </row>
    <row r="118" spans="1:8">
      <c r="A118" s="36" t="s">
        <v>47</v>
      </c>
      <c r="B118" s="37"/>
      <c r="C118" s="4">
        <f>SUM(C119:C127)</f>
        <v>3992782.3</v>
      </c>
      <c r="D118" s="4">
        <f t="shared" ref="D118:H118" si="20">SUM(D119:D127)</f>
        <v>-1543268.91</v>
      </c>
      <c r="E118" s="4">
        <f t="shared" si="20"/>
        <v>2449513.39</v>
      </c>
      <c r="F118" s="4">
        <f t="shared" si="20"/>
        <v>706816.93</v>
      </c>
      <c r="G118" s="4">
        <f t="shared" si="20"/>
        <v>686516.93</v>
      </c>
      <c r="H118" s="4">
        <f t="shared" si="20"/>
        <v>1742696.46</v>
      </c>
    </row>
    <row r="119" spans="1:8">
      <c r="A119" s="29" t="s">
        <v>186</v>
      </c>
      <c r="B119" s="38" t="s">
        <v>48</v>
      </c>
      <c r="C119" s="5">
        <v>1241801.2</v>
      </c>
      <c r="D119" s="16">
        <f t="shared" si="14"/>
        <v>-531863.80999999994</v>
      </c>
      <c r="E119" s="16">
        <v>709937.39</v>
      </c>
      <c r="F119" s="5">
        <v>631300.93000000005</v>
      </c>
      <c r="G119" s="5">
        <v>631300.93000000005</v>
      </c>
      <c r="H119" s="16">
        <f t="shared" si="17"/>
        <v>78636.459999999963</v>
      </c>
    </row>
    <row r="120" spans="1:8">
      <c r="A120" s="29" t="s">
        <v>187</v>
      </c>
      <c r="B120" s="38" t="s">
        <v>49</v>
      </c>
      <c r="C120" s="5">
        <v>186299.1</v>
      </c>
      <c r="D120" s="16">
        <f t="shared" si="14"/>
        <v>-166299.1</v>
      </c>
      <c r="E120" s="16">
        <v>20000</v>
      </c>
      <c r="F120" s="5">
        <v>0</v>
      </c>
      <c r="G120" s="5">
        <v>0</v>
      </c>
      <c r="H120" s="16">
        <f t="shared" si="17"/>
        <v>20000</v>
      </c>
    </row>
    <row r="121" spans="1:8">
      <c r="A121" s="29" t="s">
        <v>188</v>
      </c>
      <c r="B121" s="38" t="s">
        <v>50</v>
      </c>
      <c r="C121" s="16">
        <v>0</v>
      </c>
      <c r="D121" s="16">
        <f t="shared" si="14"/>
        <v>0</v>
      </c>
      <c r="E121" s="16">
        <v>0</v>
      </c>
      <c r="F121" s="16">
        <v>0</v>
      </c>
      <c r="G121" s="16">
        <v>0</v>
      </c>
      <c r="H121" s="16">
        <f t="shared" si="17"/>
        <v>0</v>
      </c>
    </row>
    <row r="122" spans="1:8">
      <c r="A122" s="29" t="s">
        <v>189</v>
      </c>
      <c r="B122" s="38" t="s">
        <v>51</v>
      </c>
      <c r="C122" s="5">
        <v>2320000</v>
      </c>
      <c r="D122" s="16">
        <f t="shared" si="14"/>
        <v>-720000</v>
      </c>
      <c r="E122" s="16">
        <v>1600000</v>
      </c>
      <c r="F122" s="5">
        <v>0</v>
      </c>
      <c r="G122" s="5">
        <v>0</v>
      </c>
      <c r="H122" s="16">
        <f t="shared" si="17"/>
        <v>1600000</v>
      </c>
    </row>
    <row r="123" spans="1:8">
      <c r="A123" s="29" t="s">
        <v>190</v>
      </c>
      <c r="B123" s="38" t="s">
        <v>52</v>
      </c>
      <c r="C123" s="16">
        <v>0</v>
      </c>
      <c r="D123" s="16">
        <f t="shared" si="14"/>
        <v>0</v>
      </c>
      <c r="E123" s="16">
        <v>0</v>
      </c>
      <c r="F123" s="16">
        <v>0</v>
      </c>
      <c r="G123" s="16">
        <v>0</v>
      </c>
      <c r="H123" s="16">
        <f t="shared" si="17"/>
        <v>0</v>
      </c>
    </row>
    <row r="124" spans="1:8">
      <c r="A124" s="29" t="s">
        <v>191</v>
      </c>
      <c r="B124" s="38" t="s">
        <v>53</v>
      </c>
      <c r="C124" s="5">
        <v>134250</v>
      </c>
      <c r="D124" s="16">
        <f t="shared" si="14"/>
        <v>-69890</v>
      </c>
      <c r="E124" s="16">
        <v>64360</v>
      </c>
      <c r="F124" s="5">
        <v>20300</v>
      </c>
      <c r="G124" s="5">
        <v>0</v>
      </c>
      <c r="H124" s="16">
        <f t="shared" si="17"/>
        <v>44060</v>
      </c>
    </row>
    <row r="125" spans="1:8">
      <c r="A125" s="29" t="s">
        <v>192</v>
      </c>
      <c r="B125" s="38" t="s">
        <v>54</v>
      </c>
      <c r="C125" s="16">
        <v>0</v>
      </c>
      <c r="D125" s="16">
        <f t="shared" si="14"/>
        <v>0</v>
      </c>
      <c r="E125" s="16">
        <v>0</v>
      </c>
      <c r="F125" s="16">
        <v>0</v>
      </c>
      <c r="G125" s="16">
        <v>0</v>
      </c>
      <c r="H125" s="16">
        <f t="shared" si="17"/>
        <v>0</v>
      </c>
    </row>
    <row r="126" spans="1:8">
      <c r="A126" s="29" t="s">
        <v>193</v>
      </c>
      <c r="B126" s="38" t="s">
        <v>55</v>
      </c>
      <c r="C126" s="16">
        <v>0</v>
      </c>
      <c r="D126" s="16">
        <f t="shared" si="14"/>
        <v>0</v>
      </c>
      <c r="E126" s="16">
        <v>0</v>
      </c>
      <c r="F126" s="16">
        <v>0</v>
      </c>
      <c r="G126" s="16">
        <v>0</v>
      </c>
      <c r="H126" s="16">
        <f t="shared" si="17"/>
        <v>0</v>
      </c>
    </row>
    <row r="127" spans="1:8">
      <c r="A127" s="29" t="s">
        <v>194</v>
      </c>
      <c r="B127" s="38" t="s">
        <v>56</v>
      </c>
      <c r="C127" s="5">
        <v>110432</v>
      </c>
      <c r="D127" s="16">
        <f t="shared" si="14"/>
        <v>-55216</v>
      </c>
      <c r="E127" s="16">
        <v>55216</v>
      </c>
      <c r="F127" s="5">
        <v>55216</v>
      </c>
      <c r="G127" s="5">
        <v>55216</v>
      </c>
      <c r="H127" s="16">
        <f t="shared" si="17"/>
        <v>0</v>
      </c>
    </row>
    <row r="128" spans="1:8">
      <c r="A128" s="36" t="s">
        <v>57</v>
      </c>
      <c r="B128" s="37"/>
      <c r="C128" s="4">
        <f>SUM(C129:C131)</f>
        <v>343402320.30000001</v>
      </c>
      <c r="D128" s="4">
        <f t="shared" ref="D128:H128" si="21">SUM(D129:D131)</f>
        <v>-136565430.71000001</v>
      </c>
      <c r="E128" s="4">
        <f t="shared" si="21"/>
        <v>206836889.59</v>
      </c>
      <c r="F128" s="4">
        <f t="shared" si="21"/>
        <v>52100129.780000001</v>
      </c>
      <c r="G128" s="4">
        <f t="shared" si="21"/>
        <v>48004180.710000001</v>
      </c>
      <c r="H128" s="4">
        <f t="shared" si="21"/>
        <v>154736759.81</v>
      </c>
    </row>
    <row r="129" spans="1:8">
      <c r="A129" s="29" t="s">
        <v>195</v>
      </c>
      <c r="B129" s="38" t="s">
        <v>58</v>
      </c>
      <c r="C129" s="5">
        <v>342511032.44</v>
      </c>
      <c r="D129" s="16">
        <f t="shared" si="14"/>
        <v>-135971511.81</v>
      </c>
      <c r="E129" s="16">
        <v>206539520.63</v>
      </c>
      <c r="F129" s="5">
        <v>52100129.780000001</v>
      </c>
      <c r="G129" s="5">
        <v>48004180.710000001</v>
      </c>
      <c r="H129" s="16">
        <f t="shared" si="17"/>
        <v>154439390.84999999</v>
      </c>
    </row>
    <row r="130" spans="1:8">
      <c r="A130" s="29" t="s">
        <v>196</v>
      </c>
      <c r="B130" s="38" t="s">
        <v>59</v>
      </c>
      <c r="C130" s="16">
        <v>0</v>
      </c>
      <c r="D130" s="16">
        <f t="shared" si="14"/>
        <v>0</v>
      </c>
      <c r="E130" s="16">
        <v>0</v>
      </c>
      <c r="F130" s="16">
        <v>0</v>
      </c>
      <c r="G130" s="16">
        <v>0</v>
      </c>
      <c r="H130" s="16">
        <f t="shared" si="17"/>
        <v>0</v>
      </c>
    </row>
    <row r="131" spans="1:8">
      <c r="A131" s="29" t="s">
        <v>197</v>
      </c>
      <c r="B131" s="38" t="s">
        <v>60</v>
      </c>
      <c r="C131" s="5">
        <v>891287.86</v>
      </c>
      <c r="D131" s="16">
        <f t="shared" si="14"/>
        <v>-593918.9</v>
      </c>
      <c r="E131" s="16">
        <v>297368.95999999996</v>
      </c>
      <c r="F131" s="5">
        <v>0</v>
      </c>
      <c r="G131" s="5">
        <v>0</v>
      </c>
      <c r="H131" s="16">
        <f t="shared" si="17"/>
        <v>297368.95999999996</v>
      </c>
    </row>
    <row r="132" spans="1:8">
      <c r="A132" s="36" t="s">
        <v>61</v>
      </c>
      <c r="B132" s="37"/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</row>
    <row r="133" spans="1:8">
      <c r="A133" s="29" t="s">
        <v>198</v>
      </c>
      <c r="B133" s="38" t="s">
        <v>62</v>
      </c>
      <c r="C133" s="16">
        <v>0</v>
      </c>
      <c r="D133" s="16">
        <f t="shared" si="14"/>
        <v>0</v>
      </c>
      <c r="E133" s="16">
        <v>0</v>
      </c>
      <c r="F133" s="16">
        <v>0</v>
      </c>
      <c r="G133" s="16">
        <v>0</v>
      </c>
      <c r="H133" s="16">
        <f t="shared" si="17"/>
        <v>0</v>
      </c>
    </row>
    <row r="134" spans="1:8">
      <c r="A134" s="29" t="s">
        <v>199</v>
      </c>
      <c r="B134" s="38" t="s">
        <v>63</v>
      </c>
      <c r="C134" s="16">
        <v>0</v>
      </c>
      <c r="D134" s="16">
        <f t="shared" si="14"/>
        <v>0</v>
      </c>
      <c r="E134" s="16">
        <v>0</v>
      </c>
      <c r="F134" s="16">
        <v>0</v>
      </c>
      <c r="G134" s="16">
        <v>0</v>
      </c>
      <c r="H134" s="16">
        <f t="shared" si="17"/>
        <v>0</v>
      </c>
    </row>
    <row r="135" spans="1:8">
      <c r="A135" s="29" t="s">
        <v>200</v>
      </c>
      <c r="B135" s="38" t="s">
        <v>64</v>
      </c>
      <c r="C135" s="16">
        <v>0</v>
      </c>
      <c r="D135" s="16">
        <f t="shared" si="14"/>
        <v>0</v>
      </c>
      <c r="E135" s="16">
        <v>0</v>
      </c>
      <c r="F135" s="16">
        <v>0</v>
      </c>
      <c r="G135" s="16">
        <v>0</v>
      </c>
      <c r="H135" s="16">
        <f t="shared" si="17"/>
        <v>0</v>
      </c>
    </row>
    <row r="136" spans="1:8">
      <c r="A136" s="29" t="s">
        <v>201</v>
      </c>
      <c r="B136" s="38" t="s">
        <v>65</v>
      </c>
      <c r="C136" s="16">
        <v>0</v>
      </c>
      <c r="D136" s="16">
        <f t="shared" si="14"/>
        <v>0</v>
      </c>
      <c r="E136" s="16">
        <v>0</v>
      </c>
      <c r="F136" s="16">
        <v>0</v>
      </c>
      <c r="G136" s="16">
        <v>0</v>
      </c>
      <c r="H136" s="16">
        <f t="shared" si="17"/>
        <v>0</v>
      </c>
    </row>
    <row r="137" spans="1:8">
      <c r="A137" s="29" t="s">
        <v>202</v>
      </c>
      <c r="B137" s="38" t="s">
        <v>66</v>
      </c>
      <c r="C137" s="16">
        <v>0</v>
      </c>
      <c r="D137" s="16">
        <f t="shared" si="14"/>
        <v>0</v>
      </c>
      <c r="E137" s="16">
        <v>0</v>
      </c>
      <c r="F137" s="16">
        <v>0</v>
      </c>
      <c r="G137" s="16">
        <v>0</v>
      </c>
      <c r="H137" s="16">
        <f t="shared" si="17"/>
        <v>0</v>
      </c>
    </row>
    <row r="138" spans="1:8">
      <c r="A138" s="29" t="s">
        <v>203</v>
      </c>
      <c r="B138" s="38" t="s">
        <v>67</v>
      </c>
      <c r="C138" s="16">
        <v>0</v>
      </c>
      <c r="D138" s="16">
        <f t="shared" si="14"/>
        <v>0</v>
      </c>
      <c r="E138" s="16">
        <v>0</v>
      </c>
      <c r="F138" s="16">
        <v>0</v>
      </c>
      <c r="G138" s="16">
        <v>0</v>
      </c>
      <c r="H138" s="16">
        <f t="shared" si="17"/>
        <v>0</v>
      </c>
    </row>
    <row r="139" spans="1:8">
      <c r="A139" s="29"/>
      <c r="B139" s="38" t="s">
        <v>68</v>
      </c>
      <c r="C139" s="16">
        <v>0</v>
      </c>
      <c r="D139" s="16">
        <f t="shared" si="14"/>
        <v>0</v>
      </c>
      <c r="E139" s="16">
        <v>0</v>
      </c>
      <c r="F139" s="16">
        <v>0</v>
      </c>
      <c r="G139" s="16">
        <v>0</v>
      </c>
      <c r="H139" s="16">
        <f t="shared" si="17"/>
        <v>0</v>
      </c>
    </row>
    <row r="140" spans="1:8">
      <c r="A140" s="29" t="s">
        <v>204</v>
      </c>
      <c r="B140" s="38" t="s">
        <v>69</v>
      </c>
      <c r="C140" s="16">
        <v>0</v>
      </c>
      <c r="D140" s="16">
        <f t="shared" si="14"/>
        <v>0</v>
      </c>
      <c r="E140" s="16">
        <v>0</v>
      </c>
      <c r="F140" s="16">
        <v>0</v>
      </c>
      <c r="G140" s="16">
        <v>0</v>
      </c>
      <c r="H140" s="16">
        <f t="shared" si="17"/>
        <v>0</v>
      </c>
    </row>
    <row r="141" spans="1:8">
      <c r="A141" s="36" t="s">
        <v>70</v>
      </c>
      <c r="B141" s="37"/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</row>
    <row r="142" spans="1:8">
      <c r="A142" s="29" t="s">
        <v>205</v>
      </c>
      <c r="B142" s="38" t="s">
        <v>71</v>
      </c>
      <c r="C142" s="16">
        <v>0</v>
      </c>
      <c r="D142" s="16">
        <f t="shared" si="14"/>
        <v>0</v>
      </c>
      <c r="E142" s="16">
        <v>0</v>
      </c>
      <c r="F142" s="16">
        <v>0</v>
      </c>
      <c r="G142" s="16">
        <v>0</v>
      </c>
      <c r="H142" s="16">
        <f t="shared" si="17"/>
        <v>0</v>
      </c>
    </row>
    <row r="143" spans="1:8">
      <c r="A143" s="29" t="s">
        <v>206</v>
      </c>
      <c r="B143" s="38" t="s">
        <v>72</v>
      </c>
      <c r="C143" s="16">
        <v>0</v>
      </c>
      <c r="D143" s="16">
        <f t="shared" si="14"/>
        <v>0</v>
      </c>
      <c r="E143" s="16">
        <v>0</v>
      </c>
      <c r="F143" s="16">
        <v>0</v>
      </c>
      <c r="G143" s="16">
        <v>0</v>
      </c>
      <c r="H143" s="16">
        <f t="shared" si="17"/>
        <v>0</v>
      </c>
    </row>
    <row r="144" spans="1:8">
      <c r="A144" s="29" t="s">
        <v>207</v>
      </c>
      <c r="B144" s="38" t="s">
        <v>73</v>
      </c>
      <c r="C144" s="16">
        <v>0</v>
      </c>
      <c r="D144" s="16">
        <f t="shared" si="14"/>
        <v>0</v>
      </c>
      <c r="E144" s="16">
        <v>0</v>
      </c>
      <c r="F144" s="16">
        <v>0</v>
      </c>
      <c r="G144" s="16">
        <v>0</v>
      </c>
      <c r="H144" s="16">
        <f t="shared" si="17"/>
        <v>0</v>
      </c>
    </row>
    <row r="145" spans="1:8">
      <c r="A145" s="36" t="s">
        <v>74</v>
      </c>
      <c r="B145" s="37"/>
      <c r="C145" s="4">
        <f>SUM(C146:C152)</f>
        <v>6793695.3300000001</v>
      </c>
      <c r="D145" s="4">
        <f t="shared" ref="D145:H145" si="22">SUM(D146:D152)</f>
        <v>0</v>
      </c>
      <c r="E145" s="4">
        <f t="shared" si="22"/>
        <v>6793695.3300000001</v>
      </c>
      <c r="F145" s="4">
        <f t="shared" si="22"/>
        <v>2908837.9299999997</v>
      </c>
      <c r="G145" s="4">
        <f t="shared" si="22"/>
        <v>2908837.9299999997</v>
      </c>
      <c r="H145" s="4">
        <f t="shared" si="22"/>
        <v>3884857.4000000004</v>
      </c>
    </row>
    <row r="146" spans="1:8">
      <c r="A146" s="29" t="s">
        <v>208</v>
      </c>
      <c r="B146" s="38" t="s">
        <v>75</v>
      </c>
      <c r="C146" s="5">
        <v>5791195.3300000001</v>
      </c>
      <c r="D146" s="16">
        <f t="shared" si="14"/>
        <v>0</v>
      </c>
      <c r="E146" s="16">
        <v>5791195.3300000001</v>
      </c>
      <c r="F146" s="5">
        <v>2886137.13</v>
      </c>
      <c r="G146" s="5">
        <v>2886137.13</v>
      </c>
      <c r="H146" s="16">
        <f t="shared" si="17"/>
        <v>2905058.2</v>
      </c>
    </row>
    <row r="147" spans="1:8">
      <c r="A147" s="29" t="s">
        <v>209</v>
      </c>
      <c r="B147" s="38" t="s">
        <v>76</v>
      </c>
      <c r="C147" s="5">
        <v>1002500</v>
      </c>
      <c r="D147" s="16">
        <f t="shared" si="14"/>
        <v>0</v>
      </c>
      <c r="E147" s="16">
        <v>1002500</v>
      </c>
      <c r="F147" s="5">
        <v>22700.799999999999</v>
      </c>
      <c r="G147" s="5">
        <v>22700.799999999999</v>
      </c>
      <c r="H147" s="16">
        <f t="shared" si="17"/>
        <v>979799.2</v>
      </c>
    </row>
    <row r="148" spans="1:8">
      <c r="A148" s="29" t="s">
        <v>210</v>
      </c>
      <c r="B148" s="38" t="s">
        <v>77</v>
      </c>
      <c r="C148" s="16">
        <v>0</v>
      </c>
      <c r="D148" s="16">
        <f t="shared" ref="D148:D152" si="23">E148-C148</f>
        <v>0</v>
      </c>
      <c r="E148" s="16">
        <v>0</v>
      </c>
      <c r="F148" s="16">
        <v>0</v>
      </c>
      <c r="G148" s="16">
        <v>0</v>
      </c>
      <c r="H148" s="16">
        <f t="shared" si="17"/>
        <v>0</v>
      </c>
    </row>
    <row r="149" spans="1:8">
      <c r="A149" s="29" t="s">
        <v>211</v>
      </c>
      <c r="B149" s="38" t="s">
        <v>78</v>
      </c>
      <c r="C149" s="16">
        <v>0</v>
      </c>
      <c r="D149" s="16">
        <f t="shared" si="23"/>
        <v>0</v>
      </c>
      <c r="E149" s="16">
        <v>0</v>
      </c>
      <c r="F149" s="16">
        <v>0</v>
      </c>
      <c r="G149" s="16">
        <v>0</v>
      </c>
      <c r="H149" s="16">
        <f t="shared" si="17"/>
        <v>0</v>
      </c>
    </row>
    <row r="150" spans="1:8">
      <c r="A150" s="29" t="s">
        <v>212</v>
      </c>
      <c r="B150" s="38" t="s">
        <v>79</v>
      </c>
      <c r="C150" s="16">
        <v>0</v>
      </c>
      <c r="D150" s="16">
        <f t="shared" si="23"/>
        <v>0</v>
      </c>
      <c r="E150" s="16">
        <v>0</v>
      </c>
      <c r="F150" s="16">
        <v>0</v>
      </c>
      <c r="G150" s="16">
        <v>0</v>
      </c>
      <c r="H150" s="16">
        <f t="shared" si="17"/>
        <v>0</v>
      </c>
    </row>
    <row r="151" spans="1:8">
      <c r="A151" s="29" t="s">
        <v>213</v>
      </c>
      <c r="B151" s="38" t="s">
        <v>80</v>
      </c>
      <c r="C151" s="16">
        <v>0</v>
      </c>
      <c r="D151" s="16">
        <f t="shared" si="23"/>
        <v>0</v>
      </c>
      <c r="E151" s="16">
        <v>0</v>
      </c>
      <c r="F151" s="16">
        <v>0</v>
      </c>
      <c r="G151" s="16">
        <v>0</v>
      </c>
      <c r="H151" s="16">
        <f t="shared" si="17"/>
        <v>0</v>
      </c>
    </row>
    <row r="152" spans="1:8">
      <c r="A152" s="29" t="s">
        <v>214</v>
      </c>
      <c r="B152" s="38" t="s">
        <v>81</v>
      </c>
      <c r="C152" s="16">
        <v>0</v>
      </c>
      <c r="D152" s="16">
        <f t="shared" si="23"/>
        <v>0</v>
      </c>
      <c r="E152" s="16">
        <v>0</v>
      </c>
      <c r="F152" s="16">
        <v>0</v>
      </c>
      <c r="G152" s="16">
        <v>0</v>
      </c>
      <c r="H152" s="16">
        <f t="shared" si="17"/>
        <v>0</v>
      </c>
    </row>
    <row r="153" spans="1:8" ht="5.0999999999999996" customHeight="1">
      <c r="A153" s="32"/>
      <c r="B153" s="39"/>
      <c r="C153" s="5"/>
      <c r="D153" s="5"/>
      <c r="E153" s="5"/>
      <c r="F153" s="5"/>
      <c r="G153" s="5"/>
      <c r="H153" s="5"/>
    </row>
    <row r="154" spans="1:8">
      <c r="A154" s="40" t="s">
        <v>83</v>
      </c>
      <c r="B154" s="41"/>
      <c r="C154" s="4">
        <f>C79+C4</f>
        <v>622253800.18999994</v>
      </c>
      <c r="D154" s="4">
        <f t="shared" ref="D154:G154" si="24">D79+D4</f>
        <v>-120319709.22000001</v>
      </c>
      <c r="E154" s="4">
        <f t="shared" si="24"/>
        <v>501934090.96999997</v>
      </c>
      <c r="F154" s="4">
        <f t="shared" si="24"/>
        <v>220374865.62</v>
      </c>
      <c r="G154" s="4">
        <f t="shared" si="24"/>
        <v>212643344.20999998</v>
      </c>
      <c r="H154" s="4">
        <f>E154-F154</f>
        <v>281559225.34999996</v>
      </c>
    </row>
    <row r="155" spans="1:8" ht="5.0999999999999996" customHeight="1">
      <c r="A155" s="42"/>
      <c r="B155" s="43"/>
      <c r="C155" s="6"/>
      <c r="D155" s="6"/>
      <c r="E155" s="6"/>
      <c r="F155" s="6"/>
      <c r="G155" s="6"/>
      <c r="H155" s="6"/>
    </row>
    <row r="158" spans="1:8">
      <c r="D158" s="11"/>
    </row>
    <row r="161" spans="2:6">
      <c r="B161" s="11"/>
      <c r="C161" s="11"/>
      <c r="D161" s="11"/>
      <c r="E161" s="11"/>
      <c r="F161" s="11"/>
    </row>
    <row r="264" spans="1:7">
      <c r="D264" s="1">
        <v>0</v>
      </c>
      <c r="E264" s="1">
        <v>0</v>
      </c>
      <c r="F264" s="1">
        <v>4061.91</v>
      </c>
      <c r="G264" s="1">
        <v>0</v>
      </c>
    </row>
    <row r="265" spans="1:7">
      <c r="A265" s="1">
        <v>111601144</v>
      </c>
      <c r="B265" s="1" t="s">
        <v>85</v>
      </c>
      <c r="C265" s="1">
        <v>4061.91</v>
      </c>
      <c r="D265" s="1">
        <v>0</v>
      </c>
      <c r="E265" s="1">
        <v>0</v>
      </c>
      <c r="F265" s="1">
        <v>4061.91</v>
      </c>
      <c r="G265" s="1">
        <v>0</v>
      </c>
    </row>
    <row r="266" spans="1:7">
      <c r="A266" s="1">
        <v>111601146</v>
      </c>
      <c r="B266" s="1" t="s">
        <v>86</v>
      </c>
      <c r="C266" s="1">
        <v>4061.91</v>
      </c>
      <c r="D266" s="1">
        <v>0</v>
      </c>
      <c r="E266" s="1">
        <v>0</v>
      </c>
      <c r="F266" s="1">
        <v>4061.91</v>
      </c>
      <c r="G266" s="1">
        <v>0</v>
      </c>
    </row>
    <row r="267" spans="1:7">
      <c r="A267" s="1">
        <v>111601147</v>
      </c>
      <c r="B267" s="1" t="s">
        <v>87</v>
      </c>
      <c r="C267" s="1">
        <v>4061.91</v>
      </c>
      <c r="D267" s="1">
        <v>0</v>
      </c>
      <c r="E267" s="1">
        <v>0</v>
      </c>
      <c r="F267" s="1">
        <v>4061.91</v>
      </c>
      <c r="G267" s="1">
        <v>0</v>
      </c>
    </row>
    <row r="268" spans="1:7">
      <c r="A268" s="1">
        <v>111601148</v>
      </c>
      <c r="B268" s="1" t="s">
        <v>88</v>
      </c>
      <c r="C268" s="1">
        <v>4061.91</v>
      </c>
      <c r="D268" s="1">
        <v>0</v>
      </c>
      <c r="E268" s="1">
        <v>0</v>
      </c>
    </row>
    <row r="281" spans="1:7">
      <c r="G281" s="1">
        <v>0</v>
      </c>
    </row>
    <row r="282" spans="1:7">
      <c r="A282" s="1">
        <v>111601170</v>
      </c>
      <c r="B282" s="1" t="s">
        <v>89</v>
      </c>
      <c r="C282" s="1">
        <v>4061.91</v>
      </c>
      <c r="D282" s="1">
        <v>0</v>
      </c>
      <c r="E282" s="1">
        <v>0</v>
      </c>
      <c r="G282" s="1">
        <v>0</v>
      </c>
    </row>
    <row r="283" spans="1:7">
      <c r="A283" s="1">
        <v>111601171</v>
      </c>
      <c r="B283" s="1" t="s">
        <v>90</v>
      </c>
      <c r="C283" s="1">
        <v>4061.91</v>
      </c>
      <c r="E283" s="1">
        <v>0</v>
      </c>
      <c r="F283" s="1">
        <v>4061.91</v>
      </c>
      <c r="G283" s="1">
        <v>0</v>
      </c>
    </row>
    <row r="284" spans="1:7">
      <c r="A284" s="1">
        <v>111601173</v>
      </c>
      <c r="B284" s="1" t="s">
        <v>91</v>
      </c>
      <c r="C284" s="1">
        <v>4061.91</v>
      </c>
      <c r="D284" s="1">
        <v>0</v>
      </c>
      <c r="E284" s="1">
        <v>0</v>
      </c>
      <c r="F284" s="1">
        <v>4061.91</v>
      </c>
    </row>
  </sheetData>
  <mergeCells count="25">
    <mergeCell ref="A145:B145"/>
    <mergeCell ref="A154:B154"/>
    <mergeCell ref="A108:B108"/>
    <mergeCell ref="A118:B118"/>
    <mergeCell ref="A128:B128"/>
    <mergeCell ref="A132:B132"/>
    <mergeCell ref="A141:B141"/>
    <mergeCell ref="A70:B70"/>
    <mergeCell ref="A79:B79"/>
    <mergeCell ref="A80:B80"/>
    <mergeCell ref="A88:B88"/>
    <mergeCell ref="A98:B98"/>
    <mergeCell ref="A33:B33"/>
    <mergeCell ref="A43:B43"/>
    <mergeCell ref="A53:B53"/>
    <mergeCell ref="A57:B57"/>
    <mergeCell ref="A66:B66"/>
    <mergeCell ref="A3:B3"/>
    <mergeCell ref="A4:B4"/>
    <mergeCell ref="A5:B5"/>
    <mergeCell ref="A13:B13"/>
    <mergeCell ref="A23:B23"/>
    <mergeCell ref="A1:H1"/>
    <mergeCell ref="A2:B2"/>
    <mergeCell ref="C2:G2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2017-04-26T22:47:19Z</cp:lastPrinted>
  <dcterms:created xsi:type="dcterms:W3CDTF">2017-01-11T17:22:36Z</dcterms:created>
  <dcterms:modified xsi:type="dcterms:W3CDTF">2017-10-26T19:56:23Z</dcterms:modified>
</cp:coreProperties>
</file>