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CUENTA PUBLICA\INFORMES TRIMESTRALES 2017\cuenta publica 2017\Digitales\"/>
    </mc:Choice>
  </mc:AlternateContent>
  <bookViews>
    <workbookView xWindow="0" yWindow="0" windowWidth="24000" windowHeight="9735" tabRatio="885" activeTab="2"/>
  </bookViews>
  <sheets>
    <sheet name="EAEPE" sheetId="1" r:id="rId1"/>
    <sheet name="Instructivo_EAEPE" sheetId="14" r:id="rId2"/>
    <sheet name="COG" sheetId="6" r:id="rId3"/>
    <sheet name="Instructivo_COG" sheetId="15" r:id="rId4"/>
    <sheet name="CTG" sheetId="8" r:id="rId5"/>
    <sheet name="Instructivo_CTG" sheetId="16" r:id="rId6"/>
    <sheet name="CA_Ente_Público" sheetId="4" r:id="rId7"/>
    <sheet name="Instructivo_CA_Ente_Público" sheetId="20" r:id="rId8"/>
    <sheet name="CA_Ejecutivo_Estatal" sheetId="10" r:id="rId9"/>
    <sheet name="Instructivo_CA_Ejecutivo_Estata" sheetId="19" r:id="rId10"/>
    <sheet name="CA_Ayuntamiento" sheetId="12" r:id="rId11"/>
    <sheet name="Instructivo_CA_Ayuntamiento" sheetId="18" r:id="rId12"/>
    <sheet name="CFG" sheetId="5" r:id="rId13"/>
    <sheet name="Instructivo_CFG" sheetId="17" r:id="rId14"/>
  </sheets>
  <definedNames>
    <definedName name="_xlnm._FilterDatabase" localSheetId="12" hidden="1">CFG!$A$2:$H$35</definedName>
    <definedName name="_xlnm._FilterDatabase" localSheetId="2" hidden="1">COG!$A$2:$H$75</definedName>
  </definedNames>
  <calcPr calcId="152511"/>
</workbook>
</file>

<file path=xl/calcChain.xml><?xml version="1.0" encoding="utf-8"?>
<calcChain xmlns="http://schemas.openxmlformats.org/spreadsheetml/2006/main">
  <c r="H3" i="4" l="1"/>
  <c r="E3" i="4"/>
  <c r="H6" i="4"/>
  <c r="E6" i="4"/>
  <c r="H5" i="4"/>
  <c r="E5" i="4"/>
  <c r="H4" i="4"/>
  <c r="E4" i="4"/>
  <c r="H35" i="5" l="1"/>
  <c r="H34" i="5"/>
  <c r="H33" i="5"/>
  <c r="H31" i="5" s="1"/>
  <c r="H32" i="5"/>
  <c r="H30" i="5"/>
  <c r="H29" i="5"/>
  <c r="H28" i="5"/>
  <c r="H27" i="5"/>
  <c r="H26" i="5"/>
  <c r="H25" i="5"/>
  <c r="H24" i="5"/>
  <c r="H23" i="5"/>
  <c r="H21" i="5" s="1"/>
  <c r="H22" i="5"/>
  <c r="H20" i="5"/>
  <c r="H19" i="5"/>
  <c r="H18" i="5"/>
  <c r="H16" i="5"/>
  <c r="H15" i="5"/>
  <c r="H14" i="5"/>
  <c r="H12" i="5"/>
  <c r="H11" i="5"/>
  <c r="H10" i="5"/>
  <c r="H9" i="5"/>
  <c r="H8" i="5"/>
  <c r="H7" i="5"/>
  <c r="H6" i="5"/>
  <c r="H5" i="5"/>
  <c r="H4" i="5" s="1"/>
  <c r="G31" i="5"/>
  <c r="G21" i="5"/>
  <c r="G13" i="5"/>
  <c r="G3" i="5" s="1"/>
  <c r="G4" i="5"/>
  <c r="F31" i="5"/>
  <c r="F21" i="5"/>
  <c r="F13" i="5"/>
  <c r="F3" i="5" s="1"/>
  <c r="F4" i="5"/>
  <c r="E35" i="5"/>
  <c r="E34" i="5"/>
  <c r="E33" i="5"/>
  <c r="E32" i="5"/>
  <c r="E31" i="5" s="1"/>
  <c r="E30" i="5"/>
  <c r="E29" i="5"/>
  <c r="E28" i="5"/>
  <c r="E27" i="5"/>
  <c r="E26" i="5"/>
  <c r="E25" i="5"/>
  <c r="E24" i="5"/>
  <c r="E23" i="5"/>
  <c r="E21" i="5" s="1"/>
  <c r="E22" i="5"/>
  <c r="E20" i="5"/>
  <c r="E19" i="5"/>
  <c r="E18" i="5"/>
  <c r="E17" i="5"/>
  <c r="H17" i="5" s="1"/>
  <c r="H13" i="5" s="1"/>
  <c r="E16" i="5"/>
  <c r="E15" i="5"/>
  <c r="E14" i="5"/>
  <c r="E12" i="5"/>
  <c r="E11" i="5"/>
  <c r="E10" i="5"/>
  <c r="E9" i="5"/>
  <c r="E8" i="5"/>
  <c r="E7" i="5"/>
  <c r="E4" i="5" s="1"/>
  <c r="E6" i="5"/>
  <c r="E5" i="5"/>
  <c r="D31" i="5"/>
  <c r="D21" i="5"/>
  <c r="D13" i="5"/>
  <c r="D4" i="5"/>
  <c r="C31" i="5"/>
  <c r="C21" i="5"/>
  <c r="C13" i="5"/>
  <c r="C4" i="5"/>
  <c r="D3" i="5" l="1"/>
  <c r="C3" i="5"/>
  <c r="E13" i="5"/>
  <c r="H3" i="5"/>
  <c r="E3" i="5"/>
  <c r="H12" i="12"/>
  <c r="H11" i="12"/>
  <c r="H10" i="12"/>
  <c r="H9" i="12"/>
  <c r="H8" i="12"/>
  <c r="G4" i="12"/>
  <c r="G6" i="12"/>
  <c r="F6" i="12"/>
  <c r="F4" i="12"/>
  <c r="E12" i="12"/>
  <c r="E11" i="12"/>
  <c r="E10" i="12"/>
  <c r="E9" i="12"/>
  <c r="E8" i="12"/>
  <c r="E7" i="12"/>
  <c r="E6" i="12" s="1"/>
  <c r="E5" i="12"/>
  <c r="E4" i="12" s="1"/>
  <c r="D6" i="12"/>
  <c r="D4" i="12"/>
  <c r="D3" i="12" s="1"/>
  <c r="C6" i="12"/>
  <c r="C4" i="12"/>
  <c r="H16" i="10"/>
  <c r="H15" i="10"/>
  <c r="H14" i="10"/>
  <c r="H13" i="10"/>
  <c r="H12" i="10"/>
  <c r="H11" i="10"/>
  <c r="H10" i="10"/>
  <c r="H9" i="10" s="1"/>
  <c r="H7" i="10"/>
  <c r="H6" i="10"/>
  <c r="H5" i="10"/>
  <c r="G9" i="10"/>
  <c r="G4" i="10"/>
  <c r="G3" i="10" s="1"/>
  <c r="F9" i="10"/>
  <c r="F4" i="10"/>
  <c r="F3" i="10" s="1"/>
  <c r="E16" i="10"/>
  <c r="E15" i="10"/>
  <c r="E14" i="10"/>
  <c r="E13" i="10"/>
  <c r="E9" i="10" s="1"/>
  <c r="E12" i="10"/>
  <c r="E11" i="10"/>
  <c r="E10" i="10"/>
  <c r="E8" i="10"/>
  <c r="H8" i="10" s="1"/>
  <c r="E7" i="10"/>
  <c r="E6" i="10"/>
  <c r="E5" i="10"/>
  <c r="E4" i="10" s="1"/>
  <c r="D9" i="10"/>
  <c r="D4" i="10"/>
  <c r="D3" i="10" s="1"/>
  <c r="C9" i="10"/>
  <c r="C4" i="10"/>
  <c r="C3" i="10" s="1"/>
  <c r="G3" i="8"/>
  <c r="F3" i="8"/>
  <c r="E8" i="8"/>
  <c r="H8" i="8" s="1"/>
  <c r="E7" i="8"/>
  <c r="H7" i="8" s="1"/>
  <c r="E6" i="8"/>
  <c r="H6" i="8" s="1"/>
  <c r="E5" i="8"/>
  <c r="H5" i="8" s="1"/>
  <c r="E4" i="8"/>
  <c r="H4" i="8" s="1"/>
  <c r="D3" i="8"/>
  <c r="C3" i="8"/>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5" i="6"/>
  <c r="H41" i="6"/>
  <c r="H40" i="6"/>
  <c r="H39" i="6"/>
  <c r="H38" i="6"/>
  <c r="H37" i="6"/>
  <c r="H35" i="6"/>
  <c r="H34" i="6"/>
  <c r="H33" i="6"/>
  <c r="H25" i="6"/>
  <c r="H20" i="6"/>
  <c r="H16" i="6"/>
  <c r="H15" i="6"/>
  <c r="H10" i="6"/>
  <c r="H8" i="6"/>
  <c r="G68" i="6"/>
  <c r="G64" i="6"/>
  <c r="G56" i="6"/>
  <c r="G52" i="6"/>
  <c r="G42" i="6"/>
  <c r="G32" i="6"/>
  <c r="G22" i="6"/>
  <c r="G12" i="6"/>
  <c r="G4" i="6"/>
  <c r="F68" i="6"/>
  <c r="F64" i="6"/>
  <c r="F56" i="6"/>
  <c r="F52" i="6"/>
  <c r="F42" i="6"/>
  <c r="F32" i="6"/>
  <c r="F22" i="6"/>
  <c r="F12" i="6"/>
  <c r="F4" i="6"/>
  <c r="E74" i="6"/>
  <c r="E73" i="6"/>
  <c r="E72" i="6"/>
  <c r="E71" i="6"/>
  <c r="E70" i="6"/>
  <c r="E69" i="6"/>
  <c r="E68" i="6" s="1"/>
  <c r="E67" i="6"/>
  <c r="E66" i="6"/>
  <c r="E65" i="6"/>
  <c r="E64" i="6" s="1"/>
  <c r="E63" i="6"/>
  <c r="E62" i="6"/>
  <c r="E61" i="6"/>
  <c r="E60" i="6"/>
  <c r="E59" i="6"/>
  <c r="E58" i="6"/>
  <c r="E57" i="6"/>
  <c r="E56" i="6" s="1"/>
  <c r="E55" i="6"/>
  <c r="E54" i="6"/>
  <c r="E53" i="6"/>
  <c r="E52" i="6" s="1"/>
  <c r="E51" i="6"/>
  <c r="E50" i="6"/>
  <c r="E49" i="6"/>
  <c r="E48" i="6"/>
  <c r="E47" i="6"/>
  <c r="E46" i="6"/>
  <c r="H46" i="6" s="1"/>
  <c r="E45" i="6"/>
  <c r="E44" i="6"/>
  <c r="H44" i="6" s="1"/>
  <c r="E43" i="6"/>
  <c r="E41" i="6"/>
  <c r="E40" i="6"/>
  <c r="E39" i="6"/>
  <c r="E38" i="6"/>
  <c r="E37" i="6"/>
  <c r="E36" i="6"/>
  <c r="H36" i="6" s="1"/>
  <c r="H32" i="6" s="1"/>
  <c r="E35" i="6"/>
  <c r="E34" i="6"/>
  <c r="E33" i="6"/>
  <c r="E31" i="6"/>
  <c r="H31" i="6" s="1"/>
  <c r="E30" i="6"/>
  <c r="H30" i="6" s="1"/>
  <c r="E29" i="6"/>
  <c r="H29" i="6" s="1"/>
  <c r="E28" i="6"/>
  <c r="H28" i="6" s="1"/>
  <c r="E27" i="6"/>
  <c r="H27" i="6" s="1"/>
  <c r="E26" i="6"/>
  <c r="H26" i="6" s="1"/>
  <c r="E25" i="6"/>
  <c r="E24" i="6"/>
  <c r="H24" i="6" s="1"/>
  <c r="E23" i="6"/>
  <c r="E21" i="6"/>
  <c r="H21" i="6" s="1"/>
  <c r="E20" i="6"/>
  <c r="E19" i="6"/>
  <c r="H19" i="6" s="1"/>
  <c r="E18" i="6"/>
  <c r="H18" i="6" s="1"/>
  <c r="E17" i="6"/>
  <c r="H17" i="6" s="1"/>
  <c r="E16" i="6"/>
  <c r="E15" i="6"/>
  <c r="E14" i="6"/>
  <c r="H14" i="6" s="1"/>
  <c r="E13" i="6"/>
  <c r="E11" i="6"/>
  <c r="H11" i="6" s="1"/>
  <c r="E10" i="6"/>
  <c r="E9" i="6"/>
  <c r="H9" i="6" s="1"/>
  <c r="E8" i="6"/>
  <c r="E7" i="6"/>
  <c r="H7" i="6" s="1"/>
  <c r="E6" i="6"/>
  <c r="H6" i="6" s="1"/>
  <c r="E5" i="6"/>
  <c r="E4" i="6" s="1"/>
  <c r="D68" i="6"/>
  <c r="D64" i="6"/>
  <c r="D56" i="6"/>
  <c r="D52" i="6"/>
  <c r="D42" i="6"/>
  <c r="D32" i="6"/>
  <c r="D22" i="6"/>
  <c r="D12" i="6"/>
  <c r="D4" i="6"/>
  <c r="C68" i="6"/>
  <c r="C64" i="6"/>
  <c r="C56" i="6"/>
  <c r="C52" i="6"/>
  <c r="C42" i="6"/>
  <c r="C32" i="6"/>
  <c r="C22" i="6"/>
  <c r="C12" i="6"/>
  <c r="C4" i="6"/>
  <c r="H4" i="10" l="1"/>
  <c r="H3" i="10" s="1"/>
  <c r="G3" i="12"/>
  <c r="F3" i="12"/>
  <c r="C3" i="12"/>
  <c r="H7" i="12"/>
  <c r="H6" i="12"/>
  <c r="H5" i="12"/>
  <c r="H4" i="12" s="1"/>
  <c r="H3" i="8"/>
  <c r="E3" i="8"/>
  <c r="E42" i="6"/>
  <c r="H43" i="6"/>
  <c r="H42" i="6" s="1"/>
  <c r="E32" i="6"/>
  <c r="D3" i="6"/>
  <c r="E22" i="6"/>
  <c r="C3" i="6"/>
  <c r="H23" i="6"/>
  <c r="H22" i="6" s="1"/>
  <c r="E12" i="6"/>
  <c r="F3" i="6"/>
  <c r="H13" i="6"/>
  <c r="H12" i="6" s="1"/>
  <c r="G3" i="6"/>
  <c r="H5" i="6"/>
  <c r="H4" i="6" s="1"/>
  <c r="E3" i="12"/>
  <c r="E3" i="10"/>
  <c r="H3" i="12" l="1"/>
  <c r="E3" i="6"/>
  <c r="H3" i="6"/>
</calcChain>
</file>

<file path=xl/sharedStrings.xml><?xml version="1.0" encoding="utf-8"?>
<sst xmlns="http://schemas.openxmlformats.org/spreadsheetml/2006/main" count="626" uniqueCount="247">
  <si>
    <t>CFG</t>
  </si>
  <si>
    <t>CP</t>
  </si>
  <si>
    <t>CA-UR</t>
  </si>
  <si>
    <t>COG</t>
  </si>
  <si>
    <t>CONCEPTO</t>
  </si>
  <si>
    <t>APROBADO</t>
  </si>
  <si>
    <t>MODIFICADO</t>
  </si>
  <si>
    <t>COMPROMETIDO</t>
  </si>
  <si>
    <t>DEVENGADO</t>
  </si>
  <si>
    <t>EJERCIDO</t>
  </si>
  <si>
    <t>PAGADO</t>
  </si>
  <si>
    <t>SUBEJERCICIO</t>
  </si>
  <si>
    <t>PRESUPUESTO DE EGRESOS</t>
  </si>
  <si>
    <t>CFF</t>
  </si>
  <si>
    <t>Gasto Corriente</t>
  </si>
  <si>
    <t>Gasto de Capital</t>
  </si>
  <si>
    <t>CTG</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</si>
  <si>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</si>
  <si>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</si>
  <si>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</si>
  <si>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</si>
  <si>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</si>
  <si>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</si>
  <si>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</si>
  <si>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</si>
  <si>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</si>
  <si>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</si>
  <si>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</si>
  <si>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</si>
  <si>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</si>
  <si>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</si>
  <si>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CA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</si>
  <si>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</si>
  <si>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</si>
  <si>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</si>
  <si>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</si>
  <si>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</si>
  <si>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</si>
  <si>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</si>
  <si>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</si>
  <si>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</si>
  <si>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</si>
  <si>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</si>
  <si>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</si>
  <si>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Sector Paraestatal de Gobierno</t>
  </si>
  <si>
    <t>Entidades Paramunicipales Empresariales No Financieras con Participación Estatal Mayoritaria</t>
  </si>
  <si>
    <t>Fideicomisos Paramunicipales Empresariales No Financieros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</si>
  <si>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</si>
  <si>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</si>
  <si>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</si>
  <si>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</si>
  <si>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</si>
  <si>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</si>
  <si>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Paramunicipales Empresariales Financieras Monetarias con Participación Estatal Mayoritaria</t>
  </si>
  <si>
    <t>Entidades Paraestatales Empresariales Financieras No Monetarias con Participación Estatal Mayoritaria</t>
  </si>
  <si>
    <t>Órgano Ejecutivo Municipal (Ayuntamiento)</t>
  </si>
  <si>
    <t>Total Gobierno General Municipal</t>
  </si>
  <si>
    <t>Total Gobierno General Estatal</t>
  </si>
  <si>
    <t>Entidades Paraestatales Finanacieras No Monetarias con Participacion Estatal Mayoritaria</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</si>
  <si>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</si>
  <si>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</si>
  <si>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</si>
  <si>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</si>
  <si>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</si>
  <si>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</si>
  <si>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</si>
  <si>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</si>
  <si>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</si>
  <si>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</si>
  <si>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</si>
  <si>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</si>
  <si>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</si>
  <si>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</si>
  <si>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</si>
  <si>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</si>
  <si>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</si>
  <si>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</si>
  <si>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</si>
  <si>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</si>
  <si>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</si>
  <si>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</si>
  <si>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</si>
  <si>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</si>
  <si>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</si>
  <si>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</si>
  <si>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</si>
  <si>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</si>
  <si>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</si>
  <si>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</si>
  <si>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</si>
  <si>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</si>
  <si>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</si>
  <si>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</si>
  <si>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</si>
  <si>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</si>
  <si>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</si>
  <si>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</si>
  <si>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</si>
  <si>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</si>
  <si>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</si>
  <si>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</si>
  <si>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</si>
  <si>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</si>
  <si>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</si>
  <si>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</si>
  <si>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</si>
  <si>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</si>
  <si>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</si>
  <si>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</si>
  <si>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</si>
  <si>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</si>
  <si>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</si>
  <si>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</si>
  <si>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</si>
  <si>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</si>
  <si>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</si>
  <si>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</si>
  <si>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</si>
  <si>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</si>
  <si>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</si>
  <si>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</si>
  <si>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</si>
  <si>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</si>
  <si>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</si>
  <si>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</si>
  <si>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</si>
  <si>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</si>
  <si>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</si>
  <si>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</si>
  <si>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INVERSIÓN PÚBLICA</t>
  </si>
  <si>
    <t>DEUDA PÚBLICA</t>
  </si>
  <si>
    <t>Instructivo</t>
  </si>
  <si>
    <t>Restricción:</t>
  </si>
  <si>
    <t>No se puede modificar en su contenido.</t>
  </si>
  <si>
    <t>Recomendaciones:</t>
  </si>
  <si>
    <t>Aclaración:</t>
  </si>
  <si>
    <t>Para la información impresa sólo por clasificación por objeto del gasto, capítulo y concepto.</t>
  </si>
  <si>
    <t>Verificar que la sumatoria de las columnas correspondientes al Presupuesto de Egresos Aprobado, Modificado, Devengado, Pagado y la correspondiente al Subejercicio coincida con la sumatoria de las columnas correspondientes a la Clasificación Económica (por Tipo de Gasto), a la Clasificación Administrativa, a la Clasificación Funcional y al Gasto por Categoría Programática.</t>
  </si>
  <si>
    <t>Verificar que la sumatoria de las columnas correspondientes al Presupuesto de Egresos Aprobado, Modificado, Devengado, Pagado y la correspondiente al Subejercicio coincida con la sumatoria de las columnas correspondientes a la Clasificación por Objeto del Gasto, a la Clasificación Administrativa, a la Clasificación Funcional y al Gasto por Categoría Programática.</t>
  </si>
  <si>
    <t>Verificar que la sumatoria de las columnas correspondientes al Presupuesto de Egresos Aprobado, Modificado, Devengado, Pagado y la correspondiente al Subejercicio coincida con la sumatoria de las columnas correspondientes a la Clasificación por Objeto del Gasto, a la Clasificación Económica (por Tipo de Gasto), a la Clasificación Administrativa y al Gasto por Categoría Programática.</t>
  </si>
  <si>
    <t>Verificar que la sumatoria de las columnas correspondientes al Presupuesto de Egresos Aprobado, Modificado, Devengado, Pagado y la correspondiente al Subejercicio coincida con la sumatoria de las columnas correspondientes a la Clasificación por Objeto del Gasto, a la Clasificación Económica (por Tipo de Gasto), a la Clasificación Funcional y al Gasto por Categoría Programática.</t>
  </si>
  <si>
    <t>Para la información impresa sólo por clasificación por objeto del gasto, a capítulo y concepto.</t>
  </si>
  <si>
    <t>Apegarse al número de columnas.</t>
  </si>
  <si>
    <t>AMPLIACIONES / REDUCCIONES</t>
  </si>
  <si>
    <t>Pensiones y Jubilaciones</t>
  </si>
  <si>
    <r>
      <rPr>
        <b/>
        <sz val="8"/>
        <color indexed="8"/>
        <rFont val="Arial"/>
        <family val="2"/>
      </rPr>
      <t>CFG</t>
    </r>
    <r>
      <rPr>
        <sz val="8"/>
        <color theme="1"/>
        <rFont val="Arial"/>
        <family val="2"/>
      </rPr>
      <t>: De acuerdo al Clasificador funcional del gasto (finalidad, función y subfunción); publicado en el DOF del 27 de diciembre de 2010.</t>
    </r>
  </si>
  <si>
    <r>
      <rPr>
        <b/>
        <sz val="8"/>
        <color indexed="8"/>
        <rFont val="Arial"/>
        <family val="2"/>
      </rPr>
      <t>CP</t>
    </r>
    <r>
      <rPr>
        <sz val="8"/>
        <color theme="1"/>
        <rFont val="Arial"/>
        <family val="2"/>
      </rPr>
      <t>: Clasificación Programática de acuerdo al emitido por el CONAC (DOF 8-ago-13). Letra y número.</t>
    </r>
  </si>
  <si>
    <r>
      <rPr>
        <b/>
        <sz val="8"/>
        <color indexed="8"/>
        <rFont val="Arial"/>
        <family val="2"/>
      </rPr>
      <t>CA-UR</t>
    </r>
    <r>
      <rPr>
        <sz val="8"/>
        <color theme="1"/>
        <rFont val="Arial"/>
        <family val="2"/>
      </rPr>
      <t>: De acuerdo a la Clasificación administrativa, publicada en el DOF del 7 de julio de 2011.  Además incluir la UR, separado por guion (CA - UR).</t>
    </r>
  </si>
  <si>
    <r>
      <rPr>
        <b/>
        <sz val="8"/>
        <color indexed="8"/>
        <rFont val="Arial"/>
        <family val="2"/>
      </rPr>
      <t>CTG</t>
    </r>
    <r>
      <rPr>
        <sz val="8"/>
        <color theme="1"/>
        <rFont val="Arial"/>
        <family val="2"/>
      </rPr>
      <t>: Para el llenado de este formato se debe utilizar la Clasificación por Tipo de Gasto aprobado por el CONAC identificando el ejercicio presupuestal de gasto corriente, gasto de capital y el de amortización de la deuda y disminución de pasivos. Publicado en el DOF del 30 de septiembre de 2015.</t>
    </r>
  </si>
  <si>
    <r>
      <rPr>
        <b/>
        <sz val="8"/>
        <color indexed="8"/>
        <rFont val="Arial"/>
        <family val="2"/>
      </rPr>
      <t>COG</t>
    </r>
    <r>
      <rPr>
        <sz val="8"/>
        <color theme="1"/>
        <rFont val="Arial"/>
        <family val="2"/>
      </rPr>
      <t>: De acuerdo al Clasificador por objeto del gasto (capítulo, concepto; partida genérica y especifica), publicadas en el DOF el 22 de diciembre de 2014. A cuatro digitos.</t>
    </r>
  </si>
  <si>
    <r>
      <rPr>
        <b/>
        <sz val="8"/>
        <color indexed="8"/>
        <rFont val="Arial"/>
        <family val="2"/>
      </rPr>
      <t>CONCEPTO</t>
    </r>
    <r>
      <rPr>
        <sz val="8"/>
        <color theme="1"/>
        <rFont val="Arial"/>
        <family val="2"/>
      </rPr>
      <t>: Se refiere al nombre que se asigna a cada uno de los desagregados que se señalan.</t>
    </r>
  </si>
  <si>
    <r>
      <rPr>
        <b/>
        <sz val="8"/>
        <color indexed="8"/>
        <rFont val="Arial"/>
        <family val="2"/>
      </rPr>
      <t>APROBADO</t>
    </r>
    <r>
      <rPr>
        <sz val="8"/>
        <color theme="1"/>
        <rFont val="Arial"/>
        <family val="2"/>
      </rPr>
      <t>: Refleja las asignaciones presupuestarias anuales comprometidas en el Presupuesto de Egresos.</t>
    </r>
  </si>
  <si>
    <r>
      <rPr>
        <b/>
        <sz val="8"/>
        <color indexed="8"/>
        <rFont val="Arial"/>
        <family val="2"/>
      </rPr>
      <t>AMPLIACIONES / REDUCCIONES</t>
    </r>
    <r>
      <rPr>
        <sz val="8"/>
        <color theme="1"/>
        <rFont val="Arial"/>
        <family val="2"/>
      </rPr>
      <t>: Refleja las modificaciones realizadas al Presupuesto Aprobado.</t>
    </r>
  </si>
  <si>
    <r>
      <rPr>
        <b/>
        <sz val="8"/>
        <color indexed="8"/>
        <rFont val="Arial"/>
        <family val="2"/>
      </rPr>
      <t>MODIFICADO</t>
    </r>
    <r>
      <rPr>
        <sz val="8"/>
        <color theme="1"/>
        <rFont val="Arial"/>
        <family val="2"/>
      </rPr>
      <t>: Es el momento que refleja la asignación presupuestaria que resulta de incorporar; en su caso, las adecuaciones presupuestarias al presupuesto aprobado.</t>
    </r>
  </si>
  <si>
    <r>
      <rPr>
        <b/>
        <sz val="8"/>
        <color indexed="8"/>
        <rFont val="Arial"/>
        <family val="2"/>
      </rPr>
      <t>COMPROMETIDO</t>
    </r>
    <r>
      <rPr>
        <sz val="8"/>
        <color theme="1"/>
        <rFont val="Arial"/>
        <family val="2"/>
      </rPr>
      <t xml:space="preserve">: En esta columna deben registrarse los "cargos" del comprometido. Éste momento contable del gasto refleja la aprobación por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por la parte que se ejecutará o recibirá, durante cada ejercicio.  </t>
    </r>
  </si>
  <si>
    <r>
      <rPr>
        <b/>
        <sz val="8"/>
        <color indexed="8"/>
        <rFont val="Arial"/>
        <family val="2"/>
      </rPr>
      <t>DEVENGADO</t>
    </r>
    <r>
      <rPr>
        <sz val="8"/>
        <color theme="1"/>
        <rFont val="Arial"/>
        <family val="2"/>
      </rPr>
      <t>: En esta columna deben registrarse los "cargos" del devengado.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</si>
  <si>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EJERCIDO</t>
    </r>
    <r>
      <rPr>
        <sz val="8"/>
        <color theme="1"/>
        <rFont val="Arial"/>
        <family val="2"/>
      </rPr>
      <t>: En esta columna deben registrarse los "cargos" del ejercido. Este momento refleja la emisión de una cuenta por liquidar certificada o documento equivalente (solicitud de pago) debidamente aprobado por la autoridad competente.</t>
    </r>
  </si>
  <si>
    <r>
      <rPr>
        <b/>
        <sz val="8"/>
        <color indexed="8"/>
        <rFont val="Arial"/>
        <family val="2"/>
      </rPr>
      <t>PAGADO</t>
    </r>
    <r>
      <rPr>
        <sz val="8"/>
        <color theme="1"/>
        <rFont val="Arial"/>
        <family val="2"/>
      </rPr>
      <t>: Es el momento que refleja la cancelación total o parcial de las obligaciones de pago, que se concreta mediante el desembolso de efectivo o cualquier otro medio de pago.</t>
    </r>
  </si>
  <si>
    <r>
      <rPr>
        <b/>
        <sz val="8"/>
        <color indexed="8"/>
        <rFont val="Arial"/>
        <family val="2"/>
      </rPr>
      <t>SUBEJERCICIO</t>
    </r>
    <r>
      <rPr>
        <sz val="8"/>
        <color theme="1"/>
        <rFont val="Arial"/>
        <family val="2"/>
      </rPr>
      <t>: Modificado menos devengado.</t>
    </r>
  </si>
  <si>
    <r>
      <rPr>
        <b/>
        <sz val="8"/>
        <color indexed="8"/>
        <rFont val="Arial"/>
        <family val="2"/>
      </rPr>
      <t>COG</t>
    </r>
    <r>
      <rPr>
        <sz val="8"/>
        <color theme="1"/>
        <rFont val="Arial"/>
        <family val="2"/>
      </rPr>
      <t>: Para el llenado de este formato se debe utilizar a nivel de Capítulo y Concepto el Clasificador por Objeto del Gasto aprobado por el CONAC.</t>
    </r>
  </si>
  <si>
    <r>
      <rPr>
        <b/>
        <sz val="8"/>
        <color indexed="8"/>
        <rFont val="Arial"/>
        <family val="2"/>
      </rPr>
      <t>CFG</t>
    </r>
    <r>
      <rPr>
        <sz val="8"/>
        <color theme="1"/>
        <rFont val="Arial"/>
        <family val="2"/>
      </rPr>
      <t>: Para el llenado de este formato se debe utilizar el Clasificador Funcional aprobado por el CONAC a nivel de Finalidad y Función.</t>
    </r>
  </si>
  <si>
    <r>
      <rPr>
        <b/>
        <sz val="8"/>
        <color indexed="8"/>
        <rFont val="Arial"/>
        <family val="2"/>
      </rPr>
      <t>CA</t>
    </r>
    <r>
      <rPr>
        <sz val="8"/>
        <color theme="1"/>
        <rFont val="Arial"/>
        <family val="2"/>
      </rPr>
      <t>: De acuerdo a la Clasificación administrativa, publicada en el DOF del 7 de julio de 2011.</t>
    </r>
  </si>
  <si>
    <t>No se puede modificar en su contenido. Se imprime la pestaña del COG.</t>
  </si>
  <si>
    <t>Bajo protesta de decir verdad declaramos que los Estados Financieros y sus notas, son razonablemente correctos y son responsabilidad del emisor.</t>
  </si>
  <si>
    <t>_________________________</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</si>
  <si>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</si>
  <si>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</si>
  <si>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</si>
  <si>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</si>
  <si>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</si>
  <si>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</si>
  <si>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</si>
  <si>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</si>
  <si>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</si>
  <si>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</si>
  <si>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</si>
  <si>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Dependencia o Unidad Administrativa 4</t>
  </si>
  <si>
    <t>Dependencia o Unidad Administrativa 6</t>
  </si>
  <si>
    <t>Dependencia o Unidad Administrativa 7</t>
  </si>
  <si>
    <t>Dependencia o Unidad Administrativa 8</t>
  </si>
  <si>
    <t>Dependencia o Unidad Administrativa xx</t>
  </si>
  <si>
    <r>
      <t xml:space="preserve">   </t>
    </r>
    <r>
      <rPr>
        <b/>
        <sz val="8"/>
        <color indexed="8"/>
        <rFont val="Arial"/>
        <family val="2"/>
      </rPr>
      <t>CFF</t>
    </r>
    <r>
      <rPr>
        <sz val="8"/>
        <color indexed="8"/>
        <rFont val="Arial"/>
        <family val="2"/>
      </rPr>
      <t>: Se refiere al código asignado por el CONAC de acuerdo a la estructura del Clasificador por Fuente de Financiamiento. (DOF 2-ene-13)</t>
    </r>
  </si>
  <si>
    <t>2.4.2</t>
  </si>
  <si>
    <t>CULTURA</t>
  </si>
  <si>
    <t>E0001</t>
  </si>
  <si>
    <t>PROMOCION E IMPULSO CULTURAL</t>
  </si>
  <si>
    <t>RECURSOS FISCALES</t>
  </si>
  <si>
    <t>31120-1100</t>
  </si>
  <si>
    <t>ADMINISTRACION DE GOBIERNO</t>
  </si>
  <si>
    <t>GASTO CORRIENTE</t>
  </si>
  <si>
    <t>Liquid por indem y sueldos y salarios caídos</t>
  </si>
  <si>
    <t>Impuesto sobre nóminas</t>
  </si>
  <si>
    <t>GASTO DE CAPITAL</t>
  </si>
  <si>
    <t>Otro equipo de transporte</t>
  </si>
  <si>
    <t>Sueldos Base</t>
  </si>
  <si>
    <t>Remuneraciones para eventuales</t>
  </si>
  <si>
    <t>Prima Vacacional</t>
  </si>
  <si>
    <t>Gratificación de fin de año</t>
  </si>
  <si>
    <t>Remuneraciones por horas extraordinarias</t>
  </si>
  <si>
    <t>Cuotas para el fondo de ahorro</t>
  </si>
  <si>
    <t>Capacitación de los servidores públicos</t>
  </si>
  <si>
    <t>Otras prestaciones</t>
  </si>
  <si>
    <t>Estímulos por productividad y eficiencia</t>
  </si>
  <si>
    <t>Materiales y útiles de oficina</t>
  </si>
  <si>
    <t>Material de limpieza</t>
  </si>
  <si>
    <t>Prod Alim p pers en instalac de depend y ent</t>
  </si>
  <si>
    <t>Medicinas y productos farmacéuticos</t>
  </si>
  <si>
    <t>Combus Lub y aditivos vehículos Serv Pub</t>
  </si>
  <si>
    <t>Vestuario y uniformes</t>
  </si>
  <si>
    <t>Servicio de energía eléctrica</t>
  </si>
  <si>
    <t>Servicio telefonía tradicional</t>
  </si>
  <si>
    <t>Servicios financieros y bancarios</t>
  </si>
  <si>
    <t>Seguro de bienes patrimoniales</t>
  </si>
  <si>
    <t>Conservación y mantenimiento de inmuebles</t>
  </si>
  <si>
    <t>Instal Rep y mantto  de Mobil y Eq de admon</t>
  </si>
  <si>
    <t>Instal Rep y mantto de bienes informáticos</t>
  </si>
  <si>
    <t>Mantto y conserv Veh terrestres aéreos mariti</t>
  </si>
  <si>
    <t>Serv de creatividad preproducción y producción d</t>
  </si>
  <si>
    <t>Servicios integrales de traslado y viáticos</t>
  </si>
  <si>
    <t>Gastos de orden social y cultural</t>
  </si>
  <si>
    <t>Gastos relac con activ culturales deport y ayu</t>
  </si>
  <si>
    <t>Computadoras y equipo periférico</t>
  </si>
  <si>
    <t>Equipo de audio y de video</t>
  </si>
  <si>
    <t>Camaras fotograficas y de video</t>
  </si>
  <si>
    <t>31120-1200</t>
  </si>
  <si>
    <t>TALLERES</t>
  </si>
  <si>
    <t>E0002</t>
  </si>
  <si>
    <t>RECURSOS ESTATALES</t>
  </si>
  <si>
    <t>Servicios de acceso de internet</t>
  </si>
  <si>
    <t>E0003</t>
  </si>
  <si>
    <t>PROMOCION E IMPULSO A TALLERES</t>
  </si>
  <si>
    <t>INGRESOS PROPIOS</t>
  </si>
  <si>
    <t>31120-1300</t>
  </si>
  <si>
    <t>ADMINISTRACION DE TALLERES</t>
  </si>
  <si>
    <t>Herramientas menores</t>
  </si>
  <si>
    <t>Arrendam de Mobil y Eq de administración</t>
  </si>
  <si>
    <t>Otros bienes artísticos culturales y científicos</t>
  </si>
  <si>
    <t>Otros mobiliarios y equipos de administración</t>
  </si>
  <si>
    <t>CASA DE LA CULTURA DEL MUNICIPIO DE VALLE DE SANTIAGO, GTO.
ESTADO ANALÍTICO DEL EJERCICIO DEL PRESUPUESTO DE EGRESOS POR OBJETO DEL GASTO (CAPÍTULO Y CONCEPTO)
AL 31 DE DICIEMBRE DEL 2017</t>
  </si>
  <si>
    <t>CASA DE LA CULTURA DEL MUNICIPIO DE VALLE DE SANTIAGO, GTO.
ESTADO ANALÍTICO DEL EJERCICIO DEL PRESUPUESTO DE EGRESOS CLASIFICACIÓN ECONÓMICA (POR TIPO DE GASTO)
AL 31 DE DICIEMBRE DEL 2017</t>
  </si>
  <si>
    <t>CASA DE LA CULTURA DEL MUNICIPIO DE VALLE DE SANTIAGO, GTO.
ESTADO ANALÍTICO DEL EJERCICIO DEL PRESUPUESTO DE EGRESOS CLASIFICACIÓN FUNCIONAL (FINALIDAD Y FUNCIÓN)
AL 31 DE DICIEMBRE DEL 2017</t>
  </si>
  <si>
    <t>CASA DE LA CULTURA DEL MUNICIPIO DE VALLE DE SANTIAGO, GTO.
ESTADO ANALÍTICO DEL EJERCICIO DEL PRESUPUESTO DE EGRESOS CLASIFICACIÓN ADMINISTRATIVA
AL 31 DE DICIEMBRE DEL 2017</t>
  </si>
  <si>
    <t>CASA DE LA CULTURA DEL MUNICIPIO DE VALLE DE SANTIAGO, GTO.
ESTADO ANALÍTICO DEL EJERCICIO DEL PRESUPUESTO DE EGRESOS
CLASIFICACIÓN ADMINISTRATIVA
AL 31 DE DICIEMBRE DEL 2017</t>
  </si>
  <si>
    <t>CASA DE LA CULTURA DEL MUNICIPIO DE VALLE DE SANTIAGO, GTO.
ESTADO ANALÍTICO DEL EJERCICIO DEL PRESUPUESTO DE EGRESOS
 CLASIFICACIÓN ADMINISTRATIVA
AL 31 DE DICIEMBRE DEL 2017</t>
  </si>
  <si>
    <t>____________________________________________</t>
  </si>
  <si>
    <t>DIRECTOR DE CASA DE LA CULTURA
M.E. FRANCISCO JAVIER GALVAN CAMARGO</t>
  </si>
  <si>
    <t>ENCARGADO DEL AREA CONTABLE
C.P. JESUS IVAN GOMEZ LINCE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</si>
</sst>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0.00_ ;\-#,##0.00\ "/>
  </numFmts>
  <fonts count="14" x14ac:knownFonts="1">
    <font>
      <sz val="8"/>
      <color theme="1"/>
      <name val="Arial"/>
      <family val="2"/>
    </font>
    <font>
      <sz val="10"/>
      <name val="Arial"/>
      <family val="2"/>
    </font>
    <font>
      <b/>
      <sz val="8"/>
      <name val="Arial"/>
      <family val="2"/>
    </font>
    <font>
      <sz val="8"/>
      <name val="Arial"/>
      <family val="2"/>
    </font>
    <font>
      <sz val="11"/>
      <color indexed="8"/>
      <name val="Calibri"/>
      <family val="2"/>
    </font>
    <font>
      <sz val="8"/>
      <color theme="0"/>
      <name val="Arial"/>
      <family val="2"/>
    </font>
    <font>
      <b/>
      <sz val="8"/>
      <color theme="0"/>
      <name val="Arial"/>
      <family val="2"/>
    </font>
    <font>
      <sz val="11"/>
      <color theme="1"/>
      <name val="Calibri"/>
      <family val="2"/>
      <scheme val="minor"/>
    </font>
    <font>
      <sz val="10"/>
      <color theme="1"/>
      <name val="Times New Roman"/>
      <family val="2"/>
    </font>
    <font>
      <b/>
      <sz val="8"/>
      <color theme="1"/>
      <name val="Arial"/>
      <family val="2"/>
    </font>
    <font>
      <b/>
      <sz val="8"/>
      <color theme="3"/>
      <name val="Arial"/>
      <family val="2"/>
    </font>
    <font>
      <sz val="8"/>
      <color theme="1"/>
      <name val="Arial"/>
      <family val="2"/>
    </font>
    <font>
      <sz val="8"/>
      <color indexed="8"/>
      <name val="Arial"/>
      <family val="2"/>
    </font>
    <font>
      <b/>
      <sz val="8"/>
      <color indexed="8"/>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13">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164" fontId="1"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0" fontId="7" fillId="0" borderId="0"/>
    <xf numFmtId="0" fontId="1" fillId="0" borderId="0"/>
    <xf numFmtId="0" fontId="8" fillId="0" borderId="0"/>
    <xf numFmtId="0" fontId="1" fillId="0" borderId="0"/>
    <xf numFmtId="0" fontId="1" fillId="0" borderId="0"/>
    <xf numFmtId="0" fontId="1" fillId="0" borderId="0"/>
    <xf numFmtId="0" fontId="1" fillId="0" borderId="0"/>
    <xf numFmtId="0" fontId="7" fillId="0" borderId="0"/>
    <xf numFmtId="0" fontId="7" fillId="0" borderId="0"/>
  </cellStyleXfs>
  <cellXfs count="83">
    <xf numFmtId="0" fontId="0" fillId="0" borderId="0" xfId="0"/>
    <xf numFmtId="0" fontId="0" fillId="0" borderId="0" xfId="0" applyProtection="1">
      <protection locked="0"/>
    </xf>
    <xf numFmtId="0" fontId="6" fillId="0" borderId="0" xfId="8" applyFont="1" applyBorder="1" applyAlignment="1" applyProtection="1">
      <alignment horizontal="center" vertical="top"/>
    </xf>
    <xf numFmtId="0" fontId="2" fillId="0" borderId="0" xfId="9" applyFont="1" applyFill="1" applyBorder="1" applyAlignment="1" applyProtection="1"/>
    <xf numFmtId="0" fontId="6" fillId="0" borderId="1" xfId="8" applyFont="1" applyBorder="1" applyAlignment="1" applyProtection="1">
      <alignment horizontal="center" vertical="top"/>
      <protection hidden="1"/>
    </xf>
    <xf numFmtId="0" fontId="10" fillId="0" borderId="0" xfId="9" applyFont="1" applyFill="1" applyBorder="1" applyAlignment="1" applyProtection="1"/>
    <xf numFmtId="4" fontId="9" fillId="0" borderId="0" xfId="0" applyNumberFormat="1" applyFont="1" applyFill="1" applyBorder="1" applyAlignment="1" applyProtection="1">
      <alignment horizontal="right"/>
      <protection locked="0"/>
    </xf>
    <xf numFmtId="0" fontId="10" fillId="0" borderId="0" xfId="9" applyFont="1" applyFill="1" applyBorder="1" applyAlignment="1" applyProtection="1">
      <alignment horizontal="left"/>
    </xf>
    <xf numFmtId="0" fontId="6" fillId="0" borderId="2" xfId="8" applyFont="1" applyBorder="1" applyAlignment="1" applyProtection="1">
      <alignment horizontal="center" vertical="top"/>
      <protection hidden="1"/>
    </xf>
    <xf numFmtId="0" fontId="2" fillId="0" borderId="3" xfId="9" applyFont="1" applyFill="1" applyBorder="1" applyAlignment="1" applyProtection="1"/>
    <xf numFmtId="0" fontId="0" fillId="0" borderId="1" xfId="0" applyBorder="1" applyAlignment="1" applyProtection="1">
      <alignment horizontal="center"/>
      <protection locked="0"/>
    </xf>
    <xf numFmtId="0" fontId="0" fillId="0" borderId="0" xfId="0" applyBorder="1" applyProtection="1">
      <protection locked="0"/>
    </xf>
    <xf numFmtId="0" fontId="0" fillId="0" borderId="6" xfId="0" applyBorder="1" applyAlignment="1" applyProtection="1">
      <alignment horizontal="center"/>
      <protection locked="0"/>
    </xf>
    <xf numFmtId="0" fontId="0" fillId="0" borderId="7" xfId="0" applyBorder="1" applyProtection="1">
      <protection locked="0"/>
    </xf>
    <xf numFmtId="0" fontId="2" fillId="0" borderId="3" xfId="9" applyFont="1" applyFill="1" applyBorder="1" applyAlignment="1" applyProtection="1">
      <alignment wrapText="1"/>
    </xf>
    <xf numFmtId="0" fontId="0" fillId="0" borderId="1" xfId="0" applyFill="1" applyBorder="1" applyAlignment="1" applyProtection="1">
      <alignment horizontal="center"/>
    </xf>
    <xf numFmtId="0" fontId="9" fillId="0" borderId="0" xfId="0" applyFont="1" applyFill="1" applyBorder="1" applyProtection="1"/>
    <xf numFmtId="0" fontId="0" fillId="0" borderId="0" xfId="0" applyFill="1" applyBorder="1" applyProtection="1"/>
    <xf numFmtId="0" fontId="0" fillId="0" borderId="6" xfId="0" applyFill="1" applyBorder="1" applyAlignment="1" applyProtection="1">
      <alignment horizontal="center"/>
    </xf>
    <xf numFmtId="0" fontId="0" fillId="0" borderId="7" xfId="0" applyFill="1" applyBorder="1" applyProtection="1"/>
    <xf numFmtId="0" fontId="5" fillId="0" borderId="1" xfId="0" applyFont="1" applyFill="1" applyBorder="1" applyAlignment="1" applyProtection="1">
      <alignment horizontal="center"/>
      <protection hidden="1"/>
    </xf>
    <xf numFmtId="0" fontId="3" fillId="0" borderId="1" xfId="0" applyFont="1" applyFill="1" applyBorder="1" applyAlignment="1" applyProtection="1">
      <alignment horizontal="center"/>
    </xf>
    <xf numFmtId="0" fontId="3" fillId="0" borderId="0" xfId="0" applyFont="1" applyFill="1" applyBorder="1" applyProtection="1"/>
    <xf numFmtId="0" fontId="0" fillId="0" borderId="0" xfId="0" applyProtection="1"/>
    <xf numFmtId="0" fontId="6" fillId="0" borderId="2" xfId="8" applyFont="1" applyFill="1" applyBorder="1" applyAlignment="1" applyProtection="1">
      <alignment horizontal="center" vertical="top"/>
      <protection hidden="1"/>
    </xf>
    <xf numFmtId="0" fontId="2" fillId="2" borderId="0" xfId="8" applyFont="1" applyFill="1" applyBorder="1" applyAlignment="1">
      <alignment horizontal="left" vertical="center" wrapText="1"/>
    </xf>
    <xf numFmtId="0" fontId="2" fillId="3" borderId="0" xfId="8" applyFont="1" applyFill="1" applyBorder="1" applyAlignment="1">
      <alignment horizontal="left" vertical="center" wrapText="1"/>
    </xf>
    <xf numFmtId="0" fontId="0" fillId="0" borderId="0" xfId="0" applyFont="1" applyProtection="1"/>
    <xf numFmtId="0" fontId="9" fillId="0" borderId="1" xfId="0" applyFont="1" applyFill="1" applyBorder="1" applyAlignment="1">
      <alignment horizontal="center" vertical="center"/>
    </xf>
    <xf numFmtId="0" fontId="9" fillId="0" borderId="0" xfId="0" applyFont="1" applyFill="1" applyBorder="1" applyAlignment="1">
      <alignment wrapText="1"/>
    </xf>
    <xf numFmtId="0" fontId="0" fillId="0" borderId="1" xfId="0" applyFont="1" applyFill="1" applyBorder="1" applyAlignment="1">
      <alignment horizontal="center" vertical="center"/>
    </xf>
    <xf numFmtId="0" fontId="0" fillId="0" borderId="6" xfId="0" applyFont="1" applyFill="1" applyBorder="1" applyAlignment="1">
      <alignment horizontal="center" vertical="center"/>
    </xf>
    <xf numFmtId="0" fontId="6" fillId="4" borderId="9" xfId="9" applyFont="1" applyFill="1" applyBorder="1" applyAlignment="1">
      <alignment horizontal="center" vertical="center"/>
    </xf>
    <xf numFmtId="4" fontId="6" fillId="4" borderId="9" xfId="9" applyNumberFormat="1" applyFont="1" applyFill="1" applyBorder="1" applyAlignment="1">
      <alignment horizontal="center" vertical="center" wrapText="1"/>
    </xf>
    <xf numFmtId="0" fontId="0" fillId="0" borderId="1" xfId="0" applyFont="1" applyBorder="1" applyAlignment="1" applyProtection="1">
      <alignment horizontal="center"/>
    </xf>
    <xf numFmtId="0" fontId="0" fillId="0" borderId="0" xfId="0" applyFont="1" applyBorder="1" applyProtection="1"/>
    <xf numFmtId="0" fontId="0" fillId="0" borderId="6" xfId="0" applyFont="1" applyBorder="1" applyAlignment="1" applyProtection="1">
      <alignment horizontal="center"/>
    </xf>
    <xf numFmtId="0" fontId="0" fillId="0" borderId="7" xfId="0" applyFont="1" applyBorder="1" applyProtection="1"/>
    <xf numFmtId="0" fontId="6" fillId="4" borderId="9" xfId="9" applyFont="1" applyFill="1" applyBorder="1" applyAlignment="1">
      <alignment horizontal="center" vertical="center" wrapText="1"/>
    </xf>
    <xf numFmtId="0" fontId="11" fillId="0" borderId="0" xfId="0" applyFont="1"/>
    <xf numFmtId="0" fontId="11" fillId="0" borderId="0" xfId="0" applyFont="1" applyAlignment="1">
      <alignment horizontal="left" wrapText="1" indent="1"/>
    </xf>
    <xf numFmtId="0" fontId="11" fillId="0" borderId="0" xfId="0" applyFont="1" applyAlignment="1">
      <alignment horizontal="left" vertical="center" wrapText="1" indent="1"/>
    </xf>
    <xf numFmtId="0" fontId="11" fillId="0" borderId="0" xfId="0" applyFont="1" applyProtection="1">
      <protection locked="0"/>
    </xf>
    <xf numFmtId="0" fontId="11" fillId="0" borderId="0" xfId="0" applyFont="1" applyAlignment="1" applyProtection="1">
      <alignment horizontal="center"/>
      <protection locked="0"/>
    </xf>
    <xf numFmtId="0" fontId="0" fillId="0" borderId="0" xfId="0" applyFont="1" applyAlignment="1">
      <alignment horizontal="left" wrapText="1" indent="1"/>
    </xf>
    <xf numFmtId="0" fontId="0" fillId="0" borderId="1" xfId="0" applyFont="1" applyFill="1" applyBorder="1" applyAlignment="1" applyProtection="1">
      <alignment horizontal="center"/>
    </xf>
    <xf numFmtId="4" fontId="0" fillId="0" borderId="5" xfId="0" applyNumberFormat="1" applyFont="1" applyBorder="1" applyProtection="1">
      <protection locked="0"/>
    </xf>
    <xf numFmtId="0" fontId="0" fillId="0" borderId="0" xfId="0" applyFont="1" applyFill="1" applyBorder="1" applyAlignment="1" applyProtection="1">
      <alignment horizontal="left" indent="1"/>
    </xf>
    <xf numFmtId="0" fontId="0" fillId="0" borderId="6" xfId="0" applyFont="1" applyFill="1" applyBorder="1" applyAlignment="1" applyProtection="1">
      <alignment horizontal="center"/>
    </xf>
    <xf numFmtId="0" fontId="0" fillId="0" borderId="7" xfId="0" applyFont="1" applyFill="1" applyBorder="1" applyAlignment="1" applyProtection="1">
      <alignment horizontal="left" indent="1"/>
    </xf>
    <xf numFmtId="4" fontId="0" fillId="0" borderId="8" xfId="0" applyNumberFormat="1" applyFont="1" applyBorder="1" applyProtection="1">
      <protection locked="0"/>
    </xf>
    <xf numFmtId="0" fontId="3" fillId="0" borderId="0" xfId="8" applyFont="1" applyAlignment="1" applyProtection="1">
      <alignment vertical="top"/>
    </xf>
    <xf numFmtId="0" fontId="3" fillId="0" borderId="0" xfId="8" applyFont="1" applyAlignment="1">
      <alignment vertical="top" wrapText="1"/>
    </xf>
    <xf numFmtId="4" fontId="3" fillId="0" borderId="0" xfId="8" applyNumberFormat="1" applyFont="1" applyAlignment="1">
      <alignment vertical="top"/>
    </xf>
    <xf numFmtId="0" fontId="3" fillId="0" borderId="0" xfId="8" applyFont="1" applyAlignment="1">
      <alignment vertical="top"/>
    </xf>
    <xf numFmtId="0" fontId="3" fillId="0" borderId="0" xfId="8" applyFont="1" applyAlignment="1" applyProtection="1">
      <alignment vertical="top" wrapText="1"/>
      <protection locked="0"/>
    </xf>
    <xf numFmtId="0" fontId="3" fillId="0" borderId="0" xfId="8" applyFont="1" applyAlignment="1" applyProtection="1">
      <alignment horizontal="left" vertical="top" wrapText="1" indent="5"/>
      <protection locked="0"/>
    </xf>
    <xf numFmtId="0" fontId="3" fillId="0" borderId="0" xfId="8" applyFont="1" applyAlignment="1" applyProtection="1">
      <alignment vertical="top"/>
      <protection locked="0"/>
    </xf>
    <xf numFmtId="0" fontId="3" fillId="0" borderId="0" xfId="8" applyFont="1" applyBorder="1" applyAlignment="1" applyProtection="1">
      <alignment vertical="top" wrapText="1"/>
      <protection locked="0"/>
    </xf>
    <xf numFmtId="0" fontId="0" fillId="0" borderId="0" xfId="0" applyFont="1" applyFill="1" applyBorder="1" applyAlignment="1">
      <alignment horizontal="left" wrapText="1" indent="1"/>
    </xf>
    <xf numFmtId="0" fontId="0" fillId="0" borderId="7" xfId="0" applyFont="1" applyFill="1" applyBorder="1" applyAlignment="1">
      <alignment horizontal="left" wrapText="1" indent="1"/>
    </xf>
    <xf numFmtId="0" fontId="12" fillId="0" borderId="0" xfId="0" applyFont="1" applyAlignment="1">
      <alignment horizontal="justify" wrapText="1"/>
    </xf>
    <xf numFmtId="4" fontId="9" fillId="0" borderId="3" xfId="0" applyNumberFormat="1" applyFont="1" applyFill="1" applyBorder="1" applyAlignment="1" applyProtection="1">
      <alignment horizontal="right"/>
      <protection locked="0"/>
    </xf>
    <xf numFmtId="4" fontId="9" fillId="0" borderId="4" xfId="0" applyNumberFormat="1" applyFont="1" applyFill="1" applyBorder="1" applyAlignment="1" applyProtection="1">
      <alignment horizontal="right"/>
      <protection locked="0"/>
    </xf>
    <xf numFmtId="4" fontId="9" fillId="0" borderId="0" xfId="0" applyNumberFormat="1" applyFont="1" applyBorder="1" applyProtection="1">
      <protection locked="0"/>
    </xf>
    <xf numFmtId="4" fontId="9" fillId="0" borderId="5" xfId="0" applyNumberFormat="1" applyFont="1" applyBorder="1" applyProtection="1">
      <protection locked="0"/>
    </xf>
    <xf numFmtId="4" fontId="0" fillId="0" borderId="0" xfId="0" applyNumberFormat="1" applyFont="1" applyBorder="1" applyProtection="1">
      <protection locked="0"/>
    </xf>
    <xf numFmtId="4" fontId="0" fillId="0" borderId="7" xfId="0" applyNumberFormat="1" applyFont="1" applyBorder="1" applyProtection="1">
      <protection locked="0"/>
    </xf>
    <xf numFmtId="4" fontId="0" fillId="0" borderId="0" xfId="0" applyNumberFormat="1" applyBorder="1" applyProtection="1">
      <protection locked="0"/>
    </xf>
    <xf numFmtId="4" fontId="0" fillId="0" borderId="5" xfId="0" applyNumberFormat="1" applyBorder="1" applyProtection="1">
      <protection locked="0"/>
    </xf>
    <xf numFmtId="4" fontId="0" fillId="0" borderId="7" xfId="0" applyNumberFormat="1" applyBorder="1" applyProtection="1">
      <protection locked="0"/>
    </xf>
    <xf numFmtId="4" fontId="0" fillId="0" borderId="8" xfId="0" applyNumberFormat="1" applyBorder="1" applyProtection="1">
      <protection locked="0"/>
    </xf>
    <xf numFmtId="165" fontId="0" fillId="0" borderId="0" xfId="0" applyNumberFormat="1" applyFont="1" applyBorder="1" applyProtection="1">
      <protection locked="0"/>
    </xf>
    <xf numFmtId="165" fontId="0" fillId="0" borderId="5" xfId="0" applyNumberFormat="1" applyFont="1" applyBorder="1" applyProtection="1">
      <protection locked="0"/>
    </xf>
    <xf numFmtId="165" fontId="0" fillId="0" borderId="7" xfId="0" applyNumberFormat="1" applyFont="1" applyBorder="1" applyProtection="1">
      <protection locked="0"/>
    </xf>
    <xf numFmtId="165" fontId="0" fillId="0" borderId="8" xfId="0" applyNumberFormat="1" applyFont="1" applyBorder="1" applyProtection="1">
      <protection locked="0"/>
    </xf>
    <xf numFmtId="165" fontId="0" fillId="0" borderId="5" xfId="0" applyNumberFormat="1" applyFont="1" applyBorder="1" applyAlignment="1" applyProtection="1">
      <alignment horizontal="right"/>
      <protection locked="0"/>
    </xf>
    <xf numFmtId="0" fontId="6" fillId="4" borderId="10" xfId="9" applyFont="1" applyFill="1" applyBorder="1" applyAlignment="1" applyProtection="1">
      <alignment horizontal="center" vertical="center" wrapText="1"/>
      <protection locked="0"/>
    </xf>
    <xf numFmtId="0" fontId="6" fillId="4" borderId="11" xfId="9" applyFont="1" applyFill="1" applyBorder="1" applyAlignment="1" applyProtection="1">
      <alignment horizontal="center" vertical="center" wrapText="1"/>
      <protection locked="0"/>
    </xf>
    <xf numFmtId="0" fontId="6" fillId="4" borderId="12" xfId="9" applyFont="1" applyFill="1" applyBorder="1" applyAlignment="1" applyProtection="1">
      <alignment horizontal="center" vertical="center" wrapText="1"/>
      <protection locked="0"/>
    </xf>
    <xf numFmtId="0" fontId="2" fillId="0" borderId="0" xfId="8" applyFont="1" applyAlignment="1" applyProtection="1">
      <alignment horizontal="center" vertical="top" wrapText="1"/>
      <protection locked="0"/>
    </xf>
    <xf numFmtId="0" fontId="2" fillId="0" borderId="0" xfId="8" applyFont="1" applyBorder="1" applyAlignment="1" applyProtection="1">
      <alignment horizontal="center" vertical="top" wrapText="1"/>
      <protection locked="0"/>
    </xf>
    <xf numFmtId="0" fontId="2" fillId="0" borderId="0" xfId="8" applyFont="1" applyAlignment="1" applyProtection="1">
      <alignment horizontal="center" vertical="top"/>
      <protection locked="0"/>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topLeftCell="A7" workbookViewId="0">
      <selection sqref="A1:O1"/>
    </sheetView>
  </sheetViews>
  <sheetFormatPr baseColWidth="10" defaultRowHeight="11.25" x14ac:dyDescent="0.2"/>
  <cols>
    <col min="1" max="3" width="4.83203125" style="43" customWidth="1"/>
    <col min="4" max="5" width="9.1640625" style="43" customWidth="1"/>
    <col min="6" max="6" width="8.1640625" style="43" bestFit="1" customWidth="1"/>
    <col min="7" max="7" width="72.83203125" style="42" customWidth="1"/>
    <col min="8" max="8" width="18.33203125" style="42" customWidth="1"/>
    <col min="9" max="9" width="16.6640625" style="42" customWidth="1"/>
    <col min="10" max="15" width="18.33203125" style="42" customWidth="1"/>
    <col min="16" max="16384" width="12" style="42"/>
  </cols>
  <sheetData>
    <row r="1" spans="1:15" ht="35.1" customHeight="1" x14ac:dyDescent="0.2">
      <c r="A1" s="77" t="s">
        <v>238</v>
      </c>
      <c r="B1" s="78"/>
      <c r="C1" s="78"/>
      <c r="D1" s="78"/>
      <c r="E1" s="78"/>
      <c r="F1" s="78"/>
      <c r="G1" s="78"/>
      <c r="H1" s="78"/>
      <c r="I1" s="78"/>
      <c r="J1" s="78"/>
      <c r="K1" s="78"/>
      <c r="L1" s="78"/>
      <c r="M1" s="78"/>
      <c r="N1" s="78"/>
      <c r="O1" s="79"/>
    </row>
    <row r="2" spans="1:15" ht="24.95" customHeight="1" x14ac:dyDescent="0.2">
      <c r="A2" s="32" t="s">
        <v>0</v>
      </c>
      <c r="B2" s="38" t="s">
        <v>1</v>
      </c>
      <c r="C2" s="32" t="s">
        <v>13</v>
      </c>
      <c r="D2" s="38" t="s">
        <v>2</v>
      </c>
      <c r="E2" s="32" t="s">
        <v>16</v>
      </c>
      <c r="F2" s="32" t="s">
        <v>3</v>
      </c>
      <c r="G2" s="32" t="s">
        <v>4</v>
      </c>
      <c r="H2" s="33" t="s">
        <v>5</v>
      </c>
      <c r="I2" s="33" t="s">
        <v>143</v>
      </c>
      <c r="J2" s="33" t="s">
        <v>6</v>
      </c>
      <c r="K2" s="33" t="s">
        <v>7</v>
      </c>
      <c r="L2" s="33" t="s">
        <v>8</v>
      </c>
      <c r="M2" s="33" t="s">
        <v>9</v>
      </c>
      <c r="N2" s="33" t="s">
        <v>10</v>
      </c>
      <c r="O2" s="33" t="s">
        <v>11</v>
      </c>
    </row>
    <row r="3" spans="1:15" x14ac:dyDescent="0.2">
      <c r="A3" s="4">
        <v>900001</v>
      </c>
      <c r="B3" s="2"/>
      <c r="C3" s="5"/>
      <c r="D3" s="5"/>
      <c r="E3" s="5"/>
      <c r="F3" s="7"/>
      <c r="G3" s="3" t="s">
        <v>12</v>
      </c>
      <c r="H3" s="6">
        <v>0</v>
      </c>
      <c r="I3" s="6">
        <v>0</v>
      </c>
      <c r="J3" s="6">
        <v>0</v>
      </c>
      <c r="K3" s="6">
        <v>0</v>
      </c>
      <c r="L3" s="6">
        <v>0</v>
      </c>
      <c r="M3" s="6">
        <v>0</v>
      </c>
      <c r="N3" s="6">
        <v>0</v>
      </c>
      <c r="O3" s="6">
        <v>0</v>
      </c>
    </row>
    <row r="4" spans="1:15" x14ac:dyDescent="0.2">
      <c r="H4" s="42">
        <v>2548578</v>
      </c>
      <c r="I4" s="42">
        <v>651010</v>
      </c>
      <c r="J4" s="42">
        <v>3199588</v>
      </c>
      <c r="K4" s="42">
        <v>0</v>
      </c>
      <c r="L4" s="42">
        <v>3051357.89</v>
      </c>
      <c r="M4" s="42">
        <v>3051357.89</v>
      </c>
      <c r="N4" s="42">
        <v>3051357.89</v>
      </c>
      <c r="O4" s="42">
        <v>148230.10999999999</v>
      </c>
    </row>
    <row r="5" spans="1:15" x14ac:dyDescent="0.2">
      <c r="A5" s="43" t="s">
        <v>182</v>
      </c>
      <c r="G5" s="42" t="s">
        <v>183</v>
      </c>
      <c r="H5" s="42">
        <v>0</v>
      </c>
      <c r="I5" s="42">
        <v>0</v>
      </c>
      <c r="J5" s="42">
        <v>0</v>
      </c>
      <c r="K5" s="42">
        <v>0</v>
      </c>
      <c r="L5" s="42">
        <v>0</v>
      </c>
      <c r="M5" s="42">
        <v>0</v>
      </c>
      <c r="N5" s="42">
        <v>0</v>
      </c>
      <c r="O5" s="42">
        <v>0</v>
      </c>
    </row>
    <row r="6" spans="1:15" x14ac:dyDescent="0.2">
      <c r="A6" s="43" t="s">
        <v>182</v>
      </c>
      <c r="B6" s="43" t="s">
        <v>184</v>
      </c>
      <c r="G6" s="42" t="s">
        <v>185</v>
      </c>
      <c r="H6" s="42">
        <v>2090540</v>
      </c>
      <c r="I6" s="42">
        <v>60000</v>
      </c>
      <c r="J6" s="42">
        <v>2150540</v>
      </c>
      <c r="K6" s="42">
        <v>0</v>
      </c>
      <c r="L6" s="42">
        <v>2098150.87</v>
      </c>
      <c r="M6" s="42">
        <v>2098150.87</v>
      </c>
      <c r="N6" s="42">
        <v>2098150.87</v>
      </c>
      <c r="O6" s="42">
        <v>52389.13</v>
      </c>
    </row>
    <row r="7" spans="1:15" x14ac:dyDescent="0.2">
      <c r="A7" s="43" t="s">
        <v>182</v>
      </c>
      <c r="B7" s="43" t="s">
        <v>184</v>
      </c>
      <c r="C7" s="43">
        <v>1</v>
      </c>
      <c r="G7" s="42" t="s">
        <v>186</v>
      </c>
      <c r="H7" s="42">
        <v>2090540</v>
      </c>
      <c r="I7" s="42">
        <v>60000</v>
      </c>
      <c r="J7" s="42">
        <v>2150540</v>
      </c>
      <c r="K7" s="42">
        <v>0</v>
      </c>
      <c r="L7" s="42">
        <v>2098150.87</v>
      </c>
      <c r="M7" s="42">
        <v>2098150.87</v>
      </c>
      <c r="N7" s="42">
        <v>2098150.87</v>
      </c>
      <c r="O7" s="42">
        <v>52389.13</v>
      </c>
    </row>
    <row r="8" spans="1:15" x14ac:dyDescent="0.2">
      <c r="A8" s="43" t="s">
        <v>182</v>
      </c>
      <c r="B8" s="43" t="s">
        <v>184</v>
      </c>
      <c r="C8" s="43">
        <v>1</v>
      </c>
      <c r="D8" s="43" t="s">
        <v>187</v>
      </c>
      <c r="G8" s="42" t="s">
        <v>188</v>
      </c>
      <c r="H8" s="42">
        <v>2090540</v>
      </c>
      <c r="I8" s="42">
        <v>60000</v>
      </c>
      <c r="J8" s="42">
        <v>2150540</v>
      </c>
      <c r="K8" s="42">
        <v>0</v>
      </c>
      <c r="L8" s="42">
        <v>2098150.87</v>
      </c>
      <c r="M8" s="42">
        <v>2098150.87</v>
      </c>
      <c r="N8" s="42">
        <v>2098150.87</v>
      </c>
      <c r="O8" s="42">
        <v>52389.13</v>
      </c>
    </row>
    <row r="9" spans="1:15" x14ac:dyDescent="0.2">
      <c r="A9" s="43" t="s">
        <v>182</v>
      </c>
      <c r="B9" s="43" t="s">
        <v>184</v>
      </c>
      <c r="C9" s="43">
        <v>1</v>
      </c>
      <c r="D9" s="43" t="s">
        <v>187</v>
      </c>
      <c r="E9" s="43">
        <v>1</v>
      </c>
      <c r="G9" s="42" t="s">
        <v>189</v>
      </c>
      <c r="H9" s="42">
        <v>100000</v>
      </c>
      <c r="I9" s="42">
        <v>-37000</v>
      </c>
      <c r="J9" s="42">
        <v>63000</v>
      </c>
      <c r="K9" s="42">
        <v>0</v>
      </c>
      <c r="L9" s="42">
        <v>49987.35</v>
      </c>
      <c r="M9" s="42">
        <v>49987.35</v>
      </c>
      <c r="N9" s="42">
        <v>49987.35</v>
      </c>
      <c r="O9" s="42">
        <v>13012.65</v>
      </c>
    </row>
    <row r="10" spans="1:15" x14ac:dyDescent="0.2">
      <c r="A10" s="43" t="s">
        <v>182</v>
      </c>
      <c r="B10" s="43" t="s">
        <v>184</v>
      </c>
      <c r="C10" s="43">
        <v>1</v>
      </c>
      <c r="D10" s="43" t="s">
        <v>187</v>
      </c>
      <c r="E10" s="43">
        <v>1</v>
      </c>
      <c r="F10" s="43">
        <v>1522</v>
      </c>
      <c r="G10" s="42" t="s">
        <v>190</v>
      </c>
      <c r="H10" s="42">
        <v>100000</v>
      </c>
      <c r="I10" s="42">
        <v>-67000</v>
      </c>
      <c r="J10" s="42">
        <v>33000</v>
      </c>
      <c r="K10" s="42">
        <v>0</v>
      </c>
      <c r="L10" s="42">
        <v>19987.349999999999</v>
      </c>
      <c r="M10" s="42">
        <v>19987.349999999999</v>
      </c>
      <c r="N10" s="42">
        <v>19987.349999999999</v>
      </c>
      <c r="O10" s="42">
        <v>13012.65</v>
      </c>
    </row>
    <row r="11" spans="1:15" x14ac:dyDescent="0.2">
      <c r="A11" s="43" t="s">
        <v>182</v>
      </c>
      <c r="B11" s="43" t="s">
        <v>184</v>
      </c>
      <c r="C11" s="43">
        <v>1</v>
      </c>
      <c r="D11" s="43" t="s">
        <v>187</v>
      </c>
      <c r="E11" s="43">
        <v>1</v>
      </c>
      <c r="F11" s="43">
        <v>3981</v>
      </c>
      <c r="G11" s="42" t="s">
        <v>191</v>
      </c>
      <c r="H11" s="42">
        <v>0</v>
      </c>
      <c r="I11" s="42">
        <v>30000</v>
      </c>
      <c r="J11" s="42">
        <v>30000</v>
      </c>
      <c r="K11" s="42">
        <v>0</v>
      </c>
      <c r="L11" s="42">
        <v>30000</v>
      </c>
      <c r="M11" s="42">
        <v>30000</v>
      </c>
      <c r="N11" s="42">
        <v>30000</v>
      </c>
      <c r="O11" s="42">
        <v>0</v>
      </c>
    </row>
    <row r="12" spans="1:15" x14ac:dyDescent="0.2">
      <c r="A12" s="43" t="s">
        <v>182</v>
      </c>
      <c r="B12" s="43" t="s">
        <v>184</v>
      </c>
      <c r="C12" s="43">
        <v>1</v>
      </c>
      <c r="D12" s="43" t="s">
        <v>187</v>
      </c>
      <c r="E12" s="43">
        <v>2</v>
      </c>
      <c r="G12" s="42" t="s">
        <v>192</v>
      </c>
      <c r="H12" s="42">
        <v>0</v>
      </c>
      <c r="I12" s="42">
        <v>37000</v>
      </c>
      <c r="J12" s="42">
        <v>37000</v>
      </c>
      <c r="K12" s="42">
        <v>0</v>
      </c>
      <c r="L12" s="42">
        <v>34598.43</v>
      </c>
      <c r="M12" s="42">
        <v>34598.43</v>
      </c>
      <c r="N12" s="42">
        <v>34598.43</v>
      </c>
      <c r="O12" s="42">
        <v>2401.5700000000002</v>
      </c>
    </row>
    <row r="13" spans="1:15" x14ac:dyDescent="0.2">
      <c r="A13" s="43" t="s">
        <v>182</v>
      </c>
      <c r="B13" s="43" t="s">
        <v>184</v>
      </c>
      <c r="C13" s="43">
        <v>1</v>
      </c>
      <c r="D13" s="43" t="s">
        <v>187</v>
      </c>
      <c r="E13" s="43">
        <v>2</v>
      </c>
      <c r="F13" s="43">
        <v>5491</v>
      </c>
      <c r="G13" s="42" t="s">
        <v>193</v>
      </c>
      <c r="H13" s="42">
        <v>0</v>
      </c>
      <c r="I13" s="42">
        <v>37000</v>
      </c>
      <c r="J13" s="42">
        <v>37000</v>
      </c>
      <c r="K13" s="42">
        <v>0</v>
      </c>
      <c r="L13" s="42">
        <v>34598.43</v>
      </c>
      <c r="M13" s="42">
        <v>34598.43</v>
      </c>
      <c r="N13" s="42">
        <v>34598.43</v>
      </c>
      <c r="O13" s="42">
        <v>2401.5700000000002</v>
      </c>
    </row>
    <row r="14" spans="1:15" x14ac:dyDescent="0.2">
      <c r="A14" s="43" t="s">
        <v>182</v>
      </c>
      <c r="B14" s="43" t="s">
        <v>184</v>
      </c>
      <c r="C14" s="43">
        <v>1</v>
      </c>
      <c r="D14" s="43" t="s">
        <v>187</v>
      </c>
      <c r="E14" s="43">
        <v>1</v>
      </c>
      <c r="G14" s="42" t="s">
        <v>189</v>
      </c>
      <c r="H14" s="42">
        <v>1958540</v>
      </c>
      <c r="I14" s="42">
        <v>29000</v>
      </c>
      <c r="J14" s="42">
        <v>1987540</v>
      </c>
      <c r="K14" s="42">
        <v>0</v>
      </c>
      <c r="L14" s="42">
        <v>1954601.87</v>
      </c>
      <c r="M14" s="42">
        <v>1954601.87</v>
      </c>
      <c r="N14" s="42">
        <v>1954601.87</v>
      </c>
      <c r="O14" s="42">
        <v>32938.129999999997</v>
      </c>
    </row>
    <row r="15" spans="1:15" x14ac:dyDescent="0.2">
      <c r="A15" s="43" t="s">
        <v>182</v>
      </c>
      <c r="B15" s="43" t="s">
        <v>184</v>
      </c>
      <c r="C15" s="43">
        <v>1</v>
      </c>
      <c r="D15" s="43" t="s">
        <v>187</v>
      </c>
      <c r="E15" s="43">
        <v>1</v>
      </c>
      <c r="F15" s="43">
        <v>1131</v>
      </c>
      <c r="G15" s="42" t="s">
        <v>194</v>
      </c>
      <c r="H15" s="42">
        <v>963384</v>
      </c>
      <c r="I15" s="42">
        <v>0</v>
      </c>
      <c r="J15" s="42">
        <v>963384</v>
      </c>
      <c r="K15" s="42">
        <v>0</v>
      </c>
      <c r="L15" s="42">
        <v>957295.73</v>
      </c>
      <c r="M15" s="42">
        <v>957295.73</v>
      </c>
      <c r="N15" s="42">
        <v>957295.73</v>
      </c>
      <c r="O15" s="42">
        <v>6088.27</v>
      </c>
    </row>
    <row r="16" spans="1:15" x14ac:dyDescent="0.2">
      <c r="A16" s="43" t="s">
        <v>182</v>
      </c>
      <c r="B16" s="43" t="s">
        <v>184</v>
      </c>
      <c r="C16" s="43">
        <v>1</v>
      </c>
      <c r="D16" s="43" t="s">
        <v>187</v>
      </c>
      <c r="E16" s="43">
        <v>1</v>
      </c>
      <c r="F16" s="43">
        <v>1221</v>
      </c>
      <c r="G16" s="42" t="s">
        <v>195</v>
      </c>
      <c r="H16" s="42">
        <v>5000</v>
      </c>
      <c r="I16" s="42">
        <v>0</v>
      </c>
      <c r="J16" s="42">
        <v>5000</v>
      </c>
      <c r="K16" s="42">
        <v>0</v>
      </c>
      <c r="L16" s="42">
        <v>4950</v>
      </c>
      <c r="M16" s="42">
        <v>4950</v>
      </c>
      <c r="N16" s="42">
        <v>4950</v>
      </c>
      <c r="O16" s="42">
        <v>50</v>
      </c>
    </row>
    <row r="17" spans="1:15" x14ac:dyDescent="0.2">
      <c r="A17" s="43" t="s">
        <v>182</v>
      </c>
      <c r="B17" s="43" t="s">
        <v>184</v>
      </c>
      <c r="C17" s="43">
        <v>1</v>
      </c>
      <c r="D17" s="43" t="s">
        <v>187</v>
      </c>
      <c r="E17" s="43">
        <v>1</v>
      </c>
      <c r="F17" s="43">
        <v>1321</v>
      </c>
      <c r="G17" s="42" t="s">
        <v>196</v>
      </c>
      <c r="H17" s="42">
        <v>20250</v>
      </c>
      <c r="I17" s="42">
        <v>0</v>
      </c>
      <c r="J17" s="42">
        <v>20250</v>
      </c>
      <c r="K17" s="42">
        <v>0</v>
      </c>
      <c r="L17" s="42">
        <v>20076.150000000001</v>
      </c>
      <c r="M17" s="42">
        <v>20076.150000000001</v>
      </c>
      <c r="N17" s="42">
        <v>20076.150000000001</v>
      </c>
      <c r="O17" s="42">
        <v>173.85</v>
      </c>
    </row>
    <row r="18" spans="1:15" x14ac:dyDescent="0.2">
      <c r="A18" s="43" t="s">
        <v>182</v>
      </c>
      <c r="B18" s="43" t="s">
        <v>184</v>
      </c>
      <c r="C18" s="43">
        <v>1</v>
      </c>
      <c r="D18" s="43" t="s">
        <v>187</v>
      </c>
      <c r="E18" s="43">
        <v>1</v>
      </c>
      <c r="F18" s="43">
        <v>1323</v>
      </c>
      <c r="G18" s="42" t="s">
        <v>197</v>
      </c>
      <c r="H18" s="42">
        <v>168750</v>
      </c>
      <c r="I18" s="42">
        <v>0</v>
      </c>
      <c r="J18" s="42">
        <v>168750</v>
      </c>
      <c r="K18" s="42">
        <v>0</v>
      </c>
      <c r="L18" s="42">
        <v>167301.10999999999</v>
      </c>
      <c r="M18" s="42">
        <v>167301.10999999999</v>
      </c>
      <c r="N18" s="42">
        <v>167301.10999999999</v>
      </c>
      <c r="O18" s="42">
        <v>1448.89</v>
      </c>
    </row>
    <row r="19" spans="1:15" x14ac:dyDescent="0.2">
      <c r="A19" s="43" t="s">
        <v>182</v>
      </c>
      <c r="B19" s="43" t="s">
        <v>184</v>
      </c>
      <c r="C19" s="43">
        <v>1</v>
      </c>
      <c r="D19" s="43" t="s">
        <v>187</v>
      </c>
      <c r="E19" s="43">
        <v>1</v>
      </c>
      <c r="F19" s="43">
        <v>1331</v>
      </c>
      <c r="G19" s="42" t="s">
        <v>198</v>
      </c>
      <c r="H19" s="42">
        <v>17500</v>
      </c>
      <c r="I19" s="42">
        <v>0</v>
      </c>
      <c r="J19" s="42">
        <v>17500</v>
      </c>
      <c r="K19" s="42">
        <v>0</v>
      </c>
      <c r="L19" s="42">
        <v>17407.060000000001</v>
      </c>
      <c r="M19" s="42">
        <v>17407.060000000001</v>
      </c>
      <c r="N19" s="42">
        <v>17407.060000000001</v>
      </c>
      <c r="O19" s="42">
        <v>92.94</v>
      </c>
    </row>
    <row r="20" spans="1:15" x14ac:dyDescent="0.2">
      <c r="A20" s="43" t="s">
        <v>182</v>
      </c>
      <c r="B20" s="43" t="s">
        <v>184</v>
      </c>
      <c r="C20" s="43">
        <v>1</v>
      </c>
      <c r="D20" s="43" t="s">
        <v>187</v>
      </c>
      <c r="E20" s="43">
        <v>1</v>
      </c>
      <c r="F20" s="43">
        <v>1511</v>
      </c>
      <c r="G20" s="42" t="s">
        <v>199</v>
      </c>
      <c r="H20" s="42">
        <v>43200</v>
      </c>
      <c r="I20" s="42">
        <v>0</v>
      </c>
      <c r="J20" s="42">
        <v>43200</v>
      </c>
      <c r="K20" s="42">
        <v>0</v>
      </c>
      <c r="L20" s="42">
        <v>42450</v>
      </c>
      <c r="M20" s="42">
        <v>42450</v>
      </c>
      <c r="N20" s="42">
        <v>42450</v>
      </c>
      <c r="O20" s="42">
        <v>750</v>
      </c>
    </row>
    <row r="21" spans="1:15" x14ac:dyDescent="0.2">
      <c r="A21" s="43" t="s">
        <v>182</v>
      </c>
      <c r="B21" s="43" t="s">
        <v>184</v>
      </c>
      <c r="C21" s="43">
        <v>1</v>
      </c>
      <c r="D21" s="43" t="s">
        <v>187</v>
      </c>
      <c r="E21" s="43">
        <v>1</v>
      </c>
      <c r="F21" s="43">
        <v>1522</v>
      </c>
      <c r="G21" s="42" t="s">
        <v>190</v>
      </c>
      <c r="H21" s="42">
        <v>10000</v>
      </c>
      <c r="I21" s="42">
        <v>0</v>
      </c>
      <c r="J21" s="42">
        <v>10000</v>
      </c>
      <c r="K21" s="42">
        <v>0</v>
      </c>
      <c r="L21" s="42">
        <v>10000</v>
      </c>
      <c r="M21" s="42">
        <v>10000</v>
      </c>
      <c r="N21" s="42">
        <v>10000</v>
      </c>
      <c r="O21" s="42">
        <v>0</v>
      </c>
    </row>
    <row r="22" spans="1:15" x14ac:dyDescent="0.2">
      <c r="A22" s="43" t="s">
        <v>182</v>
      </c>
      <c r="B22" s="43" t="s">
        <v>184</v>
      </c>
      <c r="C22" s="43">
        <v>1</v>
      </c>
      <c r="D22" s="43" t="s">
        <v>187</v>
      </c>
      <c r="E22" s="43">
        <v>1</v>
      </c>
      <c r="F22" s="43">
        <v>1551</v>
      </c>
      <c r="G22" s="42" t="s">
        <v>200</v>
      </c>
      <c r="H22" s="42">
        <v>3000</v>
      </c>
      <c r="I22" s="42">
        <v>-3000</v>
      </c>
      <c r="J22" s="42">
        <v>0</v>
      </c>
      <c r="K22" s="42">
        <v>0</v>
      </c>
      <c r="L22" s="42">
        <v>0</v>
      </c>
      <c r="M22" s="42">
        <v>0</v>
      </c>
      <c r="N22" s="42">
        <v>0</v>
      </c>
      <c r="O22" s="42">
        <v>0</v>
      </c>
    </row>
    <row r="23" spans="1:15" x14ac:dyDescent="0.2">
      <c r="A23" s="43" t="s">
        <v>182</v>
      </c>
      <c r="B23" s="43" t="s">
        <v>184</v>
      </c>
      <c r="C23" s="43">
        <v>1</v>
      </c>
      <c r="D23" s="43" t="s">
        <v>187</v>
      </c>
      <c r="E23" s="43">
        <v>1</v>
      </c>
      <c r="F23" s="43">
        <v>1592</v>
      </c>
      <c r="G23" s="42" t="s">
        <v>201</v>
      </c>
      <c r="H23" s="42">
        <v>112320</v>
      </c>
      <c r="I23" s="42">
        <v>0</v>
      </c>
      <c r="J23" s="42">
        <v>112320</v>
      </c>
      <c r="K23" s="42">
        <v>0</v>
      </c>
      <c r="L23" s="42">
        <v>110370</v>
      </c>
      <c r="M23" s="42">
        <v>110370</v>
      </c>
      <c r="N23" s="42">
        <v>110370</v>
      </c>
      <c r="O23" s="42">
        <v>1950</v>
      </c>
    </row>
    <row r="24" spans="1:15" x14ac:dyDescent="0.2">
      <c r="A24" s="43" t="s">
        <v>182</v>
      </c>
      <c r="B24" s="43" t="s">
        <v>184</v>
      </c>
      <c r="C24" s="43">
        <v>1</v>
      </c>
      <c r="D24" s="43" t="s">
        <v>187</v>
      </c>
      <c r="E24" s="43">
        <v>1</v>
      </c>
      <c r="F24" s="43">
        <v>1711</v>
      </c>
      <c r="G24" s="42" t="s">
        <v>202</v>
      </c>
      <c r="H24" s="42">
        <v>96096</v>
      </c>
      <c r="I24" s="42">
        <v>0</v>
      </c>
      <c r="J24" s="42">
        <v>96096</v>
      </c>
      <c r="K24" s="42">
        <v>0</v>
      </c>
      <c r="L24" s="42">
        <v>93912</v>
      </c>
      <c r="M24" s="42">
        <v>93912</v>
      </c>
      <c r="N24" s="42">
        <v>93912</v>
      </c>
      <c r="O24" s="42">
        <v>2184</v>
      </c>
    </row>
    <row r="25" spans="1:15" x14ac:dyDescent="0.2">
      <c r="A25" s="43" t="s">
        <v>182</v>
      </c>
      <c r="B25" s="43" t="s">
        <v>184</v>
      </c>
      <c r="C25" s="43">
        <v>1</v>
      </c>
      <c r="D25" s="43" t="s">
        <v>187</v>
      </c>
      <c r="E25" s="43">
        <v>1</v>
      </c>
      <c r="F25" s="43">
        <v>2111</v>
      </c>
      <c r="G25" s="42" t="s">
        <v>203</v>
      </c>
      <c r="H25" s="42">
        <v>25000</v>
      </c>
      <c r="I25" s="42">
        <v>0</v>
      </c>
      <c r="J25" s="42">
        <v>25000</v>
      </c>
      <c r="K25" s="42">
        <v>0</v>
      </c>
      <c r="L25" s="42">
        <v>24698.43</v>
      </c>
      <c r="M25" s="42">
        <v>24698.43</v>
      </c>
      <c r="N25" s="42">
        <v>24698.43</v>
      </c>
      <c r="O25" s="42">
        <v>301.57</v>
      </c>
    </row>
    <row r="26" spans="1:15" x14ac:dyDescent="0.2">
      <c r="A26" s="43" t="s">
        <v>182</v>
      </c>
      <c r="B26" s="43" t="s">
        <v>184</v>
      </c>
      <c r="C26" s="43">
        <v>1</v>
      </c>
      <c r="D26" s="43" t="s">
        <v>187</v>
      </c>
      <c r="E26" s="43">
        <v>1</v>
      </c>
      <c r="F26" s="43">
        <v>2161</v>
      </c>
      <c r="G26" s="42" t="s">
        <v>204</v>
      </c>
      <c r="H26" s="42">
        <v>15000</v>
      </c>
      <c r="I26" s="42">
        <v>0</v>
      </c>
      <c r="J26" s="42">
        <v>15000</v>
      </c>
      <c r="K26" s="42">
        <v>0</v>
      </c>
      <c r="L26" s="42">
        <v>14995.42</v>
      </c>
      <c r="M26" s="42">
        <v>14995.42</v>
      </c>
      <c r="N26" s="42">
        <v>14995.42</v>
      </c>
      <c r="O26" s="42">
        <v>4.58</v>
      </c>
    </row>
    <row r="27" spans="1:15" x14ac:dyDescent="0.2">
      <c r="A27" s="43" t="s">
        <v>182</v>
      </c>
      <c r="B27" s="43" t="s">
        <v>184</v>
      </c>
      <c r="C27" s="43">
        <v>1</v>
      </c>
      <c r="D27" s="43" t="s">
        <v>187</v>
      </c>
      <c r="E27" s="43">
        <v>1</v>
      </c>
      <c r="F27" s="43">
        <v>2212</v>
      </c>
      <c r="G27" s="42" t="s">
        <v>205</v>
      </c>
      <c r="H27" s="42">
        <v>42540</v>
      </c>
      <c r="I27" s="42">
        <v>-100</v>
      </c>
      <c r="J27" s="42">
        <v>42440</v>
      </c>
      <c r="K27" s="42">
        <v>0</v>
      </c>
      <c r="L27" s="42">
        <v>42343.199999999997</v>
      </c>
      <c r="M27" s="42">
        <v>42343.199999999997</v>
      </c>
      <c r="N27" s="42">
        <v>42343.199999999997</v>
      </c>
      <c r="O27" s="42">
        <v>96.8</v>
      </c>
    </row>
    <row r="28" spans="1:15" x14ac:dyDescent="0.2">
      <c r="A28" s="43" t="s">
        <v>182</v>
      </c>
      <c r="B28" s="43" t="s">
        <v>184</v>
      </c>
      <c r="C28" s="43">
        <v>1</v>
      </c>
      <c r="D28" s="43" t="s">
        <v>187</v>
      </c>
      <c r="E28" s="43">
        <v>1</v>
      </c>
      <c r="F28" s="43">
        <v>2531</v>
      </c>
      <c r="G28" s="42" t="s">
        <v>206</v>
      </c>
      <c r="H28" s="42">
        <v>15000</v>
      </c>
      <c r="I28" s="42">
        <v>-900</v>
      </c>
      <c r="J28" s="42">
        <v>14100</v>
      </c>
      <c r="K28" s="42">
        <v>0</v>
      </c>
      <c r="L28" s="42">
        <v>9327.32</v>
      </c>
      <c r="M28" s="42">
        <v>9327.32</v>
      </c>
      <c r="N28" s="42">
        <v>9327.32</v>
      </c>
      <c r="O28" s="42">
        <v>4772.68</v>
      </c>
    </row>
    <row r="29" spans="1:15" x14ac:dyDescent="0.2">
      <c r="A29" s="43" t="s">
        <v>182</v>
      </c>
      <c r="B29" s="43" t="s">
        <v>184</v>
      </c>
      <c r="C29" s="43">
        <v>1</v>
      </c>
      <c r="D29" s="43" t="s">
        <v>187</v>
      </c>
      <c r="E29" s="43">
        <v>1</v>
      </c>
      <c r="F29" s="43">
        <v>2612</v>
      </c>
      <c r="G29" s="42" t="s">
        <v>207</v>
      </c>
      <c r="H29" s="42">
        <v>70000</v>
      </c>
      <c r="I29" s="42">
        <v>-20000</v>
      </c>
      <c r="J29" s="42">
        <v>50000</v>
      </c>
      <c r="K29" s="42">
        <v>0</v>
      </c>
      <c r="L29" s="42">
        <v>46981.34</v>
      </c>
      <c r="M29" s="42">
        <v>46981.34</v>
      </c>
      <c r="N29" s="42">
        <v>46981.34</v>
      </c>
      <c r="O29" s="42">
        <v>3018.66</v>
      </c>
    </row>
    <row r="30" spans="1:15" x14ac:dyDescent="0.2">
      <c r="A30" s="43" t="s">
        <v>182</v>
      </c>
      <c r="B30" s="43" t="s">
        <v>184</v>
      </c>
      <c r="C30" s="43">
        <v>1</v>
      </c>
      <c r="D30" s="43" t="s">
        <v>187</v>
      </c>
      <c r="E30" s="43">
        <v>1</v>
      </c>
      <c r="F30" s="43">
        <v>2711</v>
      </c>
      <c r="G30" s="42" t="s">
        <v>208</v>
      </c>
      <c r="H30" s="42">
        <v>20000</v>
      </c>
      <c r="I30" s="42">
        <v>0</v>
      </c>
      <c r="J30" s="42">
        <v>20000</v>
      </c>
      <c r="K30" s="42">
        <v>0</v>
      </c>
      <c r="L30" s="42">
        <v>19859.349999999999</v>
      </c>
      <c r="M30" s="42">
        <v>19859.349999999999</v>
      </c>
      <c r="N30" s="42">
        <v>19859.349999999999</v>
      </c>
      <c r="O30" s="42">
        <v>140.65</v>
      </c>
    </row>
    <row r="31" spans="1:15" x14ac:dyDescent="0.2">
      <c r="A31" s="43" t="s">
        <v>182</v>
      </c>
      <c r="B31" s="43" t="s">
        <v>184</v>
      </c>
      <c r="C31" s="43">
        <v>1</v>
      </c>
      <c r="D31" s="43" t="s">
        <v>187</v>
      </c>
      <c r="E31" s="43">
        <v>1</v>
      </c>
      <c r="F31" s="43">
        <v>3111</v>
      </c>
      <c r="G31" s="42" t="s">
        <v>209</v>
      </c>
      <c r="H31" s="42">
        <v>35000</v>
      </c>
      <c r="I31" s="42">
        <v>7000</v>
      </c>
      <c r="J31" s="42">
        <v>42000</v>
      </c>
      <c r="K31" s="42">
        <v>0</v>
      </c>
      <c r="L31" s="42">
        <v>41998</v>
      </c>
      <c r="M31" s="42">
        <v>41998</v>
      </c>
      <c r="N31" s="42">
        <v>41998</v>
      </c>
      <c r="O31" s="42">
        <v>2</v>
      </c>
    </row>
    <row r="32" spans="1:15" x14ac:dyDescent="0.2">
      <c r="A32" s="43" t="s">
        <v>182</v>
      </c>
      <c r="B32" s="43" t="s">
        <v>184</v>
      </c>
      <c r="C32" s="43">
        <v>1</v>
      </c>
      <c r="D32" s="43" t="s">
        <v>187</v>
      </c>
      <c r="E32" s="43">
        <v>1</v>
      </c>
      <c r="F32" s="43">
        <v>3141</v>
      </c>
      <c r="G32" s="42" t="s">
        <v>210</v>
      </c>
      <c r="H32" s="42">
        <v>25000</v>
      </c>
      <c r="I32" s="42">
        <v>0</v>
      </c>
      <c r="J32" s="42">
        <v>25000</v>
      </c>
      <c r="K32" s="42">
        <v>0</v>
      </c>
      <c r="L32" s="42">
        <v>22798</v>
      </c>
      <c r="M32" s="42">
        <v>22798</v>
      </c>
      <c r="N32" s="42">
        <v>22798</v>
      </c>
      <c r="O32" s="42">
        <v>2202</v>
      </c>
    </row>
    <row r="33" spans="1:15" x14ac:dyDescent="0.2">
      <c r="A33" s="43" t="s">
        <v>182</v>
      </c>
      <c r="B33" s="43" t="s">
        <v>184</v>
      </c>
      <c r="C33" s="43">
        <v>1</v>
      </c>
      <c r="D33" s="43" t="s">
        <v>187</v>
      </c>
      <c r="E33" s="43">
        <v>1</v>
      </c>
      <c r="F33" s="43">
        <v>3411</v>
      </c>
      <c r="G33" s="42" t="s">
        <v>211</v>
      </c>
      <c r="H33" s="42">
        <v>4500</v>
      </c>
      <c r="I33" s="42">
        <v>900</v>
      </c>
      <c r="J33" s="42">
        <v>5400</v>
      </c>
      <c r="K33" s="42">
        <v>0</v>
      </c>
      <c r="L33" s="42">
        <v>4925.99</v>
      </c>
      <c r="M33" s="42">
        <v>4925.99</v>
      </c>
      <c r="N33" s="42">
        <v>4925.99</v>
      </c>
      <c r="O33" s="42">
        <v>474.01</v>
      </c>
    </row>
    <row r="34" spans="1:15" x14ac:dyDescent="0.2">
      <c r="A34" s="43" t="s">
        <v>182</v>
      </c>
      <c r="B34" s="43" t="s">
        <v>184</v>
      </c>
      <c r="C34" s="43">
        <v>1</v>
      </c>
      <c r="D34" s="43" t="s">
        <v>187</v>
      </c>
      <c r="E34" s="43">
        <v>1</v>
      </c>
      <c r="F34" s="43">
        <v>3451</v>
      </c>
      <c r="G34" s="42" t="s">
        <v>212</v>
      </c>
      <c r="H34" s="42">
        <v>7000</v>
      </c>
      <c r="I34" s="42">
        <v>100</v>
      </c>
      <c r="J34" s="42">
        <v>7100</v>
      </c>
      <c r="K34" s="42">
        <v>0</v>
      </c>
      <c r="L34" s="42">
        <v>7095.21</v>
      </c>
      <c r="M34" s="42">
        <v>7095.21</v>
      </c>
      <c r="N34" s="42">
        <v>7095.21</v>
      </c>
      <c r="O34" s="42">
        <v>4.79</v>
      </c>
    </row>
    <row r="35" spans="1:15" x14ac:dyDescent="0.2">
      <c r="A35" s="43" t="s">
        <v>182</v>
      </c>
      <c r="B35" s="43" t="s">
        <v>184</v>
      </c>
      <c r="C35" s="43">
        <v>1</v>
      </c>
      <c r="D35" s="43" t="s">
        <v>187</v>
      </c>
      <c r="E35" s="43">
        <v>1</v>
      </c>
      <c r="F35" s="43">
        <v>3511</v>
      </c>
      <c r="G35" s="42" t="s">
        <v>213</v>
      </c>
      <c r="H35" s="42">
        <v>20000</v>
      </c>
      <c r="I35" s="42">
        <v>0</v>
      </c>
      <c r="J35" s="42">
        <v>20000</v>
      </c>
      <c r="K35" s="42">
        <v>0</v>
      </c>
      <c r="L35" s="42">
        <v>19982.8</v>
      </c>
      <c r="M35" s="42">
        <v>19982.8</v>
      </c>
      <c r="N35" s="42">
        <v>19982.8</v>
      </c>
      <c r="O35" s="42">
        <v>17.2</v>
      </c>
    </row>
    <row r="36" spans="1:15" x14ac:dyDescent="0.2">
      <c r="A36" s="43" t="s">
        <v>182</v>
      </c>
      <c r="B36" s="43" t="s">
        <v>184</v>
      </c>
      <c r="C36" s="43">
        <v>1</v>
      </c>
      <c r="D36" s="43" t="s">
        <v>187</v>
      </c>
      <c r="E36" s="43">
        <v>1</v>
      </c>
      <c r="F36" s="43">
        <v>3521</v>
      </c>
      <c r="G36" s="42" t="s">
        <v>214</v>
      </c>
      <c r="H36" s="42">
        <v>5000</v>
      </c>
      <c r="I36" s="42">
        <v>0</v>
      </c>
      <c r="J36" s="42">
        <v>5000</v>
      </c>
      <c r="K36" s="42">
        <v>0</v>
      </c>
      <c r="L36" s="42">
        <v>4634.58</v>
      </c>
      <c r="M36" s="42">
        <v>4634.58</v>
      </c>
      <c r="N36" s="42">
        <v>4634.58</v>
      </c>
      <c r="O36" s="42">
        <v>365.42</v>
      </c>
    </row>
    <row r="37" spans="1:15" x14ac:dyDescent="0.2">
      <c r="A37" s="43" t="s">
        <v>182</v>
      </c>
      <c r="B37" s="43" t="s">
        <v>184</v>
      </c>
      <c r="C37" s="43">
        <v>1</v>
      </c>
      <c r="D37" s="43" t="s">
        <v>187</v>
      </c>
      <c r="E37" s="43">
        <v>1</v>
      </c>
      <c r="F37" s="43">
        <v>3531</v>
      </c>
      <c r="G37" s="42" t="s">
        <v>215</v>
      </c>
      <c r="H37" s="42">
        <v>15000</v>
      </c>
      <c r="I37" s="42">
        <v>5000</v>
      </c>
      <c r="J37" s="42">
        <v>20000</v>
      </c>
      <c r="K37" s="42">
        <v>0</v>
      </c>
      <c r="L37" s="42">
        <v>18395.43</v>
      </c>
      <c r="M37" s="42">
        <v>18395.43</v>
      </c>
      <c r="N37" s="42">
        <v>18395.43</v>
      </c>
      <c r="O37" s="42">
        <v>1604.57</v>
      </c>
    </row>
    <row r="38" spans="1:15" x14ac:dyDescent="0.2">
      <c r="A38" s="43" t="s">
        <v>182</v>
      </c>
      <c r="B38" s="43" t="s">
        <v>184</v>
      </c>
      <c r="C38" s="43">
        <v>1</v>
      </c>
      <c r="D38" s="43" t="s">
        <v>187</v>
      </c>
      <c r="E38" s="43">
        <v>1</v>
      </c>
      <c r="F38" s="43">
        <v>3551</v>
      </c>
      <c r="G38" s="42" t="s">
        <v>216</v>
      </c>
      <c r="H38" s="42">
        <v>15000</v>
      </c>
      <c r="I38" s="42">
        <v>0</v>
      </c>
      <c r="J38" s="42">
        <v>15000</v>
      </c>
      <c r="K38" s="42">
        <v>0</v>
      </c>
      <c r="L38" s="42">
        <v>11329.9</v>
      </c>
      <c r="M38" s="42">
        <v>11329.9</v>
      </c>
      <c r="N38" s="42">
        <v>11329.9</v>
      </c>
      <c r="O38" s="42">
        <v>3670.1</v>
      </c>
    </row>
    <row r="39" spans="1:15" x14ac:dyDescent="0.2">
      <c r="A39" s="43" t="s">
        <v>182</v>
      </c>
      <c r="B39" s="43" t="s">
        <v>184</v>
      </c>
      <c r="C39" s="43">
        <v>1</v>
      </c>
      <c r="D39" s="43" t="s">
        <v>187</v>
      </c>
      <c r="E39" s="43">
        <v>1</v>
      </c>
      <c r="F39" s="43">
        <v>3631</v>
      </c>
      <c r="G39" s="42" t="s">
        <v>217</v>
      </c>
      <c r="H39" s="42">
        <v>10000</v>
      </c>
      <c r="I39" s="42">
        <v>0</v>
      </c>
      <c r="J39" s="42">
        <v>10000</v>
      </c>
      <c r="K39" s="42">
        <v>0</v>
      </c>
      <c r="L39" s="42">
        <v>8306.76</v>
      </c>
      <c r="M39" s="42">
        <v>8306.76</v>
      </c>
      <c r="N39" s="42">
        <v>8306.76</v>
      </c>
      <c r="O39" s="42">
        <v>1693.24</v>
      </c>
    </row>
    <row r="40" spans="1:15" x14ac:dyDescent="0.2">
      <c r="A40" s="43" t="s">
        <v>182</v>
      </c>
      <c r="B40" s="43" t="s">
        <v>184</v>
      </c>
      <c r="C40" s="43">
        <v>1</v>
      </c>
      <c r="D40" s="43" t="s">
        <v>187</v>
      </c>
      <c r="E40" s="43">
        <v>1</v>
      </c>
      <c r="F40" s="43">
        <v>3781</v>
      </c>
      <c r="G40" s="42" t="s">
        <v>218</v>
      </c>
      <c r="H40" s="42">
        <v>5000</v>
      </c>
      <c r="I40" s="42">
        <v>0</v>
      </c>
      <c r="J40" s="42">
        <v>5000</v>
      </c>
      <c r="K40" s="42">
        <v>0</v>
      </c>
      <c r="L40" s="42">
        <v>4731.99</v>
      </c>
      <c r="M40" s="42">
        <v>4731.99</v>
      </c>
      <c r="N40" s="42">
        <v>4731.99</v>
      </c>
      <c r="O40" s="42">
        <v>268.01</v>
      </c>
    </row>
    <row r="41" spans="1:15" x14ac:dyDescent="0.2">
      <c r="A41" s="43" t="s">
        <v>182</v>
      </c>
      <c r="B41" s="43" t="s">
        <v>184</v>
      </c>
      <c r="C41" s="43">
        <v>1</v>
      </c>
      <c r="D41" s="43" t="s">
        <v>187</v>
      </c>
      <c r="E41" s="43">
        <v>1</v>
      </c>
      <c r="F41" s="43">
        <v>3821</v>
      </c>
      <c r="G41" s="42" t="s">
        <v>219</v>
      </c>
      <c r="H41" s="42">
        <v>125000</v>
      </c>
      <c r="I41" s="42">
        <v>40000</v>
      </c>
      <c r="J41" s="42">
        <v>165000</v>
      </c>
      <c r="K41" s="42">
        <v>0</v>
      </c>
      <c r="L41" s="42">
        <v>164976.74</v>
      </c>
      <c r="M41" s="42">
        <v>164976.74</v>
      </c>
      <c r="N41" s="42">
        <v>164976.74</v>
      </c>
      <c r="O41" s="42">
        <v>23.26</v>
      </c>
    </row>
    <row r="42" spans="1:15" x14ac:dyDescent="0.2">
      <c r="A42" s="43" t="s">
        <v>182</v>
      </c>
      <c r="B42" s="43" t="s">
        <v>184</v>
      </c>
      <c r="C42" s="43">
        <v>1</v>
      </c>
      <c r="D42" s="43" t="s">
        <v>187</v>
      </c>
      <c r="E42" s="43">
        <v>1</v>
      </c>
      <c r="F42" s="43">
        <v>3981</v>
      </c>
      <c r="G42" s="42" t="s">
        <v>191</v>
      </c>
      <c r="H42" s="42">
        <v>60000</v>
      </c>
      <c r="I42" s="42">
        <v>0</v>
      </c>
      <c r="J42" s="42">
        <v>60000</v>
      </c>
      <c r="K42" s="42">
        <v>0</v>
      </c>
      <c r="L42" s="42">
        <v>58553</v>
      </c>
      <c r="M42" s="42">
        <v>58553</v>
      </c>
      <c r="N42" s="42">
        <v>58553</v>
      </c>
      <c r="O42" s="42">
        <v>1447</v>
      </c>
    </row>
    <row r="43" spans="1:15" x14ac:dyDescent="0.2">
      <c r="A43" s="43" t="s">
        <v>182</v>
      </c>
      <c r="B43" s="43" t="s">
        <v>184</v>
      </c>
      <c r="C43" s="43">
        <v>1</v>
      </c>
      <c r="D43" s="43" t="s">
        <v>187</v>
      </c>
      <c r="E43" s="43">
        <v>1</v>
      </c>
      <c r="F43" s="43">
        <v>4411</v>
      </c>
      <c r="G43" s="42" t="s">
        <v>220</v>
      </c>
      <c r="H43" s="42">
        <v>5000</v>
      </c>
      <c r="I43" s="42">
        <v>0</v>
      </c>
      <c r="J43" s="42">
        <v>5000</v>
      </c>
      <c r="K43" s="42">
        <v>0</v>
      </c>
      <c r="L43" s="42">
        <v>4906.3599999999997</v>
      </c>
      <c r="M43" s="42">
        <v>4906.3599999999997</v>
      </c>
      <c r="N43" s="42">
        <v>4906.3599999999997</v>
      </c>
      <c r="O43" s="42">
        <v>93.64</v>
      </c>
    </row>
    <row r="44" spans="1:15" x14ac:dyDescent="0.2">
      <c r="A44" s="43" t="s">
        <v>182</v>
      </c>
      <c r="B44" s="43" t="s">
        <v>184</v>
      </c>
      <c r="C44" s="43">
        <v>1</v>
      </c>
      <c r="D44" s="43" t="s">
        <v>187</v>
      </c>
      <c r="E44" s="43">
        <v>2</v>
      </c>
      <c r="G44" s="42" t="s">
        <v>192</v>
      </c>
      <c r="H44" s="42">
        <v>32000</v>
      </c>
      <c r="I44" s="42">
        <v>31000</v>
      </c>
      <c r="J44" s="42">
        <v>63000</v>
      </c>
      <c r="K44" s="42">
        <v>0</v>
      </c>
      <c r="L44" s="42">
        <v>58963.22</v>
      </c>
      <c r="M44" s="42">
        <v>58963.22</v>
      </c>
      <c r="N44" s="42">
        <v>58963.22</v>
      </c>
      <c r="O44" s="42">
        <v>4036.78</v>
      </c>
    </row>
    <row r="45" spans="1:15" x14ac:dyDescent="0.2">
      <c r="A45" s="43" t="s">
        <v>182</v>
      </c>
      <c r="B45" s="43" t="s">
        <v>184</v>
      </c>
      <c r="C45" s="43">
        <v>1</v>
      </c>
      <c r="D45" s="43" t="s">
        <v>187</v>
      </c>
      <c r="E45" s="43">
        <v>2</v>
      </c>
      <c r="F45" s="43">
        <v>5151</v>
      </c>
      <c r="G45" s="42" t="s">
        <v>221</v>
      </c>
      <c r="H45" s="42">
        <v>20000</v>
      </c>
      <c r="I45" s="42">
        <v>6000</v>
      </c>
      <c r="J45" s="42">
        <v>26000</v>
      </c>
      <c r="K45" s="42">
        <v>0</v>
      </c>
      <c r="L45" s="42">
        <v>24546.63</v>
      </c>
      <c r="M45" s="42">
        <v>24546.63</v>
      </c>
      <c r="N45" s="42">
        <v>24546.63</v>
      </c>
      <c r="O45" s="42">
        <v>1453.37</v>
      </c>
    </row>
    <row r="46" spans="1:15" x14ac:dyDescent="0.2">
      <c r="A46" s="43" t="s">
        <v>182</v>
      </c>
      <c r="B46" s="43" t="s">
        <v>184</v>
      </c>
      <c r="C46" s="43">
        <v>1</v>
      </c>
      <c r="D46" s="43" t="s">
        <v>187</v>
      </c>
      <c r="E46" s="43">
        <v>2</v>
      </c>
      <c r="F46" s="43">
        <v>5211</v>
      </c>
      <c r="G46" s="42" t="s">
        <v>222</v>
      </c>
      <c r="H46" s="42">
        <v>12000</v>
      </c>
      <c r="I46" s="42">
        <v>20000</v>
      </c>
      <c r="J46" s="42">
        <v>32000</v>
      </c>
      <c r="K46" s="42">
        <v>0</v>
      </c>
      <c r="L46" s="42">
        <v>29631</v>
      </c>
      <c r="M46" s="42">
        <v>29631</v>
      </c>
      <c r="N46" s="42">
        <v>29631</v>
      </c>
      <c r="O46" s="42">
        <v>2369</v>
      </c>
    </row>
    <row r="47" spans="1:15" x14ac:dyDescent="0.2">
      <c r="A47" s="43" t="s">
        <v>182</v>
      </c>
      <c r="B47" s="43" t="s">
        <v>184</v>
      </c>
      <c r="C47" s="43">
        <v>1</v>
      </c>
      <c r="D47" s="43" t="s">
        <v>187</v>
      </c>
      <c r="E47" s="43">
        <v>2</v>
      </c>
      <c r="F47" s="43">
        <v>5231</v>
      </c>
      <c r="G47" s="42" t="s">
        <v>223</v>
      </c>
      <c r="H47" s="42">
        <v>0</v>
      </c>
      <c r="I47" s="42">
        <v>5000</v>
      </c>
      <c r="J47" s="42">
        <v>5000</v>
      </c>
      <c r="K47" s="42">
        <v>0</v>
      </c>
      <c r="L47" s="42">
        <v>4785.59</v>
      </c>
      <c r="M47" s="42">
        <v>4785.59</v>
      </c>
      <c r="N47" s="42">
        <v>4785.59</v>
      </c>
      <c r="O47" s="42">
        <v>214.41</v>
      </c>
    </row>
    <row r="48" spans="1:15" x14ac:dyDescent="0.2">
      <c r="A48" s="43" t="s">
        <v>182</v>
      </c>
      <c r="B48" s="43" t="s">
        <v>184</v>
      </c>
      <c r="C48" s="43">
        <v>1</v>
      </c>
      <c r="D48" s="43" t="s">
        <v>224</v>
      </c>
      <c r="G48" s="42" t="s">
        <v>225</v>
      </c>
      <c r="H48" s="42">
        <v>0</v>
      </c>
      <c r="I48" s="42">
        <v>0</v>
      </c>
      <c r="J48" s="42">
        <v>0</v>
      </c>
      <c r="K48" s="42">
        <v>0</v>
      </c>
      <c r="L48" s="42">
        <v>0</v>
      </c>
      <c r="M48" s="42">
        <v>0</v>
      </c>
      <c r="N48" s="42">
        <v>0</v>
      </c>
      <c r="O48" s="42">
        <v>0</v>
      </c>
    </row>
    <row r="49" spans="1:15" x14ac:dyDescent="0.2">
      <c r="A49" s="43" t="s">
        <v>182</v>
      </c>
      <c r="B49" s="43" t="s">
        <v>184</v>
      </c>
      <c r="C49" s="43">
        <v>1</v>
      </c>
      <c r="D49" s="43" t="s">
        <v>224</v>
      </c>
      <c r="E49" s="43">
        <v>2</v>
      </c>
      <c r="G49" s="42" t="s">
        <v>192</v>
      </c>
      <c r="H49" s="42">
        <v>0</v>
      </c>
      <c r="I49" s="42">
        <v>0</v>
      </c>
      <c r="J49" s="42">
        <v>0</v>
      </c>
      <c r="K49" s="42">
        <v>0</v>
      </c>
      <c r="L49" s="42">
        <v>0</v>
      </c>
      <c r="M49" s="42">
        <v>0</v>
      </c>
      <c r="N49" s="42">
        <v>0</v>
      </c>
      <c r="O49" s="42">
        <v>0</v>
      </c>
    </row>
    <row r="50" spans="1:15" x14ac:dyDescent="0.2">
      <c r="A50" s="43" t="s">
        <v>182</v>
      </c>
      <c r="B50" s="43" t="s">
        <v>184</v>
      </c>
      <c r="C50" s="43">
        <v>1</v>
      </c>
      <c r="D50" s="43" t="s">
        <v>224</v>
      </c>
      <c r="E50" s="43">
        <v>2</v>
      </c>
      <c r="F50" s="43">
        <v>5211</v>
      </c>
      <c r="G50" s="42" t="s">
        <v>222</v>
      </c>
      <c r="H50" s="42">
        <v>0</v>
      </c>
      <c r="I50" s="42">
        <v>0</v>
      </c>
      <c r="J50" s="42">
        <v>0</v>
      </c>
      <c r="K50" s="42">
        <v>0</v>
      </c>
      <c r="L50" s="42">
        <v>0</v>
      </c>
      <c r="M50" s="42">
        <v>0</v>
      </c>
      <c r="N50" s="42">
        <v>0</v>
      </c>
      <c r="O50" s="42">
        <v>0</v>
      </c>
    </row>
    <row r="51" spans="1:15" x14ac:dyDescent="0.2">
      <c r="A51" s="43" t="s">
        <v>182</v>
      </c>
      <c r="B51" s="43" t="s">
        <v>226</v>
      </c>
      <c r="G51" s="42" t="s">
        <v>225</v>
      </c>
      <c r="H51" s="42">
        <v>158038</v>
      </c>
      <c r="I51" s="42">
        <v>521010</v>
      </c>
      <c r="J51" s="42">
        <v>679048</v>
      </c>
      <c r="K51" s="42">
        <v>0</v>
      </c>
      <c r="L51" s="42">
        <v>642906.07999999996</v>
      </c>
      <c r="M51" s="42">
        <v>642906.07999999996</v>
      </c>
      <c r="N51" s="42">
        <v>642906.07999999996</v>
      </c>
      <c r="O51" s="42">
        <v>36141.919999999998</v>
      </c>
    </row>
    <row r="52" spans="1:15" x14ac:dyDescent="0.2">
      <c r="A52" s="43" t="s">
        <v>182</v>
      </c>
      <c r="B52" s="43" t="s">
        <v>226</v>
      </c>
      <c r="C52" s="43">
        <v>6</v>
      </c>
      <c r="G52" s="42" t="s">
        <v>227</v>
      </c>
      <c r="H52" s="42">
        <v>158038</v>
      </c>
      <c r="I52" s="42">
        <v>521010</v>
      </c>
      <c r="J52" s="42">
        <v>679048</v>
      </c>
      <c r="K52" s="42">
        <v>0</v>
      </c>
      <c r="L52" s="42">
        <v>642906.07999999996</v>
      </c>
      <c r="M52" s="42">
        <v>642906.07999999996</v>
      </c>
      <c r="N52" s="42">
        <v>642906.07999999996</v>
      </c>
      <c r="O52" s="42">
        <v>36141.919999999998</v>
      </c>
    </row>
    <row r="53" spans="1:15" x14ac:dyDescent="0.2">
      <c r="A53" s="43" t="s">
        <v>182</v>
      </c>
      <c r="B53" s="43" t="s">
        <v>226</v>
      </c>
      <c r="C53" s="43">
        <v>6</v>
      </c>
      <c r="D53" s="43" t="s">
        <v>224</v>
      </c>
      <c r="G53" s="42" t="s">
        <v>225</v>
      </c>
      <c r="H53" s="42">
        <v>158038</v>
      </c>
      <c r="I53" s="42">
        <v>521010</v>
      </c>
      <c r="J53" s="42">
        <v>679048</v>
      </c>
      <c r="K53" s="42">
        <v>0</v>
      </c>
      <c r="L53" s="42">
        <v>642906.07999999996</v>
      </c>
      <c r="M53" s="42">
        <v>642906.07999999996</v>
      </c>
      <c r="N53" s="42">
        <v>642906.07999999996</v>
      </c>
      <c r="O53" s="42">
        <v>36141.919999999998</v>
      </c>
    </row>
    <row r="54" spans="1:15" x14ac:dyDescent="0.2">
      <c r="A54" s="43" t="s">
        <v>182</v>
      </c>
      <c r="B54" s="43" t="s">
        <v>226</v>
      </c>
      <c r="C54" s="43">
        <v>6</v>
      </c>
      <c r="D54" s="43" t="s">
        <v>224</v>
      </c>
      <c r="E54" s="43">
        <v>1</v>
      </c>
      <c r="G54" s="42" t="s">
        <v>189</v>
      </c>
      <c r="H54" s="42">
        <v>158038</v>
      </c>
      <c r="I54" s="42">
        <v>475010</v>
      </c>
      <c r="J54" s="42">
        <v>633048</v>
      </c>
      <c r="K54" s="42">
        <v>0</v>
      </c>
      <c r="L54" s="42">
        <v>596906.07999999996</v>
      </c>
      <c r="M54" s="42">
        <v>596906.07999999996</v>
      </c>
      <c r="N54" s="42">
        <v>596906.07999999996</v>
      </c>
      <c r="O54" s="42">
        <v>36141.919999999998</v>
      </c>
    </row>
    <row r="55" spans="1:15" x14ac:dyDescent="0.2">
      <c r="A55" s="43" t="s">
        <v>182</v>
      </c>
      <c r="B55" s="43" t="s">
        <v>226</v>
      </c>
      <c r="C55" s="43">
        <v>6</v>
      </c>
      <c r="D55" s="43" t="s">
        <v>224</v>
      </c>
      <c r="E55" s="43">
        <v>1</v>
      </c>
      <c r="F55" s="43">
        <v>3171</v>
      </c>
      <c r="G55" s="42" t="s">
        <v>228</v>
      </c>
      <c r="H55" s="42">
        <v>5394</v>
      </c>
      <c r="I55" s="42">
        <v>-1834</v>
      </c>
      <c r="J55" s="42">
        <v>3560</v>
      </c>
      <c r="K55" s="42">
        <v>0</v>
      </c>
      <c r="L55" s="42">
        <v>3560</v>
      </c>
      <c r="M55" s="42">
        <v>3560</v>
      </c>
      <c r="N55" s="42">
        <v>3560</v>
      </c>
      <c r="O55" s="42">
        <v>0</v>
      </c>
    </row>
    <row r="56" spans="1:15" x14ac:dyDescent="0.2">
      <c r="A56" s="43" t="s">
        <v>182</v>
      </c>
      <c r="B56" s="43" t="s">
        <v>226</v>
      </c>
      <c r="C56" s="43">
        <v>6</v>
      </c>
      <c r="D56" s="43" t="s">
        <v>224</v>
      </c>
      <c r="E56" s="43">
        <v>1</v>
      </c>
      <c r="F56" s="43">
        <v>3821</v>
      </c>
      <c r="G56" s="42" t="s">
        <v>219</v>
      </c>
      <c r="H56" s="42">
        <v>10000</v>
      </c>
      <c r="I56" s="42">
        <v>0</v>
      </c>
      <c r="J56" s="42">
        <v>10000</v>
      </c>
      <c r="K56" s="42">
        <v>0</v>
      </c>
      <c r="L56" s="42">
        <v>3132</v>
      </c>
      <c r="M56" s="42">
        <v>3132</v>
      </c>
      <c r="N56" s="42">
        <v>3132</v>
      </c>
      <c r="O56" s="42">
        <v>6868</v>
      </c>
    </row>
    <row r="57" spans="1:15" x14ac:dyDescent="0.2">
      <c r="A57" s="43" t="s">
        <v>182</v>
      </c>
      <c r="B57" s="43" t="s">
        <v>226</v>
      </c>
      <c r="C57" s="43">
        <v>6</v>
      </c>
      <c r="D57" s="43" t="s">
        <v>224</v>
      </c>
      <c r="E57" s="43">
        <v>1</v>
      </c>
      <c r="F57" s="43">
        <v>1221</v>
      </c>
      <c r="G57" s="42" t="s">
        <v>195</v>
      </c>
      <c r="H57" s="42">
        <v>85586.4</v>
      </c>
      <c r="I57" s="42">
        <v>0</v>
      </c>
      <c r="J57" s="42">
        <v>85586.4</v>
      </c>
      <c r="K57" s="42">
        <v>0</v>
      </c>
      <c r="L57" s="42">
        <v>78030</v>
      </c>
      <c r="M57" s="42">
        <v>78030</v>
      </c>
      <c r="N57" s="42">
        <v>78030</v>
      </c>
      <c r="O57" s="42">
        <v>7556.4</v>
      </c>
    </row>
    <row r="58" spans="1:15" x14ac:dyDescent="0.2">
      <c r="A58" s="43" t="s">
        <v>182</v>
      </c>
      <c r="B58" s="43" t="s">
        <v>226</v>
      </c>
      <c r="C58" s="43">
        <v>6</v>
      </c>
      <c r="D58" s="43" t="s">
        <v>224</v>
      </c>
      <c r="E58" s="43">
        <v>1</v>
      </c>
      <c r="F58" s="43">
        <v>3171</v>
      </c>
      <c r="G58" s="42" t="s">
        <v>228</v>
      </c>
      <c r="H58" s="42">
        <v>0</v>
      </c>
      <c r="I58" s="42">
        <v>9744</v>
      </c>
      <c r="J58" s="42">
        <v>9744</v>
      </c>
      <c r="K58" s="42">
        <v>0</v>
      </c>
      <c r="L58" s="42">
        <v>9744</v>
      </c>
      <c r="M58" s="42">
        <v>9744</v>
      </c>
      <c r="N58" s="42">
        <v>9744</v>
      </c>
      <c r="O58" s="42">
        <v>0</v>
      </c>
    </row>
    <row r="59" spans="1:15" x14ac:dyDescent="0.2">
      <c r="A59" s="43" t="s">
        <v>182</v>
      </c>
      <c r="B59" s="43" t="s">
        <v>226</v>
      </c>
      <c r="C59" s="43">
        <v>6</v>
      </c>
      <c r="D59" s="43" t="s">
        <v>224</v>
      </c>
      <c r="E59" s="43">
        <v>1</v>
      </c>
      <c r="F59" s="43">
        <v>3821</v>
      </c>
      <c r="G59" s="42" t="s">
        <v>219</v>
      </c>
      <c r="H59" s="42">
        <v>57057.599999999999</v>
      </c>
      <c r="I59" s="42">
        <v>467100</v>
      </c>
      <c r="J59" s="42">
        <v>524157.6</v>
      </c>
      <c r="K59" s="42">
        <v>0</v>
      </c>
      <c r="L59" s="42">
        <v>502440.08</v>
      </c>
      <c r="M59" s="42">
        <v>502440.08</v>
      </c>
      <c r="N59" s="42">
        <v>502440.08</v>
      </c>
      <c r="O59" s="42">
        <v>21717.52</v>
      </c>
    </row>
    <row r="60" spans="1:15" x14ac:dyDescent="0.2">
      <c r="A60" s="43" t="s">
        <v>182</v>
      </c>
      <c r="B60" s="43" t="s">
        <v>226</v>
      </c>
      <c r="C60" s="43">
        <v>6</v>
      </c>
      <c r="D60" s="43" t="s">
        <v>224</v>
      </c>
      <c r="E60" s="43">
        <v>2</v>
      </c>
      <c r="G60" s="42" t="s">
        <v>192</v>
      </c>
      <c r="H60" s="42">
        <v>0</v>
      </c>
      <c r="I60" s="42">
        <v>46000</v>
      </c>
      <c r="J60" s="42">
        <v>46000</v>
      </c>
      <c r="K60" s="42">
        <v>0</v>
      </c>
      <c r="L60" s="42">
        <v>46000</v>
      </c>
      <c r="M60" s="42">
        <v>46000</v>
      </c>
      <c r="N60" s="42">
        <v>46000</v>
      </c>
      <c r="O60" s="42">
        <v>0</v>
      </c>
    </row>
    <row r="61" spans="1:15" x14ac:dyDescent="0.2">
      <c r="A61" s="43" t="s">
        <v>182</v>
      </c>
      <c r="B61" s="43" t="s">
        <v>226</v>
      </c>
      <c r="C61" s="43">
        <v>6</v>
      </c>
      <c r="D61" s="43" t="s">
        <v>224</v>
      </c>
      <c r="E61" s="43">
        <v>2</v>
      </c>
      <c r="F61" s="43">
        <v>5211</v>
      </c>
      <c r="G61" s="42" t="s">
        <v>222</v>
      </c>
      <c r="H61" s="42">
        <v>0</v>
      </c>
      <c r="I61" s="42">
        <v>46000</v>
      </c>
      <c r="J61" s="42">
        <v>46000</v>
      </c>
      <c r="K61" s="42">
        <v>0</v>
      </c>
      <c r="L61" s="42">
        <v>46000</v>
      </c>
      <c r="M61" s="42">
        <v>46000</v>
      </c>
      <c r="N61" s="42">
        <v>46000</v>
      </c>
      <c r="O61" s="42">
        <v>0</v>
      </c>
    </row>
    <row r="62" spans="1:15" x14ac:dyDescent="0.2">
      <c r="A62" s="43" t="s">
        <v>182</v>
      </c>
      <c r="B62" s="43" t="s">
        <v>229</v>
      </c>
      <c r="G62" s="42" t="s">
        <v>230</v>
      </c>
      <c r="H62" s="42">
        <v>0</v>
      </c>
      <c r="I62" s="42">
        <v>0</v>
      </c>
      <c r="J62" s="42">
        <v>0</v>
      </c>
      <c r="K62" s="42">
        <v>0</v>
      </c>
      <c r="L62" s="42">
        <v>0</v>
      </c>
      <c r="M62" s="42">
        <v>0</v>
      </c>
      <c r="N62" s="42">
        <v>0</v>
      </c>
      <c r="O62" s="42">
        <v>0</v>
      </c>
    </row>
    <row r="63" spans="1:15" x14ac:dyDescent="0.2">
      <c r="A63" s="43" t="s">
        <v>182</v>
      </c>
      <c r="B63" s="43" t="s">
        <v>229</v>
      </c>
      <c r="C63" s="43">
        <v>4</v>
      </c>
      <c r="G63" s="42" t="s">
        <v>231</v>
      </c>
      <c r="H63" s="42">
        <v>0</v>
      </c>
      <c r="I63" s="42">
        <v>0</v>
      </c>
      <c r="J63" s="42">
        <v>0</v>
      </c>
      <c r="K63" s="42">
        <v>0</v>
      </c>
      <c r="L63" s="42">
        <v>0</v>
      </c>
      <c r="M63" s="42">
        <v>0</v>
      </c>
      <c r="N63" s="42">
        <v>0</v>
      </c>
      <c r="O63" s="42">
        <v>0</v>
      </c>
    </row>
    <row r="64" spans="1:15" x14ac:dyDescent="0.2">
      <c r="A64" s="43" t="s">
        <v>182</v>
      </c>
      <c r="B64" s="43" t="s">
        <v>229</v>
      </c>
      <c r="C64" s="43">
        <v>4</v>
      </c>
      <c r="D64" s="43" t="s">
        <v>232</v>
      </c>
      <c r="G64" s="42" t="s">
        <v>233</v>
      </c>
      <c r="H64" s="42">
        <v>0</v>
      </c>
      <c r="I64" s="42">
        <v>0</v>
      </c>
      <c r="J64" s="42">
        <v>0</v>
      </c>
      <c r="K64" s="42">
        <v>0</v>
      </c>
      <c r="L64" s="42">
        <v>0</v>
      </c>
      <c r="M64" s="42">
        <v>0</v>
      </c>
      <c r="N64" s="42">
        <v>0</v>
      </c>
      <c r="O64" s="42">
        <v>0</v>
      </c>
    </row>
    <row r="65" spans="1:15" x14ac:dyDescent="0.2">
      <c r="A65" s="43" t="s">
        <v>182</v>
      </c>
      <c r="B65" s="43" t="s">
        <v>229</v>
      </c>
      <c r="C65" s="43">
        <v>4</v>
      </c>
      <c r="D65" s="43" t="s">
        <v>232</v>
      </c>
      <c r="E65" s="43">
        <v>1</v>
      </c>
      <c r="G65" s="42" t="s">
        <v>189</v>
      </c>
      <c r="H65" s="42">
        <v>282500</v>
      </c>
      <c r="I65" s="42">
        <v>74000</v>
      </c>
      <c r="J65" s="42">
        <v>356500</v>
      </c>
      <c r="K65" s="42">
        <v>0</v>
      </c>
      <c r="L65" s="42">
        <v>296912.94</v>
      </c>
      <c r="M65" s="42">
        <v>296912.94</v>
      </c>
      <c r="N65" s="42">
        <v>296912.94</v>
      </c>
      <c r="O65" s="42">
        <v>59587.06</v>
      </c>
    </row>
    <row r="66" spans="1:15" x14ac:dyDescent="0.2">
      <c r="A66" s="43" t="s">
        <v>182</v>
      </c>
      <c r="B66" s="43" t="s">
        <v>229</v>
      </c>
      <c r="C66" s="43">
        <v>4</v>
      </c>
      <c r="D66" s="43" t="s">
        <v>232</v>
      </c>
      <c r="E66" s="43">
        <v>1</v>
      </c>
      <c r="F66" s="43">
        <v>3821</v>
      </c>
      <c r="G66" s="42" t="s">
        <v>219</v>
      </c>
      <c r="H66" s="42">
        <v>15000</v>
      </c>
      <c r="I66" s="42">
        <v>0</v>
      </c>
      <c r="J66" s="42">
        <v>15000</v>
      </c>
      <c r="K66" s="42">
        <v>0</v>
      </c>
      <c r="L66" s="42">
        <v>14076.6</v>
      </c>
      <c r="M66" s="42">
        <v>14076.6</v>
      </c>
      <c r="N66" s="42">
        <v>14076.6</v>
      </c>
      <c r="O66" s="42">
        <v>923.4</v>
      </c>
    </row>
    <row r="67" spans="1:15" x14ac:dyDescent="0.2">
      <c r="A67" s="43" t="s">
        <v>182</v>
      </c>
      <c r="B67" s="43" t="s">
        <v>229</v>
      </c>
      <c r="C67" s="43">
        <v>4</v>
      </c>
      <c r="D67" s="43" t="s">
        <v>232</v>
      </c>
      <c r="E67" s="43">
        <v>1</v>
      </c>
      <c r="F67" s="43">
        <v>1221</v>
      </c>
      <c r="G67" s="42" t="s">
        <v>195</v>
      </c>
      <c r="H67" s="42">
        <v>185200</v>
      </c>
      <c r="I67" s="42">
        <v>23300</v>
      </c>
      <c r="J67" s="42">
        <v>208500</v>
      </c>
      <c r="K67" s="42">
        <v>0</v>
      </c>
      <c r="L67" s="42">
        <v>181650</v>
      </c>
      <c r="M67" s="42">
        <v>181650</v>
      </c>
      <c r="N67" s="42">
        <v>181650</v>
      </c>
      <c r="O67" s="42">
        <v>26850</v>
      </c>
    </row>
    <row r="68" spans="1:15" x14ac:dyDescent="0.2">
      <c r="A68" s="43" t="s">
        <v>182</v>
      </c>
      <c r="B68" s="43" t="s">
        <v>229</v>
      </c>
      <c r="C68" s="43">
        <v>4</v>
      </c>
      <c r="D68" s="43" t="s">
        <v>232</v>
      </c>
      <c r="E68" s="43">
        <v>1</v>
      </c>
      <c r="F68" s="43">
        <v>2111</v>
      </c>
      <c r="G68" s="42" t="s">
        <v>203</v>
      </c>
      <c r="H68" s="42">
        <v>1500</v>
      </c>
      <c r="I68" s="42">
        <v>0</v>
      </c>
      <c r="J68" s="42">
        <v>1500</v>
      </c>
      <c r="K68" s="42">
        <v>0</v>
      </c>
      <c r="L68" s="42">
        <v>434.96</v>
      </c>
      <c r="M68" s="42">
        <v>434.96</v>
      </c>
      <c r="N68" s="42">
        <v>434.96</v>
      </c>
      <c r="O68" s="42">
        <v>1065.04</v>
      </c>
    </row>
    <row r="69" spans="1:15" x14ac:dyDescent="0.2">
      <c r="A69" s="43" t="s">
        <v>182</v>
      </c>
      <c r="B69" s="43" t="s">
        <v>229</v>
      </c>
      <c r="C69" s="43">
        <v>4</v>
      </c>
      <c r="D69" s="43" t="s">
        <v>232</v>
      </c>
      <c r="E69" s="43">
        <v>1</v>
      </c>
      <c r="F69" s="43">
        <v>2161</v>
      </c>
      <c r="G69" s="42" t="s">
        <v>204</v>
      </c>
      <c r="H69" s="42">
        <v>1500</v>
      </c>
      <c r="I69" s="42">
        <v>0</v>
      </c>
      <c r="J69" s="42">
        <v>1500</v>
      </c>
      <c r="K69" s="42">
        <v>0</v>
      </c>
      <c r="L69" s="42">
        <v>1483.22</v>
      </c>
      <c r="M69" s="42">
        <v>1483.22</v>
      </c>
      <c r="N69" s="42">
        <v>1483.22</v>
      </c>
      <c r="O69" s="42">
        <v>16.78</v>
      </c>
    </row>
    <row r="70" spans="1:15" x14ac:dyDescent="0.2">
      <c r="A70" s="43" t="s">
        <v>182</v>
      </c>
      <c r="B70" s="43" t="s">
        <v>229</v>
      </c>
      <c r="C70" s="43">
        <v>4</v>
      </c>
      <c r="D70" s="43" t="s">
        <v>232</v>
      </c>
      <c r="E70" s="43">
        <v>1</v>
      </c>
      <c r="F70" s="43">
        <v>2212</v>
      </c>
      <c r="G70" s="42" t="s">
        <v>205</v>
      </c>
      <c r="H70" s="42">
        <v>12800</v>
      </c>
      <c r="I70" s="42">
        <v>13200</v>
      </c>
      <c r="J70" s="42">
        <v>26000</v>
      </c>
      <c r="K70" s="42">
        <v>0</v>
      </c>
      <c r="L70" s="42">
        <v>25165</v>
      </c>
      <c r="M70" s="42">
        <v>25165</v>
      </c>
      <c r="N70" s="42">
        <v>25165</v>
      </c>
      <c r="O70" s="42">
        <v>835</v>
      </c>
    </row>
    <row r="71" spans="1:15" x14ac:dyDescent="0.2">
      <c r="A71" s="43" t="s">
        <v>182</v>
      </c>
      <c r="B71" s="43" t="s">
        <v>229</v>
      </c>
      <c r="C71" s="43">
        <v>4</v>
      </c>
      <c r="D71" s="43" t="s">
        <v>232</v>
      </c>
      <c r="E71" s="43">
        <v>1</v>
      </c>
      <c r="F71" s="43">
        <v>2911</v>
      </c>
      <c r="G71" s="42" t="s">
        <v>234</v>
      </c>
      <c r="H71" s="42">
        <v>5000</v>
      </c>
      <c r="I71" s="42">
        <v>2500</v>
      </c>
      <c r="J71" s="42">
        <v>7500</v>
      </c>
      <c r="K71" s="42">
        <v>0</v>
      </c>
      <c r="L71" s="42">
        <v>2663</v>
      </c>
      <c r="M71" s="42">
        <v>2663</v>
      </c>
      <c r="N71" s="42">
        <v>2663</v>
      </c>
      <c r="O71" s="42">
        <v>4837</v>
      </c>
    </row>
    <row r="72" spans="1:15" x14ac:dyDescent="0.2">
      <c r="A72" s="43" t="s">
        <v>182</v>
      </c>
      <c r="B72" s="43" t="s">
        <v>229</v>
      </c>
      <c r="C72" s="43">
        <v>4</v>
      </c>
      <c r="D72" s="43" t="s">
        <v>232</v>
      </c>
      <c r="E72" s="43">
        <v>1</v>
      </c>
      <c r="F72" s="43">
        <v>3231</v>
      </c>
      <c r="G72" s="42" t="s">
        <v>235</v>
      </c>
      <c r="H72" s="42">
        <v>1500</v>
      </c>
      <c r="I72" s="42">
        <v>0</v>
      </c>
      <c r="J72" s="42">
        <v>1500</v>
      </c>
      <c r="K72" s="42">
        <v>0</v>
      </c>
      <c r="L72" s="42">
        <v>1450</v>
      </c>
      <c r="M72" s="42">
        <v>1450</v>
      </c>
      <c r="N72" s="42">
        <v>1450</v>
      </c>
      <c r="O72" s="42">
        <v>50</v>
      </c>
    </row>
    <row r="73" spans="1:15" x14ac:dyDescent="0.2">
      <c r="A73" s="43" t="s">
        <v>182</v>
      </c>
      <c r="B73" s="43" t="s">
        <v>229</v>
      </c>
      <c r="C73" s="43">
        <v>4</v>
      </c>
      <c r="D73" s="43" t="s">
        <v>232</v>
      </c>
      <c r="E73" s="43">
        <v>1</v>
      </c>
      <c r="F73" s="43">
        <v>3411</v>
      </c>
      <c r="G73" s="42" t="s">
        <v>211</v>
      </c>
      <c r="H73" s="42">
        <v>5000</v>
      </c>
      <c r="I73" s="42">
        <v>0</v>
      </c>
      <c r="J73" s="42">
        <v>5000</v>
      </c>
      <c r="K73" s="42">
        <v>0</v>
      </c>
      <c r="L73" s="42">
        <v>3596</v>
      </c>
      <c r="M73" s="42">
        <v>3596</v>
      </c>
      <c r="N73" s="42">
        <v>3596</v>
      </c>
      <c r="O73" s="42">
        <v>1404</v>
      </c>
    </row>
    <row r="74" spans="1:15" x14ac:dyDescent="0.2">
      <c r="A74" s="43" t="s">
        <v>182</v>
      </c>
      <c r="B74" s="43" t="s">
        <v>229</v>
      </c>
      <c r="C74" s="43">
        <v>4</v>
      </c>
      <c r="D74" s="43" t="s">
        <v>232</v>
      </c>
      <c r="E74" s="43">
        <v>1</v>
      </c>
      <c r="F74" s="43">
        <v>3511</v>
      </c>
      <c r="G74" s="42" t="s">
        <v>213</v>
      </c>
      <c r="H74" s="42">
        <v>10000</v>
      </c>
      <c r="I74" s="42">
        <v>10000</v>
      </c>
      <c r="J74" s="42">
        <v>20000</v>
      </c>
      <c r="K74" s="42">
        <v>0</v>
      </c>
      <c r="L74" s="42">
        <v>12556.7</v>
      </c>
      <c r="M74" s="42">
        <v>12556.7</v>
      </c>
      <c r="N74" s="42">
        <v>12556.7</v>
      </c>
      <c r="O74" s="42">
        <v>7443.3</v>
      </c>
    </row>
    <row r="75" spans="1:15" x14ac:dyDescent="0.2">
      <c r="A75" s="43" t="s">
        <v>182</v>
      </c>
      <c r="B75" s="43" t="s">
        <v>229</v>
      </c>
      <c r="C75" s="43">
        <v>4</v>
      </c>
      <c r="D75" s="43" t="s">
        <v>232</v>
      </c>
      <c r="E75" s="43">
        <v>1</v>
      </c>
      <c r="F75" s="43">
        <v>3531</v>
      </c>
      <c r="G75" s="42" t="s">
        <v>215</v>
      </c>
      <c r="H75" s="42">
        <v>0</v>
      </c>
      <c r="I75" s="42">
        <v>7000</v>
      </c>
      <c r="J75" s="42">
        <v>7000</v>
      </c>
      <c r="K75" s="42">
        <v>0</v>
      </c>
      <c r="L75" s="42">
        <v>0</v>
      </c>
      <c r="M75" s="42">
        <v>0</v>
      </c>
      <c r="N75" s="42">
        <v>0</v>
      </c>
      <c r="O75" s="42">
        <v>7000</v>
      </c>
    </row>
    <row r="76" spans="1:15" x14ac:dyDescent="0.2">
      <c r="A76" s="43" t="s">
        <v>182</v>
      </c>
      <c r="B76" s="43" t="s">
        <v>229</v>
      </c>
      <c r="C76" s="43">
        <v>4</v>
      </c>
      <c r="D76" s="43" t="s">
        <v>232</v>
      </c>
      <c r="E76" s="43">
        <v>1</v>
      </c>
      <c r="F76" s="43">
        <v>3631</v>
      </c>
      <c r="G76" s="42" t="s">
        <v>217</v>
      </c>
      <c r="H76" s="42">
        <v>5000</v>
      </c>
      <c r="I76" s="42">
        <v>0</v>
      </c>
      <c r="J76" s="42">
        <v>5000</v>
      </c>
      <c r="K76" s="42">
        <v>0</v>
      </c>
      <c r="L76" s="42">
        <v>196.49</v>
      </c>
      <c r="M76" s="42">
        <v>196.49</v>
      </c>
      <c r="N76" s="42">
        <v>196.49</v>
      </c>
      <c r="O76" s="42">
        <v>4803.51</v>
      </c>
    </row>
    <row r="77" spans="1:15" x14ac:dyDescent="0.2">
      <c r="A77" s="43" t="s">
        <v>182</v>
      </c>
      <c r="B77" s="43" t="s">
        <v>229</v>
      </c>
      <c r="C77" s="43">
        <v>4</v>
      </c>
      <c r="D77" s="43" t="s">
        <v>232</v>
      </c>
      <c r="E77" s="43">
        <v>1</v>
      </c>
      <c r="F77" s="43">
        <v>3781</v>
      </c>
      <c r="G77" s="42" t="s">
        <v>218</v>
      </c>
      <c r="H77" s="42">
        <v>5000</v>
      </c>
      <c r="I77" s="42">
        <v>0</v>
      </c>
      <c r="J77" s="42">
        <v>5000</v>
      </c>
      <c r="K77" s="42">
        <v>0</v>
      </c>
      <c r="L77" s="42">
        <v>742</v>
      </c>
      <c r="M77" s="42">
        <v>742</v>
      </c>
      <c r="N77" s="42">
        <v>742</v>
      </c>
      <c r="O77" s="42">
        <v>4258</v>
      </c>
    </row>
    <row r="78" spans="1:15" x14ac:dyDescent="0.2">
      <c r="A78" s="43" t="s">
        <v>182</v>
      </c>
      <c r="B78" s="43" t="s">
        <v>229</v>
      </c>
      <c r="C78" s="43">
        <v>4</v>
      </c>
      <c r="D78" s="43" t="s">
        <v>232</v>
      </c>
      <c r="E78" s="43">
        <v>1</v>
      </c>
      <c r="F78" s="43">
        <v>3821</v>
      </c>
      <c r="G78" s="42" t="s">
        <v>219</v>
      </c>
      <c r="H78" s="42">
        <v>35000</v>
      </c>
      <c r="I78" s="42">
        <v>18000</v>
      </c>
      <c r="J78" s="42">
        <v>53000</v>
      </c>
      <c r="K78" s="42">
        <v>0</v>
      </c>
      <c r="L78" s="42">
        <v>52898.97</v>
      </c>
      <c r="M78" s="42">
        <v>52898.97</v>
      </c>
      <c r="N78" s="42">
        <v>52898.97</v>
      </c>
      <c r="O78" s="42">
        <v>101.03</v>
      </c>
    </row>
    <row r="79" spans="1:15" x14ac:dyDescent="0.2">
      <c r="A79" s="43" t="s">
        <v>182</v>
      </c>
      <c r="B79" s="43" t="s">
        <v>229</v>
      </c>
      <c r="C79" s="43">
        <v>4</v>
      </c>
      <c r="D79" s="43" t="s">
        <v>232</v>
      </c>
      <c r="E79" s="43">
        <v>2</v>
      </c>
      <c r="G79" s="42" t="s">
        <v>192</v>
      </c>
      <c r="H79" s="42">
        <v>0</v>
      </c>
      <c r="I79" s="42">
        <v>0</v>
      </c>
      <c r="J79" s="42">
        <v>0</v>
      </c>
      <c r="K79" s="42">
        <v>0</v>
      </c>
      <c r="L79" s="42">
        <v>0</v>
      </c>
      <c r="M79" s="42">
        <v>0</v>
      </c>
      <c r="N79" s="42">
        <v>0</v>
      </c>
      <c r="O79" s="42">
        <v>0</v>
      </c>
    </row>
    <row r="80" spans="1:15" x14ac:dyDescent="0.2">
      <c r="A80" s="43" t="s">
        <v>182</v>
      </c>
      <c r="B80" s="43" t="s">
        <v>229</v>
      </c>
      <c r="C80" s="43">
        <v>4</v>
      </c>
      <c r="D80" s="43" t="s">
        <v>232</v>
      </c>
      <c r="E80" s="43">
        <v>2</v>
      </c>
      <c r="F80" s="43">
        <v>5133</v>
      </c>
      <c r="G80" s="42" t="s">
        <v>236</v>
      </c>
      <c r="H80" s="42">
        <v>17500</v>
      </c>
      <c r="I80" s="42">
        <v>-15000</v>
      </c>
      <c r="J80" s="42">
        <v>2500</v>
      </c>
      <c r="K80" s="42">
        <v>0</v>
      </c>
      <c r="L80" s="42">
        <v>2390</v>
      </c>
      <c r="M80" s="42">
        <v>2390</v>
      </c>
      <c r="N80" s="42">
        <v>2390</v>
      </c>
      <c r="O80" s="42">
        <v>110</v>
      </c>
    </row>
    <row r="81" spans="1:15" x14ac:dyDescent="0.2">
      <c r="A81" s="43" t="s">
        <v>182</v>
      </c>
      <c r="B81" s="43" t="s">
        <v>229</v>
      </c>
      <c r="C81" s="43">
        <v>4</v>
      </c>
      <c r="D81" s="43" t="s">
        <v>232</v>
      </c>
      <c r="E81" s="43">
        <v>2</v>
      </c>
      <c r="F81" s="43">
        <v>5191</v>
      </c>
      <c r="G81" s="42" t="s">
        <v>237</v>
      </c>
      <c r="H81" s="42">
        <v>0</v>
      </c>
      <c r="I81" s="42">
        <v>11000</v>
      </c>
      <c r="J81" s="42">
        <v>11000</v>
      </c>
      <c r="K81" s="42">
        <v>0</v>
      </c>
      <c r="L81" s="42">
        <v>10998</v>
      </c>
      <c r="M81" s="42">
        <v>10998</v>
      </c>
      <c r="N81" s="42">
        <v>10998</v>
      </c>
      <c r="O81" s="42">
        <v>2</v>
      </c>
    </row>
  </sheetData>
  <sheetProtection algorithmName="SHA-512" hashValue="eR4H+1DZJYTEGKgiqfF9UvFe98IW1f0oJfUwWPqqDql4OeORJsd6p+seH4mATHN2V+p6kTnyYGD8/vDEgnI65w==" saltValue="XWXWzP0LknQZ9bIZ3VlYjA==" spinCount="100000" sheet="1" objects="1" scenarios="1" formatCells="0" formatColumns="0" formatRows="0" insertRows="0" deleteRows="0" autoFilter="0"/>
  <protectedRanges>
    <protectedRange sqref="H3:O3" name="Rango1_2"/>
  </protectedRanges>
  <mergeCells count="1">
    <mergeCell ref="A1:O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120" zoomScaleNormal="120" zoomScaleSheetLayoutView="100" workbookViewId="0"/>
  </sheetViews>
  <sheetFormatPr baseColWidth="10" defaultRowHeight="11.25" x14ac:dyDescent="0.2"/>
  <cols>
    <col min="1" max="1" width="135.83203125" style="39" customWidth="1"/>
    <col min="2" max="16384" width="12" style="39"/>
  </cols>
  <sheetData>
    <row r="1" spans="1:1" x14ac:dyDescent="0.2">
      <c r="A1" s="25" t="s">
        <v>131</v>
      </c>
    </row>
    <row r="2" spans="1:1" x14ac:dyDescent="0.2">
      <c r="A2" s="40"/>
    </row>
    <row r="3" spans="1:1" x14ac:dyDescent="0.2">
      <c r="A3" s="40" t="s">
        <v>161</v>
      </c>
    </row>
    <row r="4" spans="1:1" x14ac:dyDescent="0.2">
      <c r="A4" s="40" t="s">
        <v>150</v>
      </c>
    </row>
    <row r="5" spans="1:1" x14ac:dyDescent="0.2">
      <c r="A5" s="40" t="s">
        <v>151</v>
      </c>
    </row>
    <row r="6" spans="1:1" x14ac:dyDescent="0.2">
      <c r="A6" s="40" t="s">
        <v>152</v>
      </c>
    </row>
    <row r="7" spans="1:1" ht="22.5" x14ac:dyDescent="0.2">
      <c r="A7" s="40" t="s">
        <v>153</v>
      </c>
    </row>
    <row r="8" spans="1:1" ht="33.75" x14ac:dyDescent="0.2">
      <c r="A8" s="40" t="s">
        <v>155</v>
      </c>
    </row>
    <row r="9" spans="1:1" ht="22.5" x14ac:dyDescent="0.2">
      <c r="A9" s="40" t="s">
        <v>157</v>
      </c>
    </row>
    <row r="10" spans="1:1" x14ac:dyDescent="0.2">
      <c r="A10" s="40" t="s">
        <v>158</v>
      </c>
    </row>
    <row r="11" spans="1:1" x14ac:dyDescent="0.2">
      <c r="A11" s="40"/>
    </row>
    <row r="12" spans="1:1" x14ac:dyDescent="0.2">
      <c r="A12" s="26" t="s">
        <v>132</v>
      </c>
    </row>
    <row r="13" spans="1:1" x14ac:dyDescent="0.2">
      <c r="A13" s="40" t="s">
        <v>133</v>
      </c>
    </row>
    <row r="14" spans="1:1" ht="11.25" customHeight="1" x14ac:dyDescent="0.2">
      <c r="A14" s="40"/>
    </row>
    <row r="15" spans="1:1" x14ac:dyDescent="0.2">
      <c r="A15" s="26" t="s">
        <v>135</v>
      </c>
    </row>
    <row r="16" spans="1:1" x14ac:dyDescent="0.2">
      <c r="A16" s="40" t="s">
        <v>136</v>
      </c>
    </row>
    <row r="17" spans="1:1" x14ac:dyDescent="0.2">
      <c r="A17" s="40"/>
    </row>
    <row r="18" spans="1:1" x14ac:dyDescent="0.2">
      <c r="A18" s="26" t="s">
        <v>134</v>
      </c>
    </row>
    <row r="19" spans="1:1" ht="39.950000000000003" customHeight="1" x14ac:dyDescent="0.2">
      <c r="A19" s="41" t="s">
        <v>140</v>
      </c>
    </row>
  </sheetData>
  <sheetProtection algorithmName="SHA-512" hashValue="KfmdhmIDpAZhA20PLrwztY5u6DZGi6UyjskbGTiJn4wDsOjJacaddKRiptWf5oghbcRWC1JPD6oUJdImI4rqdQ==" saltValue="uvaQtKSK/k1b8r091V9XRg=="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EJERCICIO DEL PRESUPUESTO DE EGRESOS</oddHeader>
    <oddFooter>&amp;L&amp;A&amp;R&amp;F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22" sqref="C22"/>
    </sheetView>
  </sheetViews>
  <sheetFormatPr baseColWidth="10" defaultRowHeight="11.25" x14ac:dyDescent="0.2"/>
  <cols>
    <col min="1" max="1" width="9.1640625" style="23" customWidth="1"/>
    <col min="2" max="2" width="85.83203125" style="23" bestFit="1" customWidth="1"/>
    <col min="3" max="8" width="18.33203125" style="23" customWidth="1"/>
    <col min="9" max="16384" width="12" style="23"/>
  </cols>
  <sheetData>
    <row r="1" spans="1:8" ht="50.1" customHeight="1" x14ac:dyDescent="0.2">
      <c r="A1" s="77" t="s">
        <v>241</v>
      </c>
      <c r="B1" s="78"/>
      <c r="C1" s="78"/>
      <c r="D1" s="78"/>
      <c r="E1" s="78"/>
      <c r="F1" s="78"/>
      <c r="G1" s="78"/>
      <c r="H1" s="79"/>
    </row>
    <row r="2" spans="1:8" ht="24.95" customHeight="1" x14ac:dyDescent="0.2">
      <c r="A2" s="38" t="s">
        <v>31</v>
      </c>
      <c r="B2" s="32" t="s">
        <v>4</v>
      </c>
      <c r="C2" s="33" t="s">
        <v>5</v>
      </c>
      <c r="D2" s="33" t="s">
        <v>143</v>
      </c>
      <c r="E2" s="33" t="s">
        <v>6</v>
      </c>
      <c r="F2" s="33" t="s">
        <v>8</v>
      </c>
      <c r="G2" s="33" t="s">
        <v>10</v>
      </c>
      <c r="H2" s="33" t="s">
        <v>11</v>
      </c>
    </row>
    <row r="3" spans="1:8" x14ac:dyDescent="0.2">
      <c r="A3" s="8">
        <v>900001</v>
      </c>
      <c r="B3" s="9" t="s">
        <v>12</v>
      </c>
      <c r="C3" s="62">
        <f t="shared" ref="C3:H3" si="0">C4+C6</f>
        <v>2548578</v>
      </c>
      <c r="D3" s="62">
        <f t="shared" si="0"/>
        <v>651010</v>
      </c>
      <c r="E3" s="62">
        <f t="shared" si="0"/>
        <v>3199588</v>
      </c>
      <c r="F3" s="62">
        <f t="shared" si="0"/>
        <v>3051357.89</v>
      </c>
      <c r="G3" s="62">
        <f t="shared" si="0"/>
        <v>3051357.89</v>
      </c>
      <c r="H3" s="63">
        <f t="shared" si="0"/>
        <v>148230.10999999987</v>
      </c>
    </row>
    <row r="4" spans="1:8" x14ac:dyDescent="0.2">
      <c r="A4" s="10"/>
      <c r="B4" s="16" t="s">
        <v>56</v>
      </c>
      <c r="C4" s="64">
        <f t="shared" ref="C4:H4" si="1">+C5</f>
        <v>0</v>
      </c>
      <c r="D4" s="64">
        <f t="shared" si="1"/>
        <v>0</v>
      </c>
      <c r="E4" s="64">
        <f t="shared" si="1"/>
        <v>0</v>
      </c>
      <c r="F4" s="64">
        <f t="shared" si="1"/>
        <v>0</v>
      </c>
      <c r="G4" s="64">
        <f t="shared" si="1"/>
        <v>0</v>
      </c>
      <c r="H4" s="65">
        <f t="shared" si="1"/>
        <v>0</v>
      </c>
    </row>
    <row r="5" spans="1:8" x14ac:dyDescent="0.2">
      <c r="A5" s="10">
        <v>31111</v>
      </c>
      <c r="B5" s="11" t="s">
        <v>55</v>
      </c>
      <c r="C5" s="68">
        <v>0</v>
      </c>
      <c r="D5" s="68">
        <v>0</v>
      </c>
      <c r="E5" s="68">
        <f>C5+D5</f>
        <v>0</v>
      </c>
      <c r="F5" s="68">
        <v>0</v>
      </c>
      <c r="G5" s="68">
        <v>0</v>
      </c>
      <c r="H5" s="76">
        <f t="shared" ref="H5" si="2">E5-F5</f>
        <v>0</v>
      </c>
    </row>
    <row r="6" spans="1:8" x14ac:dyDescent="0.2">
      <c r="A6" s="10"/>
      <c r="B6" s="16" t="s">
        <v>44</v>
      </c>
      <c r="C6" s="64">
        <f t="shared" ref="C6:H6" si="3">SUM(C7:C12)</f>
        <v>2548578</v>
      </c>
      <c r="D6" s="64">
        <f t="shared" si="3"/>
        <v>651010</v>
      </c>
      <c r="E6" s="64">
        <f t="shared" si="3"/>
        <v>3199588</v>
      </c>
      <c r="F6" s="64">
        <f t="shared" si="3"/>
        <v>3051357.89</v>
      </c>
      <c r="G6" s="64">
        <f t="shared" si="3"/>
        <v>3051357.89</v>
      </c>
      <c r="H6" s="65">
        <f t="shared" si="3"/>
        <v>148230.10999999987</v>
      </c>
    </row>
    <row r="7" spans="1:8" x14ac:dyDescent="0.2">
      <c r="A7" s="10">
        <v>31120</v>
      </c>
      <c r="B7" s="11" t="s">
        <v>28</v>
      </c>
      <c r="C7" s="68">
        <v>2548578</v>
      </c>
      <c r="D7" s="68">
        <v>651010</v>
      </c>
      <c r="E7" s="68">
        <f t="shared" ref="E7:E11" si="4">C7+D7</f>
        <v>3199588</v>
      </c>
      <c r="F7" s="68">
        <v>3051357.89</v>
      </c>
      <c r="G7" s="68">
        <v>3051357.89</v>
      </c>
      <c r="H7" s="76">
        <f t="shared" ref="H7:H12" si="5">E7-F7</f>
        <v>148230.10999999987</v>
      </c>
    </row>
    <row r="8" spans="1:8" x14ac:dyDescent="0.2">
      <c r="A8" s="10">
        <v>31210</v>
      </c>
      <c r="B8" s="11" t="s">
        <v>45</v>
      </c>
      <c r="C8" s="68">
        <v>0</v>
      </c>
      <c r="D8" s="68">
        <v>0</v>
      </c>
      <c r="E8" s="68">
        <f t="shared" si="4"/>
        <v>0</v>
      </c>
      <c r="F8" s="68">
        <v>0</v>
      </c>
      <c r="G8" s="68">
        <v>0</v>
      </c>
      <c r="H8" s="76">
        <f t="shared" si="5"/>
        <v>0</v>
      </c>
    </row>
    <row r="9" spans="1:8" x14ac:dyDescent="0.2">
      <c r="A9" s="10">
        <v>31220</v>
      </c>
      <c r="B9" s="11" t="s">
        <v>46</v>
      </c>
      <c r="C9" s="68">
        <v>0</v>
      </c>
      <c r="D9" s="68">
        <v>0</v>
      </c>
      <c r="E9" s="68">
        <f t="shared" si="4"/>
        <v>0</v>
      </c>
      <c r="F9" s="68">
        <v>0</v>
      </c>
      <c r="G9" s="68">
        <v>0</v>
      </c>
      <c r="H9" s="76">
        <f t="shared" si="5"/>
        <v>0</v>
      </c>
    </row>
    <row r="10" spans="1:8" x14ac:dyDescent="0.2">
      <c r="A10" s="10">
        <v>32200</v>
      </c>
      <c r="B10" s="11" t="s">
        <v>53</v>
      </c>
      <c r="C10" s="68">
        <v>0</v>
      </c>
      <c r="D10" s="68">
        <v>0</v>
      </c>
      <c r="E10" s="68">
        <f t="shared" si="4"/>
        <v>0</v>
      </c>
      <c r="F10" s="68">
        <v>0</v>
      </c>
      <c r="G10" s="68">
        <v>0</v>
      </c>
      <c r="H10" s="76">
        <f t="shared" si="5"/>
        <v>0</v>
      </c>
    </row>
    <row r="11" spans="1:8" x14ac:dyDescent="0.2">
      <c r="A11" s="10">
        <v>32300</v>
      </c>
      <c r="B11" s="11" t="s">
        <v>54</v>
      </c>
      <c r="C11" s="68">
        <v>0</v>
      </c>
      <c r="D11" s="68">
        <v>0</v>
      </c>
      <c r="E11" s="68">
        <f t="shared" si="4"/>
        <v>0</v>
      </c>
      <c r="F11" s="68">
        <v>0</v>
      </c>
      <c r="G11" s="68">
        <v>0</v>
      </c>
      <c r="H11" s="76">
        <f t="shared" si="5"/>
        <v>0</v>
      </c>
    </row>
    <row r="12" spans="1:8" x14ac:dyDescent="0.2">
      <c r="A12" s="12">
        <v>32400</v>
      </c>
      <c r="B12" s="13" t="s">
        <v>30</v>
      </c>
      <c r="C12" s="70">
        <v>0</v>
      </c>
      <c r="D12" s="70">
        <v>0</v>
      </c>
      <c r="E12" s="70">
        <f t="shared" ref="E12" si="6">+C12+D12</f>
        <v>0</v>
      </c>
      <c r="F12" s="70">
        <v>0</v>
      </c>
      <c r="G12" s="70">
        <v>0</v>
      </c>
      <c r="H12" s="71">
        <f t="shared" si="5"/>
        <v>0</v>
      </c>
    </row>
  </sheetData>
  <sheetProtection algorithmName="SHA-512" hashValue="hxB9/sgTK2psiK6uvFUVSC+pI0pHD6cYvfm5XLTTkA0qqCCm3Trj+j9EJSHfV3EyiyUWzBqBgm9y2vXdSa2EAg==" saltValue="cgWjaQrEswrsz+uWm1gw3Q==" spinCount="100000" sheet="1" objects="1" scenarios="1" formatCells="0" formatColumns="0" formatRows="0" insertRows="0" deleteRows="0" autoFilter="0"/>
  <protectedRanges>
    <protectedRange sqref="C3:H3" name="Rango1_2_1"/>
  </protectedRanges>
  <mergeCells count="1">
    <mergeCell ref="A1:H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20" zoomScaleNormal="120" zoomScaleSheetLayoutView="100" workbookViewId="0">
      <selection activeCell="A8" sqref="A8"/>
    </sheetView>
  </sheetViews>
  <sheetFormatPr baseColWidth="10" defaultRowHeight="11.25" x14ac:dyDescent="0.2"/>
  <cols>
    <col min="1" max="1" width="135.83203125" style="39" customWidth="1"/>
    <col min="2" max="16384" width="12" style="39"/>
  </cols>
  <sheetData>
    <row r="1" spans="1:1" x14ac:dyDescent="0.2">
      <c r="A1" s="25" t="s">
        <v>131</v>
      </c>
    </row>
    <row r="2" spans="1:1" x14ac:dyDescent="0.2">
      <c r="A2" s="40" t="s">
        <v>161</v>
      </c>
    </row>
    <row r="3" spans="1:1" x14ac:dyDescent="0.2">
      <c r="A3" s="40" t="s">
        <v>150</v>
      </c>
    </row>
    <row r="4" spans="1:1" x14ac:dyDescent="0.2">
      <c r="A4" s="40" t="s">
        <v>151</v>
      </c>
    </row>
    <row r="5" spans="1:1" x14ac:dyDescent="0.2">
      <c r="A5" s="40" t="s">
        <v>152</v>
      </c>
    </row>
    <row r="6" spans="1:1" ht="22.5" x14ac:dyDescent="0.2">
      <c r="A6" s="40" t="s">
        <v>153</v>
      </c>
    </row>
    <row r="7" spans="1:1" ht="33.75" x14ac:dyDescent="0.2">
      <c r="A7" s="40" t="s">
        <v>155</v>
      </c>
    </row>
    <row r="8" spans="1:1" ht="22.5" x14ac:dyDescent="0.2">
      <c r="A8" s="40" t="s">
        <v>157</v>
      </c>
    </row>
    <row r="9" spans="1:1" x14ac:dyDescent="0.2">
      <c r="A9" s="40" t="s">
        <v>158</v>
      </c>
    </row>
    <row r="10" spans="1:1" x14ac:dyDescent="0.2">
      <c r="A10" s="40"/>
    </row>
    <row r="11" spans="1:1" x14ac:dyDescent="0.2">
      <c r="A11" s="26" t="s">
        <v>132</v>
      </c>
    </row>
    <row r="12" spans="1:1" x14ac:dyDescent="0.2">
      <c r="A12" s="40" t="s">
        <v>133</v>
      </c>
    </row>
    <row r="13" spans="1:1" ht="11.25" customHeight="1" x14ac:dyDescent="0.2">
      <c r="A13" s="40"/>
    </row>
    <row r="14" spans="1:1" x14ac:dyDescent="0.2">
      <c r="A14" s="26" t="s">
        <v>135</v>
      </c>
    </row>
    <row r="15" spans="1:1" x14ac:dyDescent="0.2">
      <c r="A15" s="40" t="s">
        <v>136</v>
      </c>
    </row>
    <row r="16" spans="1:1" x14ac:dyDescent="0.2">
      <c r="A16" s="40"/>
    </row>
    <row r="17" spans="1:1" x14ac:dyDescent="0.2">
      <c r="A17" s="26" t="s">
        <v>134</v>
      </c>
    </row>
    <row r="18" spans="1:1" ht="39.950000000000003" customHeight="1" x14ac:dyDescent="0.2">
      <c r="A18" s="41" t="s">
        <v>140</v>
      </c>
    </row>
  </sheetData>
  <sheetProtection algorithmName="SHA-512" hashValue="1SdtRfwWB3+bdZlqdHAvmTfKUr2n/eGkasfWxNFnOau9RHrnXqvMRV4eEDQrAqVzcxjlLxiNZZA06grDMhBEGA==" saltValue="NucMul6+D2yE3eVVPIACvQ=="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ACTIVO</oddHeader>
    <oddFooter>&amp;L&amp;A&amp;R&amp;F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pane ySplit="2" topLeftCell="A12" activePane="bottomLeft" state="frozen"/>
      <selection pane="bottomLeft" activeCell="A3" sqref="A3"/>
    </sheetView>
  </sheetViews>
  <sheetFormatPr baseColWidth="10" defaultRowHeight="11.25" x14ac:dyDescent="0.2"/>
  <cols>
    <col min="1" max="1" width="7.1640625" style="27" bestFit="1" customWidth="1"/>
    <col min="2" max="2" width="72.83203125" style="27" customWidth="1"/>
    <col min="3" max="8" width="18.33203125" style="27" customWidth="1"/>
    <col min="9" max="16384" width="12" style="27"/>
  </cols>
  <sheetData>
    <row r="1" spans="1:8" ht="50.1" customHeight="1" x14ac:dyDescent="0.2">
      <c r="A1" s="77" t="s">
        <v>240</v>
      </c>
      <c r="B1" s="78"/>
      <c r="C1" s="78"/>
      <c r="D1" s="78"/>
      <c r="E1" s="78"/>
      <c r="F1" s="78"/>
      <c r="G1" s="78"/>
      <c r="H1" s="79"/>
    </row>
    <row r="2" spans="1:8" ht="24.95" customHeight="1" x14ac:dyDescent="0.2">
      <c r="A2" s="32" t="s">
        <v>0</v>
      </c>
      <c r="B2" s="32" t="s">
        <v>4</v>
      </c>
      <c r="C2" s="33" t="s">
        <v>5</v>
      </c>
      <c r="D2" s="33" t="s">
        <v>143</v>
      </c>
      <c r="E2" s="33" t="s">
        <v>6</v>
      </c>
      <c r="F2" s="33" t="s">
        <v>8</v>
      </c>
      <c r="G2" s="33" t="s">
        <v>10</v>
      </c>
      <c r="H2" s="33" t="s">
        <v>11</v>
      </c>
    </row>
    <row r="3" spans="1:8" x14ac:dyDescent="0.2">
      <c r="A3" s="8">
        <v>900001</v>
      </c>
      <c r="B3" s="14" t="s">
        <v>12</v>
      </c>
      <c r="C3" s="62">
        <f t="shared" ref="C3:H3" si="0">SUM(C4+C13+C21+C31)</f>
        <v>2548578</v>
      </c>
      <c r="D3" s="62">
        <f t="shared" si="0"/>
        <v>651010</v>
      </c>
      <c r="E3" s="62">
        <f t="shared" si="0"/>
        <v>3199588</v>
      </c>
      <c r="F3" s="62">
        <f t="shared" si="0"/>
        <v>3051357.89</v>
      </c>
      <c r="G3" s="62">
        <f t="shared" si="0"/>
        <v>3051357.89</v>
      </c>
      <c r="H3" s="63">
        <f t="shared" si="0"/>
        <v>148230.10999999987</v>
      </c>
    </row>
    <row r="4" spans="1:8" x14ac:dyDescent="0.2">
      <c r="A4" s="28">
        <v>1</v>
      </c>
      <c r="B4" s="29" t="s">
        <v>32</v>
      </c>
      <c r="C4" s="64">
        <f t="shared" ref="C4:H4" si="1">SUM(C5:C12)</f>
        <v>0</v>
      </c>
      <c r="D4" s="64">
        <f t="shared" si="1"/>
        <v>0</v>
      </c>
      <c r="E4" s="64">
        <f t="shared" si="1"/>
        <v>0</v>
      </c>
      <c r="F4" s="64">
        <f t="shared" si="1"/>
        <v>0</v>
      </c>
      <c r="G4" s="64">
        <f t="shared" si="1"/>
        <v>0</v>
      </c>
      <c r="H4" s="65">
        <f t="shared" si="1"/>
        <v>0</v>
      </c>
    </row>
    <row r="5" spans="1:8" x14ac:dyDescent="0.2">
      <c r="A5" s="30">
        <v>11</v>
      </c>
      <c r="B5" s="59" t="s">
        <v>165</v>
      </c>
      <c r="C5" s="66">
        <v>0</v>
      </c>
      <c r="D5" s="66">
        <v>0</v>
      </c>
      <c r="E5" s="66">
        <f>C5+D5</f>
        <v>0</v>
      </c>
      <c r="F5" s="66">
        <v>0</v>
      </c>
      <c r="G5" s="66">
        <v>0</v>
      </c>
      <c r="H5" s="46">
        <f>E5-F5</f>
        <v>0</v>
      </c>
    </row>
    <row r="6" spans="1:8" x14ac:dyDescent="0.2">
      <c r="A6" s="30">
        <v>12</v>
      </c>
      <c r="B6" s="59" t="s">
        <v>33</v>
      </c>
      <c r="C6" s="66">
        <v>0</v>
      </c>
      <c r="D6" s="66">
        <v>0</v>
      </c>
      <c r="E6" s="66">
        <f t="shared" ref="E6:E12" si="2">C6+D6</f>
        <v>0</v>
      </c>
      <c r="F6" s="66">
        <v>0</v>
      </c>
      <c r="G6" s="66">
        <v>0</v>
      </c>
      <c r="H6" s="46">
        <f t="shared" ref="H6:H12" si="3">E6-F6</f>
        <v>0</v>
      </c>
    </row>
    <row r="7" spans="1:8" x14ac:dyDescent="0.2">
      <c r="A7" s="30">
        <v>13</v>
      </c>
      <c r="B7" s="59" t="s">
        <v>166</v>
      </c>
      <c r="C7" s="66">
        <v>0</v>
      </c>
      <c r="D7" s="66">
        <v>0</v>
      </c>
      <c r="E7" s="66">
        <f t="shared" si="2"/>
        <v>0</v>
      </c>
      <c r="F7" s="66">
        <v>0</v>
      </c>
      <c r="G7" s="66">
        <v>0</v>
      </c>
      <c r="H7" s="46">
        <f t="shared" si="3"/>
        <v>0</v>
      </c>
    </row>
    <row r="8" spans="1:8" x14ac:dyDescent="0.2">
      <c r="A8" s="30">
        <v>14</v>
      </c>
      <c r="B8" s="59" t="s">
        <v>18</v>
      </c>
      <c r="C8" s="66">
        <v>0</v>
      </c>
      <c r="D8" s="66">
        <v>0</v>
      </c>
      <c r="E8" s="66">
        <f t="shared" si="2"/>
        <v>0</v>
      </c>
      <c r="F8" s="66">
        <v>0</v>
      </c>
      <c r="G8" s="66">
        <v>0</v>
      </c>
      <c r="H8" s="46">
        <f t="shared" si="3"/>
        <v>0</v>
      </c>
    </row>
    <row r="9" spans="1:8" x14ac:dyDescent="0.2">
      <c r="A9" s="30">
        <v>15</v>
      </c>
      <c r="B9" s="59" t="s">
        <v>39</v>
      </c>
      <c r="C9" s="66">
        <v>0</v>
      </c>
      <c r="D9" s="66">
        <v>0</v>
      </c>
      <c r="E9" s="66">
        <f t="shared" si="2"/>
        <v>0</v>
      </c>
      <c r="F9" s="66">
        <v>0</v>
      </c>
      <c r="G9" s="66">
        <v>0</v>
      </c>
      <c r="H9" s="46">
        <f t="shared" si="3"/>
        <v>0</v>
      </c>
    </row>
    <row r="10" spans="1:8" x14ac:dyDescent="0.2">
      <c r="A10" s="30">
        <v>16</v>
      </c>
      <c r="B10" s="59" t="s">
        <v>34</v>
      </c>
      <c r="C10" s="66">
        <v>0</v>
      </c>
      <c r="D10" s="66">
        <v>0</v>
      </c>
      <c r="E10" s="66">
        <f t="shared" si="2"/>
        <v>0</v>
      </c>
      <c r="F10" s="66">
        <v>0</v>
      </c>
      <c r="G10" s="66">
        <v>0</v>
      </c>
      <c r="H10" s="46">
        <f t="shared" si="3"/>
        <v>0</v>
      </c>
    </row>
    <row r="11" spans="1:8" x14ac:dyDescent="0.2">
      <c r="A11" s="30">
        <v>17</v>
      </c>
      <c r="B11" s="59" t="s">
        <v>167</v>
      </c>
      <c r="C11" s="66">
        <v>0</v>
      </c>
      <c r="D11" s="66">
        <v>0</v>
      </c>
      <c r="E11" s="66">
        <f t="shared" si="2"/>
        <v>0</v>
      </c>
      <c r="F11" s="66">
        <v>0</v>
      </c>
      <c r="G11" s="66">
        <v>0</v>
      </c>
      <c r="H11" s="46">
        <f t="shared" si="3"/>
        <v>0</v>
      </c>
    </row>
    <row r="12" spans="1:8" x14ac:dyDescent="0.2">
      <c r="A12" s="30">
        <v>18</v>
      </c>
      <c r="B12" s="59" t="s">
        <v>35</v>
      </c>
      <c r="C12" s="66">
        <v>0</v>
      </c>
      <c r="D12" s="66">
        <v>0</v>
      </c>
      <c r="E12" s="66">
        <f t="shared" si="2"/>
        <v>0</v>
      </c>
      <c r="F12" s="66">
        <v>0</v>
      </c>
      <c r="G12" s="66">
        <v>0</v>
      </c>
      <c r="H12" s="46">
        <f t="shared" si="3"/>
        <v>0</v>
      </c>
    </row>
    <row r="13" spans="1:8" x14ac:dyDescent="0.2">
      <c r="A13" s="28">
        <v>2</v>
      </c>
      <c r="B13" s="29" t="s">
        <v>36</v>
      </c>
      <c r="C13" s="64">
        <f t="shared" ref="C13:H13" si="4">SUM(C14:C20)</f>
        <v>2548578</v>
      </c>
      <c r="D13" s="64">
        <f t="shared" si="4"/>
        <v>651010</v>
      </c>
      <c r="E13" s="64">
        <f t="shared" si="4"/>
        <v>3199588</v>
      </c>
      <c r="F13" s="64">
        <f t="shared" si="4"/>
        <v>3051357.89</v>
      </c>
      <c r="G13" s="64">
        <f t="shared" si="4"/>
        <v>3051357.89</v>
      </c>
      <c r="H13" s="65">
        <f t="shared" si="4"/>
        <v>148230.10999999987</v>
      </c>
    </row>
    <row r="14" spans="1:8" x14ac:dyDescent="0.2">
      <c r="A14" s="30">
        <v>21</v>
      </c>
      <c r="B14" s="59" t="s">
        <v>168</v>
      </c>
      <c r="C14" s="66">
        <v>0</v>
      </c>
      <c r="D14" s="66">
        <v>0</v>
      </c>
      <c r="E14" s="66">
        <f>+C14+D14</f>
        <v>0</v>
      </c>
      <c r="F14" s="66">
        <v>0</v>
      </c>
      <c r="G14" s="66">
        <v>0</v>
      </c>
      <c r="H14" s="46">
        <f t="shared" ref="H14:H35" si="5">E14-F14</f>
        <v>0</v>
      </c>
    </row>
    <row r="15" spans="1:8" x14ac:dyDescent="0.2">
      <c r="A15" s="30">
        <v>22</v>
      </c>
      <c r="B15" s="59" t="s">
        <v>47</v>
      </c>
      <c r="C15" s="66">
        <v>0</v>
      </c>
      <c r="D15" s="66">
        <v>0</v>
      </c>
      <c r="E15" s="66">
        <f t="shared" ref="E15:E20" si="6">+C15+D15</f>
        <v>0</v>
      </c>
      <c r="F15" s="66">
        <v>0</v>
      </c>
      <c r="G15" s="66">
        <v>0</v>
      </c>
      <c r="H15" s="46">
        <f t="shared" si="5"/>
        <v>0</v>
      </c>
    </row>
    <row r="16" spans="1:8" x14ac:dyDescent="0.2">
      <c r="A16" s="30">
        <v>23</v>
      </c>
      <c r="B16" s="59" t="s">
        <v>37</v>
      </c>
      <c r="C16" s="66">
        <v>0</v>
      </c>
      <c r="D16" s="66">
        <v>0</v>
      </c>
      <c r="E16" s="66">
        <f t="shared" si="6"/>
        <v>0</v>
      </c>
      <c r="F16" s="66">
        <v>0</v>
      </c>
      <c r="G16" s="66">
        <v>0</v>
      </c>
      <c r="H16" s="46">
        <f t="shared" si="5"/>
        <v>0</v>
      </c>
    </row>
    <row r="17" spans="1:8" x14ac:dyDescent="0.2">
      <c r="A17" s="30">
        <v>24</v>
      </c>
      <c r="B17" s="59" t="s">
        <v>169</v>
      </c>
      <c r="C17" s="66">
        <v>2548578</v>
      </c>
      <c r="D17" s="66">
        <v>651010</v>
      </c>
      <c r="E17" s="66">
        <f t="shared" si="6"/>
        <v>3199588</v>
      </c>
      <c r="F17" s="66">
        <v>3051357.89</v>
      </c>
      <c r="G17" s="66">
        <v>3051357.89</v>
      </c>
      <c r="H17" s="46">
        <f t="shared" si="5"/>
        <v>148230.10999999987</v>
      </c>
    </row>
    <row r="18" spans="1:8" x14ac:dyDescent="0.2">
      <c r="A18" s="30">
        <v>25</v>
      </c>
      <c r="B18" s="59" t="s">
        <v>170</v>
      </c>
      <c r="C18" s="66">
        <v>0</v>
      </c>
      <c r="D18" s="66">
        <v>0</v>
      </c>
      <c r="E18" s="66">
        <f t="shared" si="6"/>
        <v>0</v>
      </c>
      <c r="F18" s="66">
        <v>0</v>
      </c>
      <c r="G18" s="66">
        <v>0</v>
      </c>
      <c r="H18" s="46">
        <f t="shared" si="5"/>
        <v>0</v>
      </c>
    </row>
    <row r="19" spans="1:8" x14ac:dyDescent="0.2">
      <c r="A19" s="30">
        <v>26</v>
      </c>
      <c r="B19" s="59" t="s">
        <v>171</v>
      </c>
      <c r="C19" s="66">
        <v>0</v>
      </c>
      <c r="D19" s="66">
        <v>0</v>
      </c>
      <c r="E19" s="66">
        <f t="shared" si="6"/>
        <v>0</v>
      </c>
      <c r="F19" s="66">
        <v>0</v>
      </c>
      <c r="G19" s="66">
        <v>0</v>
      </c>
      <c r="H19" s="46">
        <f t="shared" si="5"/>
        <v>0</v>
      </c>
    </row>
    <row r="20" spans="1:8" x14ac:dyDescent="0.2">
      <c r="A20" s="30">
        <v>27</v>
      </c>
      <c r="B20" s="59" t="s">
        <v>19</v>
      </c>
      <c r="C20" s="66">
        <v>0</v>
      </c>
      <c r="D20" s="66">
        <v>0</v>
      </c>
      <c r="E20" s="66">
        <f t="shared" si="6"/>
        <v>0</v>
      </c>
      <c r="F20" s="66">
        <v>0</v>
      </c>
      <c r="G20" s="66">
        <v>0</v>
      </c>
      <c r="H20" s="46">
        <f t="shared" si="5"/>
        <v>0</v>
      </c>
    </row>
    <row r="21" spans="1:8" x14ac:dyDescent="0.2">
      <c r="A21" s="28">
        <v>3</v>
      </c>
      <c r="B21" s="29" t="s">
        <v>172</v>
      </c>
      <c r="C21" s="64">
        <f t="shared" ref="C21:H21" si="7">SUM(C22:C30)</f>
        <v>0</v>
      </c>
      <c r="D21" s="64">
        <f t="shared" si="7"/>
        <v>0</v>
      </c>
      <c r="E21" s="64">
        <f t="shared" si="7"/>
        <v>0</v>
      </c>
      <c r="F21" s="64">
        <f t="shared" si="7"/>
        <v>0</v>
      </c>
      <c r="G21" s="64">
        <f t="shared" si="7"/>
        <v>0</v>
      </c>
      <c r="H21" s="65">
        <f t="shared" si="7"/>
        <v>0</v>
      </c>
    </row>
    <row r="22" spans="1:8" x14ac:dyDescent="0.2">
      <c r="A22" s="30">
        <v>31</v>
      </c>
      <c r="B22" s="59" t="s">
        <v>48</v>
      </c>
      <c r="C22" s="66">
        <v>0</v>
      </c>
      <c r="D22" s="66">
        <v>0</v>
      </c>
      <c r="E22" s="66">
        <f>+C22+D22</f>
        <v>0</v>
      </c>
      <c r="F22" s="66">
        <v>0</v>
      </c>
      <c r="G22" s="66">
        <v>0</v>
      </c>
      <c r="H22" s="46">
        <f t="shared" si="5"/>
        <v>0</v>
      </c>
    </row>
    <row r="23" spans="1:8" x14ac:dyDescent="0.2">
      <c r="A23" s="30">
        <v>32</v>
      </c>
      <c r="B23" s="59" t="s">
        <v>40</v>
      </c>
      <c r="C23" s="66">
        <v>0</v>
      </c>
      <c r="D23" s="66">
        <v>0</v>
      </c>
      <c r="E23" s="66">
        <f t="shared" ref="E23:E30" si="8">+C23+D23</f>
        <v>0</v>
      </c>
      <c r="F23" s="66">
        <v>0</v>
      </c>
      <c r="G23" s="66">
        <v>0</v>
      </c>
      <c r="H23" s="46">
        <f t="shared" si="5"/>
        <v>0</v>
      </c>
    </row>
    <row r="24" spans="1:8" x14ac:dyDescent="0.2">
      <c r="A24" s="30">
        <v>33</v>
      </c>
      <c r="B24" s="59" t="s">
        <v>49</v>
      </c>
      <c r="C24" s="66">
        <v>0</v>
      </c>
      <c r="D24" s="66">
        <v>0</v>
      </c>
      <c r="E24" s="66">
        <f t="shared" si="8"/>
        <v>0</v>
      </c>
      <c r="F24" s="66">
        <v>0</v>
      </c>
      <c r="G24" s="66">
        <v>0</v>
      </c>
      <c r="H24" s="46">
        <f t="shared" si="5"/>
        <v>0</v>
      </c>
    </row>
    <row r="25" spans="1:8" x14ac:dyDescent="0.2">
      <c r="A25" s="30">
        <v>34</v>
      </c>
      <c r="B25" s="59" t="s">
        <v>173</v>
      </c>
      <c r="C25" s="66">
        <v>0</v>
      </c>
      <c r="D25" s="66">
        <v>0</v>
      </c>
      <c r="E25" s="66">
        <f t="shared" si="8"/>
        <v>0</v>
      </c>
      <c r="F25" s="66">
        <v>0</v>
      </c>
      <c r="G25" s="66">
        <v>0</v>
      </c>
      <c r="H25" s="46">
        <f t="shared" si="5"/>
        <v>0</v>
      </c>
    </row>
    <row r="26" spans="1:8" x14ac:dyDescent="0.2">
      <c r="A26" s="30">
        <v>35</v>
      </c>
      <c r="B26" s="59" t="s">
        <v>38</v>
      </c>
      <c r="C26" s="66">
        <v>0</v>
      </c>
      <c r="D26" s="66">
        <v>0</v>
      </c>
      <c r="E26" s="66">
        <f t="shared" si="8"/>
        <v>0</v>
      </c>
      <c r="F26" s="66">
        <v>0</v>
      </c>
      <c r="G26" s="66">
        <v>0</v>
      </c>
      <c r="H26" s="46">
        <f t="shared" si="5"/>
        <v>0</v>
      </c>
    </row>
    <row r="27" spans="1:8" x14ac:dyDescent="0.2">
      <c r="A27" s="30">
        <v>36</v>
      </c>
      <c r="B27" s="59" t="s">
        <v>20</v>
      </c>
      <c r="C27" s="66">
        <v>0</v>
      </c>
      <c r="D27" s="66">
        <v>0</v>
      </c>
      <c r="E27" s="66">
        <f t="shared" si="8"/>
        <v>0</v>
      </c>
      <c r="F27" s="66">
        <v>0</v>
      </c>
      <c r="G27" s="66">
        <v>0</v>
      </c>
      <c r="H27" s="46">
        <f t="shared" si="5"/>
        <v>0</v>
      </c>
    </row>
    <row r="28" spans="1:8" x14ac:dyDescent="0.2">
      <c r="A28" s="30">
        <v>37</v>
      </c>
      <c r="B28" s="59" t="s">
        <v>21</v>
      </c>
      <c r="C28" s="66">
        <v>0</v>
      </c>
      <c r="D28" s="66">
        <v>0</v>
      </c>
      <c r="E28" s="66">
        <f t="shared" si="8"/>
        <v>0</v>
      </c>
      <c r="F28" s="66">
        <v>0</v>
      </c>
      <c r="G28" s="66">
        <v>0</v>
      </c>
      <c r="H28" s="46">
        <f t="shared" si="5"/>
        <v>0</v>
      </c>
    </row>
    <row r="29" spans="1:8" x14ac:dyDescent="0.2">
      <c r="A29" s="30">
        <v>38</v>
      </c>
      <c r="B29" s="59" t="s">
        <v>174</v>
      </c>
      <c r="C29" s="66">
        <v>0</v>
      </c>
      <c r="D29" s="66">
        <v>0</v>
      </c>
      <c r="E29" s="66">
        <f t="shared" si="8"/>
        <v>0</v>
      </c>
      <c r="F29" s="66">
        <v>0</v>
      </c>
      <c r="G29" s="66">
        <v>0</v>
      </c>
      <c r="H29" s="46">
        <f t="shared" si="5"/>
        <v>0</v>
      </c>
    </row>
    <row r="30" spans="1:8" x14ac:dyDescent="0.2">
      <c r="A30" s="30">
        <v>39</v>
      </c>
      <c r="B30" s="59" t="s">
        <v>50</v>
      </c>
      <c r="C30" s="66">
        <v>0</v>
      </c>
      <c r="D30" s="66">
        <v>0</v>
      </c>
      <c r="E30" s="66">
        <f t="shared" si="8"/>
        <v>0</v>
      </c>
      <c r="F30" s="66">
        <v>0</v>
      </c>
      <c r="G30" s="66">
        <v>0</v>
      </c>
      <c r="H30" s="46">
        <f t="shared" si="5"/>
        <v>0</v>
      </c>
    </row>
    <row r="31" spans="1:8" x14ac:dyDescent="0.2">
      <c r="A31" s="28">
        <v>4</v>
      </c>
      <c r="B31" s="29" t="s">
        <v>51</v>
      </c>
      <c r="C31" s="64">
        <f t="shared" ref="C31:H31" si="9">SUM(C32:C35)</f>
        <v>0</v>
      </c>
      <c r="D31" s="64">
        <f t="shared" si="9"/>
        <v>0</v>
      </c>
      <c r="E31" s="64">
        <f t="shared" si="9"/>
        <v>0</v>
      </c>
      <c r="F31" s="64">
        <f t="shared" si="9"/>
        <v>0</v>
      </c>
      <c r="G31" s="64">
        <f t="shared" si="9"/>
        <v>0</v>
      </c>
      <c r="H31" s="65">
        <f t="shared" si="9"/>
        <v>0</v>
      </c>
    </row>
    <row r="32" spans="1:8" x14ac:dyDescent="0.2">
      <c r="A32" s="30">
        <v>41</v>
      </c>
      <c r="B32" s="59" t="s">
        <v>175</v>
      </c>
      <c r="C32" s="66">
        <v>0</v>
      </c>
      <c r="D32" s="66">
        <v>0</v>
      </c>
      <c r="E32" s="66">
        <f>+C32+D32</f>
        <v>0</v>
      </c>
      <c r="F32" s="66">
        <v>0</v>
      </c>
      <c r="G32" s="66">
        <v>0</v>
      </c>
      <c r="H32" s="46">
        <f t="shared" si="5"/>
        <v>0</v>
      </c>
    </row>
    <row r="33" spans="1:8" ht="22.5" x14ac:dyDescent="0.2">
      <c r="A33" s="30">
        <v>42</v>
      </c>
      <c r="B33" s="59" t="s">
        <v>41</v>
      </c>
      <c r="C33" s="66">
        <v>0</v>
      </c>
      <c r="D33" s="66">
        <v>0</v>
      </c>
      <c r="E33" s="66">
        <f>+C33+D33</f>
        <v>0</v>
      </c>
      <c r="F33" s="66">
        <v>0</v>
      </c>
      <c r="G33" s="66">
        <v>0</v>
      </c>
      <c r="H33" s="46">
        <f t="shared" si="5"/>
        <v>0</v>
      </c>
    </row>
    <row r="34" spans="1:8" x14ac:dyDescent="0.2">
      <c r="A34" s="30">
        <v>43</v>
      </c>
      <c r="B34" s="59" t="s">
        <v>52</v>
      </c>
      <c r="C34" s="66">
        <v>0</v>
      </c>
      <c r="D34" s="66">
        <v>0</v>
      </c>
      <c r="E34" s="66">
        <f>+C34+D34</f>
        <v>0</v>
      </c>
      <c r="F34" s="66">
        <v>0</v>
      </c>
      <c r="G34" s="66">
        <v>0</v>
      </c>
      <c r="H34" s="46">
        <f t="shared" si="5"/>
        <v>0</v>
      </c>
    </row>
    <row r="35" spans="1:8" x14ac:dyDescent="0.2">
      <c r="A35" s="31">
        <v>44</v>
      </c>
      <c r="B35" s="60" t="s">
        <v>22</v>
      </c>
      <c r="C35" s="67">
        <v>0</v>
      </c>
      <c r="D35" s="67">
        <v>0</v>
      </c>
      <c r="E35" s="67">
        <f>+C35+D35</f>
        <v>0</v>
      </c>
      <c r="F35" s="67">
        <v>0</v>
      </c>
      <c r="G35" s="67">
        <v>0</v>
      </c>
      <c r="H35" s="50">
        <f t="shared" si="5"/>
        <v>0</v>
      </c>
    </row>
  </sheetData>
  <sheetProtection algorithmName="SHA-512" hashValue="riMOXXF/zdW8HFj8peDdQvGIKGixqnO5xGa6y5Tjz7drtv7/rl30+gB9IuRHXcohR9v2xW/3Z6voA84p015hyg==" saltValue="oE+WcXeH17SWEiDhWa2RNQ==" spinCount="100000" sheet="1" objects="1" scenarios="1" formatCells="0" formatColumns="0" formatRows="0" autoFilter="0"/>
  <protectedRanges>
    <protectedRange sqref="C3:H3" name="Rango1_2_1"/>
  </protectedRanges>
  <mergeCells count="1">
    <mergeCell ref="A1:H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20" zoomScaleNormal="120" zoomScaleSheetLayoutView="100" workbookViewId="0">
      <selection activeCell="A16" sqref="A16"/>
    </sheetView>
  </sheetViews>
  <sheetFormatPr baseColWidth="10" defaultRowHeight="11.25" x14ac:dyDescent="0.2"/>
  <cols>
    <col min="1" max="1" width="135.83203125" style="39" customWidth="1"/>
    <col min="2" max="16384" width="12" style="39"/>
  </cols>
  <sheetData>
    <row r="1" spans="1:1" x14ac:dyDescent="0.2">
      <c r="A1" s="25" t="s">
        <v>131</v>
      </c>
    </row>
    <row r="2" spans="1:1" x14ac:dyDescent="0.2">
      <c r="A2" s="40" t="s">
        <v>160</v>
      </c>
    </row>
    <row r="3" spans="1:1" x14ac:dyDescent="0.2">
      <c r="A3" s="40" t="s">
        <v>150</v>
      </c>
    </row>
    <row r="4" spans="1:1" x14ac:dyDescent="0.2">
      <c r="A4" s="40" t="s">
        <v>151</v>
      </c>
    </row>
    <row r="5" spans="1:1" x14ac:dyDescent="0.2">
      <c r="A5" s="40" t="s">
        <v>152</v>
      </c>
    </row>
    <row r="6" spans="1:1" ht="22.5" x14ac:dyDescent="0.2">
      <c r="A6" s="40" t="s">
        <v>153</v>
      </c>
    </row>
    <row r="7" spans="1:1" ht="33.75" x14ac:dyDescent="0.2">
      <c r="A7" s="40" t="s">
        <v>155</v>
      </c>
    </row>
    <row r="8" spans="1:1" ht="22.5" x14ac:dyDescent="0.2">
      <c r="A8" s="40" t="s">
        <v>157</v>
      </c>
    </row>
    <row r="9" spans="1:1" x14ac:dyDescent="0.2">
      <c r="A9" s="40" t="s">
        <v>158</v>
      </c>
    </row>
    <row r="10" spans="1:1" x14ac:dyDescent="0.2">
      <c r="A10" s="40"/>
    </row>
    <row r="11" spans="1:1" x14ac:dyDescent="0.2">
      <c r="A11" s="26" t="s">
        <v>132</v>
      </c>
    </row>
    <row r="12" spans="1:1" x14ac:dyDescent="0.2">
      <c r="A12" s="40" t="s">
        <v>133</v>
      </c>
    </row>
    <row r="13" spans="1:1" ht="11.25" customHeight="1" x14ac:dyDescent="0.2">
      <c r="A13" s="40"/>
    </row>
    <row r="14" spans="1:1" x14ac:dyDescent="0.2">
      <c r="A14" s="26" t="s">
        <v>135</v>
      </c>
    </row>
    <row r="15" spans="1:1" x14ac:dyDescent="0.2">
      <c r="A15" s="40" t="s">
        <v>136</v>
      </c>
    </row>
    <row r="16" spans="1:1" x14ac:dyDescent="0.2">
      <c r="A16" s="40"/>
    </row>
    <row r="17" spans="1:1" x14ac:dyDescent="0.2">
      <c r="A17" s="26" t="s">
        <v>134</v>
      </c>
    </row>
    <row r="18" spans="1:1" ht="39.950000000000003" customHeight="1" x14ac:dyDescent="0.2">
      <c r="A18" s="41" t="s">
        <v>139</v>
      </c>
    </row>
  </sheetData>
  <sheetProtection algorithmName="SHA-512" hashValue="gM52x52r6YLLltoCXkUKg4wGs7dba1Wxm4lBOkXcB8+BLYChn3CF/U2JdgWFifsNfOVypog5RrPt/DZOpI0bOA==" saltValue="JUQG07qqMMqNAtOD68wrug=="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ACTIVO</oddHeader>
    <oddFooter>&amp;L&amp;A&amp;R&amp;F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zoomScale="120" zoomScaleNormal="120" zoomScaleSheetLayoutView="100" workbookViewId="0">
      <pane ySplit="1" topLeftCell="A2" activePane="bottomLeft" state="frozen"/>
      <selection pane="bottomLeft" activeCell="A2" sqref="A2"/>
    </sheetView>
  </sheetViews>
  <sheetFormatPr baseColWidth="10" defaultRowHeight="11.25" x14ac:dyDescent="0.2"/>
  <cols>
    <col min="1" max="1" width="157.33203125" style="39" customWidth="1"/>
    <col min="2" max="16384" width="12" style="39"/>
  </cols>
  <sheetData>
    <row r="1" spans="1:1" x14ac:dyDescent="0.2">
      <c r="A1" s="25" t="s">
        <v>131</v>
      </c>
    </row>
    <row r="2" spans="1:1" x14ac:dyDescent="0.2">
      <c r="A2" s="40" t="s">
        <v>145</v>
      </c>
    </row>
    <row r="3" spans="1:1" x14ac:dyDescent="0.2">
      <c r="A3" s="40" t="s">
        <v>146</v>
      </c>
    </row>
    <row r="4" spans="1:1" x14ac:dyDescent="0.2">
      <c r="A4" s="61" t="s">
        <v>181</v>
      </c>
    </row>
    <row r="5" spans="1:1" x14ac:dyDescent="0.2">
      <c r="A5" s="40" t="s">
        <v>147</v>
      </c>
    </row>
    <row r="6" spans="1:1" ht="22.5" x14ac:dyDescent="0.2">
      <c r="A6" s="44" t="s">
        <v>148</v>
      </c>
    </row>
    <row r="7" spans="1:1" x14ac:dyDescent="0.2">
      <c r="A7" s="44" t="s">
        <v>149</v>
      </c>
    </row>
    <row r="8" spans="1:1" x14ac:dyDescent="0.2">
      <c r="A8" s="40" t="s">
        <v>150</v>
      </c>
    </row>
    <row r="9" spans="1:1" x14ac:dyDescent="0.2">
      <c r="A9" s="40" t="s">
        <v>151</v>
      </c>
    </row>
    <row r="10" spans="1:1" x14ac:dyDescent="0.2">
      <c r="A10" s="40" t="s">
        <v>152</v>
      </c>
    </row>
    <row r="11" spans="1:1" x14ac:dyDescent="0.2">
      <c r="A11" s="40" t="s">
        <v>153</v>
      </c>
    </row>
    <row r="12" spans="1:1" ht="33.75" x14ac:dyDescent="0.2">
      <c r="A12" s="40" t="s">
        <v>154</v>
      </c>
    </row>
    <row r="13" spans="1:1" ht="33.75" x14ac:dyDescent="0.2">
      <c r="A13" s="40" t="s">
        <v>155</v>
      </c>
    </row>
    <row r="14" spans="1:1" ht="22.5" x14ac:dyDescent="0.2">
      <c r="A14" s="40" t="s">
        <v>156</v>
      </c>
    </row>
    <row r="15" spans="1:1" x14ac:dyDescent="0.2">
      <c r="A15" s="40" t="s">
        <v>157</v>
      </c>
    </row>
    <row r="16" spans="1:1" x14ac:dyDescent="0.2">
      <c r="A16" s="40" t="s">
        <v>158</v>
      </c>
    </row>
    <row r="17" spans="1:1" x14ac:dyDescent="0.2">
      <c r="A17" s="40"/>
    </row>
    <row r="18" spans="1:1" x14ac:dyDescent="0.2">
      <c r="A18" s="26" t="s">
        <v>132</v>
      </c>
    </row>
    <row r="19" spans="1:1" x14ac:dyDescent="0.2">
      <c r="A19" s="40" t="s">
        <v>142</v>
      </c>
    </row>
    <row r="20" spans="1:1" x14ac:dyDescent="0.2">
      <c r="A20" s="40"/>
    </row>
    <row r="21" spans="1:1" x14ac:dyDescent="0.2">
      <c r="A21" s="26" t="s">
        <v>135</v>
      </c>
    </row>
    <row r="22" spans="1:1" x14ac:dyDescent="0.2">
      <c r="A22" s="40" t="s">
        <v>141</v>
      </c>
    </row>
    <row r="23" spans="1:1" x14ac:dyDescent="0.2">
      <c r="A23" s="40"/>
    </row>
  </sheetData>
  <sheetProtection algorithmName="SHA-512" hashValue="9El25v/eI4UNGrMSFH9sxtZeYHWD6wgz5b7inbXva3zMQlEtxZVWYLtfEzcGtqgSQykoqAzT9sFVu2yOuVlRsw==" saltValue="5weJZnGsqiCYhAqcfrhfVw=="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EJERCICIO DEL PRESUPUESTO DE EGRESOS</oddHeader>
    <oddFooter>&amp;L&amp;A&amp;R&amp;F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abSelected="1" workbookViewId="0">
      <pane ySplit="2" topLeftCell="A3" activePane="bottomLeft" state="frozen"/>
      <selection pane="bottomLeft" sqref="A1:H1"/>
    </sheetView>
  </sheetViews>
  <sheetFormatPr baseColWidth="10" defaultRowHeight="11.25" x14ac:dyDescent="0.2"/>
  <cols>
    <col min="1" max="1" width="9.1640625" style="23" customWidth="1"/>
    <col min="2" max="2" width="61.1640625" style="23" bestFit="1" customWidth="1"/>
    <col min="3" max="3" width="18.33203125" style="23" customWidth="1"/>
    <col min="4" max="4" width="19.83203125" style="23" customWidth="1"/>
    <col min="5" max="8" width="18.33203125" style="23" customWidth="1"/>
    <col min="9" max="16384" width="12" style="23"/>
  </cols>
  <sheetData>
    <row r="1" spans="1:8" ht="60" customHeight="1" x14ac:dyDescent="0.2">
      <c r="A1" s="77" t="s">
        <v>238</v>
      </c>
      <c r="B1" s="78"/>
      <c r="C1" s="78"/>
      <c r="D1" s="78"/>
      <c r="E1" s="78"/>
      <c r="F1" s="78"/>
      <c r="G1" s="78"/>
      <c r="H1" s="79"/>
    </row>
    <row r="2" spans="1:8" ht="24.95" customHeight="1" x14ac:dyDescent="0.2">
      <c r="A2" s="32" t="s">
        <v>3</v>
      </c>
      <c r="B2" s="32" t="s">
        <v>4</v>
      </c>
      <c r="C2" s="33" t="s">
        <v>5</v>
      </c>
      <c r="D2" s="33" t="s">
        <v>143</v>
      </c>
      <c r="E2" s="33" t="s">
        <v>6</v>
      </c>
      <c r="F2" s="33" t="s">
        <v>8</v>
      </c>
      <c r="G2" s="33" t="s">
        <v>10</v>
      </c>
      <c r="H2" s="33" t="s">
        <v>11</v>
      </c>
    </row>
    <row r="3" spans="1:8" x14ac:dyDescent="0.2">
      <c r="A3" s="24">
        <v>900001</v>
      </c>
      <c r="B3" s="9" t="s">
        <v>12</v>
      </c>
      <c r="C3" s="62">
        <f t="shared" ref="C3:H3" si="0">SUM(C4+C12+C22+C32+C42+C52+C56+C64+C68)</f>
        <v>2548578</v>
      </c>
      <c r="D3" s="62">
        <f t="shared" si="0"/>
        <v>651010</v>
      </c>
      <c r="E3" s="62">
        <f t="shared" si="0"/>
        <v>3199588</v>
      </c>
      <c r="F3" s="62">
        <f t="shared" si="0"/>
        <v>3051357.8899999997</v>
      </c>
      <c r="G3" s="62">
        <f t="shared" si="0"/>
        <v>3051357.8899999997</v>
      </c>
      <c r="H3" s="63">
        <f t="shared" si="0"/>
        <v>148230.11000000002</v>
      </c>
    </row>
    <row r="4" spans="1:8" x14ac:dyDescent="0.2">
      <c r="A4" s="45">
        <v>1000</v>
      </c>
      <c r="B4" s="16" t="s">
        <v>59</v>
      </c>
      <c r="C4" s="72">
        <f t="shared" ref="C4:H4" si="1">SUM(C5:C11)</f>
        <v>1810286.4</v>
      </c>
      <c r="D4" s="72">
        <f t="shared" si="1"/>
        <v>-46700</v>
      </c>
      <c r="E4" s="72">
        <f t="shared" si="1"/>
        <v>1763586.4</v>
      </c>
      <c r="F4" s="72">
        <f t="shared" si="1"/>
        <v>1703429.4000000001</v>
      </c>
      <c r="G4" s="72">
        <f t="shared" si="1"/>
        <v>1703429.4000000001</v>
      </c>
      <c r="H4" s="73">
        <f t="shared" si="1"/>
        <v>60157.000000000029</v>
      </c>
    </row>
    <row r="5" spans="1:8" x14ac:dyDescent="0.2">
      <c r="A5" s="45">
        <v>1100</v>
      </c>
      <c r="B5" s="47" t="s">
        <v>60</v>
      </c>
      <c r="C5" s="72">
        <v>963384</v>
      </c>
      <c r="D5" s="72">
        <v>0</v>
      </c>
      <c r="E5" s="72">
        <f>C5+D5</f>
        <v>963384</v>
      </c>
      <c r="F5" s="72">
        <v>957295.73</v>
      </c>
      <c r="G5" s="72">
        <v>957295.73</v>
      </c>
      <c r="H5" s="73">
        <f>E5-F5</f>
        <v>6088.2700000000186</v>
      </c>
    </row>
    <row r="6" spans="1:8" x14ac:dyDescent="0.2">
      <c r="A6" s="45">
        <v>1200</v>
      </c>
      <c r="B6" s="47" t="s">
        <v>61</v>
      </c>
      <c r="C6" s="72">
        <v>275786.40000000002</v>
      </c>
      <c r="D6" s="72">
        <v>23300</v>
      </c>
      <c r="E6" s="72">
        <f t="shared" ref="E6:E69" si="2">C6+D6</f>
        <v>299086.40000000002</v>
      </c>
      <c r="F6" s="72">
        <v>264630</v>
      </c>
      <c r="G6" s="72">
        <v>264630</v>
      </c>
      <c r="H6" s="73">
        <f t="shared" ref="H6:H69" si="3">E6-F6</f>
        <v>34456.400000000023</v>
      </c>
    </row>
    <row r="7" spans="1:8" x14ac:dyDescent="0.2">
      <c r="A7" s="45">
        <v>1300</v>
      </c>
      <c r="B7" s="47" t="s">
        <v>62</v>
      </c>
      <c r="C7" s="72">
        <v>206500</v>
      </c>
      <c r="D7" s="72">
        <v>0</v>
      </c>
      <c r="E7" s="72">
        <f t="shared" si="2"/>
        <v>206500</v>
      </c>
      <c r="F7" s="72">
        <v>204784.32</v>
      </c>
      <c r="G7" s="72">
        <v>204784.32</v>
      </c>
      <c r="H7" s="73">
        <f t="shared" si="3"/>
        <v>1715.679999999993</v>
      </c>
    </row>
    <row r="8" spans="1:8" x14ac:dyDescent="0.2">
      <c r="A8" s="45">
        <v>1400</v>
      </c>
      <c r="B8" s="47" t="s">
        <v>63</v>
      </c>
      <c r="C8" s="72">
        <v>0</v>
      </c>
      <c r="D8" s="72">
        <v>0</v>
      </c>
      <c r="E8" s="72">
        <f t="shared" si="2"/>
        <v>0</v>
      </c>
      <c r="F8" s="72">
        <v>0</v>
      </c>
      <c r="G8" s="72">
        <v>0</v>
      </c>
      <c r="H8" s="73">
        <f t="shared" si="3"/>
        <v>0</v>
      </c>
    </row>
    <row r="9" spans="1:8" x14ac:dyDescent="0.2">
      <c r="A9" s="45">
        <v>1500</v>
      </c>
      <c r="B9" s="47" t="s">
        <v>64</v>
      </c>
      <c r="C9" s="72">
        <v>268520</v>
      </c>
      <c r="D9" s="72">
        <v>-70000</v>
      </c>
      <c r="E9" s="72">
        <f t="shared" si="2"/>
        <v>198520</v>
      </c>
      <c r="F9" s="72">
        <v>182807.35</v>
      </c>
      <c r="G9" s="72">
        <v>182807.35</v>
      </c>
      <c r="H9" s="73">
        <f t="shared" si="3"/>
        <v>15712.649999999994</v>
      </c>
    </row>
    <row r="10" spans="1:8" x14ac:dyDescent="0.2">
      <c r="A10" s="45">
        <v>1600</v>
      </c>
      <c r="B10" s="47" t="s">
        <v>65</v>
      </c>
      <c r="C10" s="72">
        <v>0</v>
      </c>
      <c r="D10" s="72">
        <v>0</v>
      </c>
      <c r="E10" s="72">
        <f t="shared" si="2"/>
        <v>0</v>
      </c>
      <c r="F10" s="72">
        <v>0</v>
      </c>
      <c r="G10" s="72">
        <v>0</v>
      </c>
      <c r="H10" s="73">
        <f t="shared" si="3"/>
        <v>0</v>
      </c>
    </row>
    <row r="11" spans="1:8" x14ac:dyDescent="0.2">
      <c r="A11" s="45">
        <v>1700</v>
      </c>
      <c r="B11" s="47" t="s">
        <v>66</v>
      </c>
      <c r="C11" s="72">
        <v>96096</v>
      </c>
      <c r="D11" s="72">
        <v>0</v>
      </c>
      <c r="E11" s="72">
        <f t="shared" si="2"/>
        <v>96096</v>
      </c>
      <c r="F11" s="72">
        <v>93912</v>
      </c>
      <c r="G11" s="72">
        <v>93912</v>
      </c>
      <c r="H11" s="73">
        <f t="shared" si="3"/>
        <v>2184</v>
      </c>
    </row>
    <row r="12" spans="1:8" x14ac:dyDescent="0.2">
      <c r="A12" s="45">
        <v>2000</v>
      </c>
      <c r="B12" s="16" t="s">
        <v>67</v>
      </c>
      <c r="C12" s="72">
        <f t="shared" ref="C12:H12" si="4">SUM(C13:C21)</f>
        <v>208340</v>
      </c>
      <c r="D12" s="72">
        <f t="shared" si="4"/>
        <v>-5300</v>
      </c>
      <c r="E12" s="72">
        <f t="shared" si="4"/>
        <v>203040</v>
      </c>
      <c r="F12" s="72">
        <f t="shared" si="4"/>
        <v>187951.24</v>
      </c>
      <c r="G12" s="72">
        <f t="shared" si="4"/>
        <v>187951.24</v>
      </c>
      <c r="H12" s="73">
        <f t="shared" si="4"/>
        <v>15088.760000000009</v>
      </c>
    </row>
    <row r="13" spans="1:8" x14ac:dyDescent="0.2">
      <c r="A13" s="45">
        <v>2100</v>
      </c>
      <c r="B13" s="47" t="s">
        <v>68</v>
      </c>
      <c r="C13" s="72">
        <v>43000</v>
      </c>
      <c r="D13" s="72">
        <v>0</v>
      </c>
      <c r="E13" s="72">
        <f t="shared" si="2"/>
        <v>43000</v>
      </c>
      <c r="F13" s="72">
        <v>41612.03</v>
      </c>
      <c r="G13" s="72">
        <v>41612.03</v>
      </c>
      <c r="H13" s="73">
        <f t="shared" si="3"/>
        <v>1387.9700000000012</v>
      </c>
    </row>
    <row r="14" spans="1:8" x14ac:dyDescent="0.2">
      <c r="A14" s="45">
        <v>2200</v>
      </c>
      <c r="B14" s="47" t="s">
        <v>69</v>
      </c>
      <c r="C14" s="72">
        <v>55340</v>
      </c>
      <c r="D14" s="72">
        <v>13100</v>
      </c>
      <c r="E14" s="72">
        <f t="shared" si="2"/>
        <v>68440</v>
      </c>
      <c r="F14" s="72">
        <v>67508.2</v>
      </c>
      <c r="G14" s="72">
        <v>67508.2</v>
      </c>
      <c r="H14" s="73">
        <f t="shared" si="3"/>
        <v>931.80000000000291</v>
      </c>
    </row>
    <row r="15" spans="1:8" x14ac:dyDescent="0.2">
      <c r="A15" s="45">
        <v>2300</v>
      </c>
      <c r="B15" s="47" t="s">
        <v>70</v>
      </c>
      <c r="C15" s="72">
        <v>0</v>
      </c>
      <c r="D15" s="72">
        <v>0</v>
      </c>
      <c r="E15" s="72">
        <f t="shared" si="2"/>
        <v>0</v>
      </c>
      <c r="F15" s="72">
        <v>0</v>
      </c>
      <c r="G15" s="72">
        <v>0</v>
      </c>
      <c r="H15" s="73">
        <f t="shared" si="3"/>
        <v>0</v>
      </c>
    </row>
    <row r="16" spans="1:8" x14ac:dyDescent="0.2">
      <c r="A16" s="45">
        <v>2400</v>
      </c>
      <c r="B16" s="47" t="s">
        <v>71</v>
      </c>
      <c r="C16" s="72">
        <v>0</v>
      </c>
      <c r="D16" s="72">
        <v>0</v>
      </c>
      <c r="E16" s="72">
        <f t="shared" si="2"/>
        <v>0</v>
      </c>
      <c r="F16" s="72">
        <v>0</v>
      </c>
      <c r="G16" s="72">
        <v>0</v>
      </c>
      <c r="H16" s="73">
        <f t="shared" si="3"/>
        <v>0</v>
      </c>
    </row>
    <row r="17" spans="1:8" x14ac:dyDescent="0.2">
      <c r="A17" s="45">
        <v>2500</v>
      </c>
      <c r="B17" s="47" t="s">
        <v>72</v>
      </c>
      <c r="C17" s="72">
        <v>15000</v>
      </c>
      <c r="D17" s="72">
        <v>-900</v>
      </c>
      <c r="E17" s="72">
        <f t="shared" si="2"/>
        <v>14100</v>
      </c>
      <c r="F17" s="72">
        <v>9327.32</v>
      </c>
      <c r="G17" s="72">
        <v>9327.32</v>
      </c>
      <c r="H17" s="73">
        <f t="shared" si="3"/>
        <v>4772.68</v>
      </c>
    </row>
    <row r="18" spans="1:8" x14ac:dyDescent="0.2">
      <c r="A18" s="45">
        <v>2600</v>
      </c>
      <c r="B18" s="47" t="s">
        <v>73</v>
      </c>
      <c r="C18" s="72">
        <v>70000</v>
      </c>
      <c r="D18" s="72">
        <v>-20000</v>
      </c>
      <c r="E18" s="72">
        <f t="shared" si="2"/>
        <v>50000</v>
      </c>
      <c r="F18" s="72">
        <v>46981.34</v>
      </c>
      <c r="G18" s="72">
        <v>46981.34</v>
      </c>
      <c r="H18" s="73">
        <f t="shared" si="3"/>
        <v>3018.6600000000035</v>
      </c>
    </row>
    <row r="19" spans="1:8" x14ac:dyDescent="0.2">
      <c r="A19" s="45">
        <v>2700</v>
      </c>
      <c r="B19" s="47" t="s">
        <v>74</v>
      </c>
      <c r="C19" s="72">
        <v>20000</v>
      </c>
      <c r="D19" s="72">
        <v>0</v>
      </c>
      <c r="E19" s="72">
        <f t="shared" si="2"/>
        <v>20000</v>
      </c>
      <c r="F19" s="72">
        <v>19859.349999999999</v>
      </c>
      <c r="G19" s="72">
        <v>19859.349999999999</v>
      </c>
      <c r="H19" s="73">
        <f t="shared" si="3"/>
        <v>140.65000000000146</v>
      </c>
    </row>
    <row r="20" spans="1:8" x14ac:dyDescent="0.2">
      <c r="A20" s="45">
        <v>2800</v>
      </c>
      <c r="B20" s="47" t="s">
        <v>75</v>
      </c>
      <c r="C20" s="72">
        <v>0</v>
      </c>
      <c r="D20" s="72">
        <v>0</v>
      </c>
      <c r="E20" s="72">
        <f t="shared" si="2"/>
        <v>0</v>
      </c>
      <c r="F20" s="72">
        <v>0</v>
      </c>
      <c r="G20" s="72">
        <v>0</v>
      </c>
      <c r="H20" s="73">
        <f t="shared" si="3"/>
        <v>0</v>
      </c>
    </row>
    <row r="21" spans="1:8" x14ac:dyDescent="0.2">
      <c r="A21" s="45">
        <v>2900</v>
      </c>
      <c r="B21" s="47" t="s">
        <v>76</v>
      </c>
      <c r="C21" s="72">
        <v>5000</v>
      </c>
      <c r="D21" s="72">
        <v>2500</v>
      </c>
      <c r="E21" s="72">
        <f t="shared" si="2"/>
        <v>7500</v>
      </c>
      <c r="F21" s="72">
        <v>2663</v>
      </c>
      <c r="G21" s="72">
        <v>2663</v>
      </c>
      <c r="H21" s="73">
        <f t="shared" si="3"/>
        <v>4837</v>
      </c>
    </row>
    <row r="22" spans="1:8" x14ac:dyDescent="0.2">
      <c r="A22" s="45">
        <v>3000</v>
      </c>
      <c r="B22" s="16" t="s">
        <v>77</v>
      </c>
      <c r="C22" s="72">
        <f t="shared" ref="C22:H22" si="5">SUM(C23:C31)</f>
        <v>475451.6</v>
      </c>
      <c r="D22" s="72">
        <f t="shared" si="5"/>
        <v>593010</v>
      </c>
      <c r="E22" s="72">
        <f t="shared" si="5"/>
        <v>1068461.6000000001</v>
      </c>
      <c r="F22" s="72">
        <f t="shared" si="5"/>
        <v>1002121.24</v>
      </c>
      <c r="G22" s="72">
        <f t="shared" si="5"/>
        <v>1002121.24</v>
      </c>
      <c r="H22" s="73">
        <f t="shared" si="5"/>
        <v>66340.359999999957</v>
      </c>
    </row>
    <row r="23" spans="1:8" x14ac:dyDescent="0.2">
      <c r="A23" s="45">
        <v>3100</v>
      </c>
      <c r="B23" s="47" t="s">
        <v>78</v>
      </c>
      <c r="C23" s="72">
        <v>65394</v>
      </c>
      <c r="D23" s="72">
        <v>14910</v>
      </c>
      <c r="E23" s="72">
        <f t="shared" si="2"/>
        <v>80304</v>
      </c>
      <c r="F23" s="72">
        <v>78100</v>
      </c>
      <c r="G23" s="72">
        <v>78100</v>
      </c>
      <c r="H23" s="73">
        <f t="shared" si="3"/>
        <v>2204</v>
      </c>
    </row>
    <row r="24" spans="1:8" x14ac:dyDescent="0.2">
      <c r="A24" s="45">
        <v>3200</v>
      </c>
      <c r="B24" s="47" t="s">
        <v>79</v>
      </c>
      <c r="C24" s="72">
        <v>1500</v>
      </c>
      <c r="D24" s="72">
        <v>0</v>
      </c>
      <c r="E24" s="72">
        <f t="shared" si="2"/>
        <v>1500</v>
      </c>
      <c r="F24" s="72">
        <v>1450</v>
      </c>
      <c r="G24" s="72">
        <v>1450</v>
      </c>
      <c r="H24" s="73">
        <f t="shared" si="3"/>
        <v>50</v>
      </c>
    </row>
    <row r="25" spans="1:8" x14ac:dyDescent="0.2">
      <c r="A25" s="45">
        <v>3300</v>
      </c>
      <c r="B25" s="47" t="s">
        <v>80</v>
      </c>
      <c r="C25" s="72">
        <v>0</v>
      </c>
      <c r="D25" s="72">
        <v>0</v>
      </c>
      <c r="E25" s="72">
        <f t="shared" si="2"/>
        <v>0</v>
      </c>
      <c r="F25" s="72">
        <v>0</v>
      </c>
      <c r="G25" s="72">
        <v>0</v>
      </c>
      <c r="H25" s="73">
        <f t="shared" si="3"/>
        <v>0</v>
      </c>
    </row>
    <row r="26" spans="1:8" x14ac:dyDescent="0.2">
      <c r="A26" s="45">
        <v>3400</v>
      </c>
      <c r="B26" s="47" t="s">
        <v>81</v>
      </c>
      <c r="C26" s="72">
        <v>16500</v>
      </c>
      <c r="D26" s="72">
        <v>1000</v>
      </c>
      <c r="E26" s="72">
        <f t="shared" si="2"/>
        <v>17500</v>
      </c>
      <c r="F26" s="72">
        <v>15617.2</v>
      </c>
      <c r="G26" s="72">
        <v>15617.2</v>
      </c>
      <c r="H26" s="73">
        <f t="shared" si="3"/>
        <v>1882.7999999999993</v>
      </c>
    </row>
    <row r="27" spans="1:8" x14ac:dyDescent="0.2">
      <c r="A27" s="45">
        <v>3500</v>
      </c>
      <c r="B27" s="47" t="s">
        <v>82</v>
      </c>
      <c r="C27" s="72">
        <v>65000</v>
      </c>
      <c r="D27" s="72">
        <v>22000</v>
      </c>
      <c r="E27" s="72">
        <f t="shared" si="2"/>
        <v>87000</v>
      </c>
      <c r="F27" s="72">
        <v>66899.41</v>
      </c>
      <c r="G27" s="72">
        <v>66899.41</v>
      </c>
      <c r="H27" s="73">
        <f t="shared" si="3"/>
        <v>20100.589999999997</v>
      </c>
    </row>
    <row r="28" spans="1:8" x14ac:dyDescent="0.2">
      <c r="A28" s="45">
        <v>3600</v>
      </c>
      <c r="B28" s="47" t="s">
        <v>83</v>
      </c>
      <c r="C28" s="72">
        <v>15000</v>
      </c>
      <c r="D28" s="72">
        <v>0</v>
      </c>
      <c r="E28" s="72">
        <f t="shared" si="2"/>
        <v>15000</v>
      </c>
      <c r="F28" s="72">
        <v>8503.25</v>
      </c>
      <c r="G28" s="72">
        <v>8503.25</v>
      </c>
      <c r="H28" s="73">
        <f t="shared" si="3"/>
        <v>6496.75</v>
      </c>
    </row>
    <row r="29" spans="1:8" x14ac:dyDescent="0.2">
      <c r="A29" s="45">
        <v>3700</v>
      </c>
      <c r="B29" s="47" t="s">
        <v>84</v>
      </c>
      <c r="C29" s="72">
        <v>10000</v>
      </c>
      <c r="D29" s="72">
        <v>0</v>
      </c>
      <c r="E29" s="72">
        <f t="shared" si="2"/>
        <v>10000</v>
      </c>
      <c r="F29" s="72">
        <v>5473.99</v>
      </c>
      <c r="G29" s="72">
        <v>5473.99</v>
      </c>
      <c r="H29" s="73">
        <f t="shared" si="3"/>
        <v>4526.01</v>
      </c>
    </row>
    <row r="30" spans="1:8" x14ac:dyDescent="0.2">
      <c r="A30" s="45">
        <v>3800</v>
      </c>
      <c r="B30" s="47" t="s">
        <v>85</v>
      </c>
      <c r="C30" s="72">
        <v>242057.60000000001</v>
      </c>
      <c r="D30" s="72">
        <v>525100</v>
      </c>
      <c r="E30" s="72">
        <f t="shared" si="2"/>
        <v>767157.6</v>
      </c>
      <c r="F30" s="72">
        <v>737524.39</v>
      </c>
      <c r="G30" s="72">
        <v>737524.39</v>
      </c>
      <c r="H30" s="73">
        <f t="shared" si="3"/>
        <v>29633.209999999963</v>
      </c>
    </row>
    <row r="31" spans="1:8" x14ac:dyDescent="0.2">
      <c r="A31" s="45">
        <v>3900</v>
      </c>
      <c r="B31" s="47" t="s">
        <v>86</v>
      </c>
      <c r="C31" s="72">
        <v>60000</v>
      </c>
      <c r="D31" s="72">
        <v>30000</v>
      </c>
      <c r="E31" s="72">
        <f t="shared" si="2"/>
        <v>90000</v>
      </c>
      <c r="F31" s="72">
        <v>88553</v>
      </c>
      <c r="G31" s="72">
        <v>88553</v>
      </c>
      <c r="H31" s="73">
        <f t="shared" si="3"/>
        <v>1447</v>
      </c>
    </row>
    <row r="32" spans="1:8" x14ac:dyDescent="0.2">
      <c r="A32" s="45">
        <v>4000</v>
      </c>
      <c r="B32" s="16" t="s">
        <v>87</v>
      </c>
      <c r="C32" s="72">
        <f t="shared" ref="C32:H32" si="6">SUM(C33:C41)</f>
        <v>5000</v>
      </c>
      <c r="D32" s="72">
        <f t="shared" si="6"/>
        <v>0</v>
      </c>
      <c r="E32" s="72">
        <f t="shared" si="6"/>
        <v>5000</v>
      </c>
      <c r="F32" s="72">
        <f t="shared" si="6"/>
        <v>4906.3599999999997</v>
      </c>
      <c r="G32" s="72">
        <f t="shared" si="6"/>
        <v>4906.3599999999997</v>
      </c>
      <c r="H32" s="73">
        <f t="shared" si="6"/>
        <v>93.640000000000327</v>
      </c>
    </row>
    <row r="33" spans="1:8" x14ac:dyDescent="0.2">
      <c r="A33" s="45">
        <v>4100</v>
      </c>
      <c r="B33" s="47" t="s">
        <v>88</v>
      </c>
      <c r="C33" s="72">
        <v>0</v>
      </c>
      <c r="D33" s="72">
        <v>0</v>
      </c>
      <c r="E33" s="72">
        <f t="shared" si="2"/>
        <v>0</v>
      </c>
      <c r="F33" s="72">
        <v>0</v>
      </c>
      <c r="G33" s="72">
        <v>0</v>
      </c>
      <c r="H33" s="73">
        <f t="shared" si="3"/>
        <v>0</v>
      </c>
    </row>
    <row r="34" spans="1:8" x14ac:dyDescent="0.2">
      <c r="A34" s="45">
        <v>4200</v>
      </c>
      <c r="B34" s="47" t="s">
        <v>89</v>
      </c>
      <c r="C34" s="72">
        <v>0</v>
      </c>
      <c r="D34" s="72">
        <v>0</v>
      </c>
      <c r="E34" s="72">
        <f t="shared" si="2"/>
        <v>0</v>
      </c>
      <c r="F34" s="72">
        <v>0</v>
      </c>
      <c r="G34" s="72">
        <v>0</v>
      </c>
      <c r="H34" s="73">
        <f t="shared" si="3"/>
        <v>0</v>
      </c>
    </row>
    <row r="35" spans="1:8" x14ac:dyDescent="0.2">
      <c r="A35" s="45">
        <v>4300</v>
      </c>
      <c r="B35" s="47" t="s">
        <v>90</v>
      </c>
      <c r="C35" s="72">
        <v>0</v>
      </c>
      <c r="D35" s="72">
        <v>0</v>
      </c>
      <c r="E35" s="72">
        <f t="shared" si="2"/>
        <v>0</v>
      </c>
      <c r="F35" s="72">
        <v>0</v>
      </c>
      <c r="G35" s="72">
        <v>0</v>
      </c>
      <c r="H35" s="73">
        <f t="shared" si="3"/>
        <v>0</v>
      </c>
    </row>
    <row r="36" spans="1:8" x14ac:dyDescent="0.2">
      <c r="A36" s="45">
        <v>4400</v>
      </c>
      <c r="B36" s="47" t="s">
        <v>91</v>
      </c>
      <c r="C36" s="72">
        <v>5000</v>
      </c>
      <c r="D36" s="72">
        <v>0</v>
      </c>
      <c r="E36" s="72">
        <f t="shared" si="2"/>
        <v>5000</v>
      </c>
      <c r="F36" s="72">
        <v>4906.3599999999997</v>
      </c>
      <c r="G36" s="72">
        <v>4906.3599999999997</v>
      </c>
      <c r="H36" s="73">
        <f t="shared" si="3"/>
        <v>93.640000000000327</v>
      </c>
    </row>
    <row r="37" spans="1:8" x14ac:dyDescent="0.2">
      <c r="A37" s="45">
        <v>4500</v>
      </c>
      <c r="B37" s="47" t="s">
        <v>92</v>
      </c>
      <c r="C37" s="72">
        <v>0</v>
      </c>
      <c r="D37" s="72">
        <v>0</v>
      </c>
      <c r="E37" s="72">
        <f t="shared" si="2"/>
        <v>0</v>
      </c>
      <c r="F37" s="72">
        <v>0</v>
      </c>
      <c r="G37" s="72">
        <v>0</v>
      </c>
      <c r="H37" s="73">
        <f t="shared" si="3"/>
        <v>0</v>
      </c>
    </row>
    <row r="38" spans="1:8" x14ac:dyDescent="0.2">
      <c r="A38" s="45">
        <v>4600</v>
      </c>
      <c r="B38" s="47" t="s">
        <v>93</v>
      </c>
      <c r="C38" s="72">
        <v>0</v>
      </c>
      <c r="D38" s="72">
        <v>0</v>
      </c>
      <c r="E38" s="72">
        <f t="shared" si="2"/>
        <v>0</v>
      </c>
      <c r="F38" s="72">
        <v>0</v>
      </c>
      <c r="G38" s="72">
        <v>0</v>
      </c>
      <c r="H38" s="73">
        <f t="shared" si="3"/>
        <v>0</v>
      </c>
    </row>
    <row r="39" spans="1:8" x14ac:dyDescent="0.2">
      <c r="A39" s="45">
        <v>4700</v>
      </c>
      <c r="B39" s="47" t="s">
        <v>94</v>
      </c>
      <c r="C39" s="72">
        <v>0</v>
      </c>
      <c r="D39" s="72">
        <v>0</v>
      </c>
      <c r="E39" s="72">
        <f t="shared" si="2"/>
        <v>0</v>
      </c>
      <c r="F39" s="72">
        <v>0</v>
      </c>
      <c r="G39" s="72">
        <v>0</v>
      </c>
      <c r="H39" s="73">
        <f t="shared" si="3"/>
        <v>0</v>
      </c>
    </row>
    <row r="40" spans="1:8" x14ac:dyDescent="0.2">
      <c r="A40" s="45">
        <v>4800</v>
      </c>
      <c r="B40" s="47" t="s">
        <v>95</v>
      </c>
      <c r="C40" s="72">
        <v>0</v>
      </c>
      <c r="D40" s="72">
        <v>0</v>
      </c>
      <c r="E40" s="72">
        <f t="shared" si="2"/>
        <v>0</v>
      </c>
      <c r="F40" s="72">
        <v>0</v>
      </c>
      <c r="G40" s="72">
        <v>0</v>
      </c>
      <c r="H40" s="73">
        <f t="shared" si="3"/>
        <v>0</v>
      </c>
    </row>
    <row r="41" spans="1:8" x14ac:dyDescent="0.2">
      <c r="A41" s="45">
        <v>4900</v>
      </c>
      <c r="B41" s="47" t="s">
        <v>96</v>
      </c>
      <c r="C41" s="72">
        <v>0</v>
      </c>
      <c r="D41" s="72">
        <v>0</v>
      </c>
      <c r="E41" s="72">
        <f t="shared" si="2"/>
        <v>0</v>
      </c>
      <c r="F41" s="72">
        <v>0</v>
      </c>
      <c r="G41" s="72">
        <v>0</v>
      </c>
      <c r="H41" s="73">
        <f t="shared" si="3"/>
        <v>0</v>
      </c>
    </row>
    <row r="42" spans="1:8" x14ac:dyDescent="0.2">
      <c r="A42" s="45">
        <v>5000</v>
      </c>
      <c r="B42" s="16" t="s">
        <v>97</v>
      </c>
      <c r="C42" s="72">
        <f t="shared" ref="C42:H42" si="7">SUM(C43:C51)</f>
        <v>49500</v>
      </c>
      <c r="D42" s="72">
        <f t="shared" si="7"/>
        <v>110000</v>
      </c>
      <c r="E42" s="72">
        <f t="shared" si="7"/>
        <v>159500</v>
      </c>
      <c r="F42" s="72">
        <f t="shared" si="7"/>
        <v>152949.65</v>
      </c>
      <c r="G42" s="72">
        <f t="shared" si="7"/>
        <v>152949.65</v>
      </c>
      <c r="H42" s="73">
        <f t="shared" si="7"/>
        <v>6550.3500000000058</v>
      </c>
    </row>
    <row r="43" spans="1:8" x14ac:dyDescent="0.2">
      <c r="A43" s="45">
        <v>5100</v>
      </c>
      <c r="B43" s="47" t="s">
        <v>98</v>
      </c>
      <c r="C43" s="72">
        <v>37500</v>
      </c>
      <c r="D43" s="72">
        <v>2000</v>
      </c>
      <c r="E43" s="72">
        <f t="shared" si="2"/>
        <v>39500</v>
      </c>
      <c r="F43" s="72">
        <v>37934.629999999997</v>
      </c>
      <c r="G43" s="72">
        <v>37934.629999999997</v>
      </c>
      <c r="H43" s="73">
        <f t="shared" si="3"/>
        <v>1565.3700000000026</v>
      </c>
    </row>
    <row r="44" spans="1:8" x14ac:dyDescent="0.2">
      <c r="A44" s="45">
        <v>5200</v>
      </c>
      <c r="B44" s="47" t="s">
        <v>99</v>
      </c>
      <c r="C44" s="72">
        <v>12000</v>
      </c>
      <c r="D44" s="72">
        <v>71000</v>
      </c>
      <c r="E44" s="72">
        <f t="shared" si="2"/>
        <v>83000</v>
      </c>
      <c r="F44" s="72">
        <v>80416.59</v>
      </c>
      <c r="G44" s="72">
        <v>80416.59</v>
      </c>
      <c r="H44" s="73">
        <f t="shared" si="3"/>
        <v>2583.4100000000035</v>
      </c>
    </row>
    <row r="45" spans="1:8" x14ac:dyDescent="0.2">
      <c r="A45" s="45">
        <v>5300</v>
      </c>
      <c r="B45" s="47" t="s">
        <v>100</v>
      </c>
      <c r="C45" s="72">
        <v>0</v>
      </c>
      <c r="D45" s="72">
        <v>0</v>
      </c>
      <c r="E45" s="72">
        <f t="shared" si="2"/>
        <v>0</v>
      </c>
      <c r="F45" s="72">
        <v>0</v>
      </c>
      <c r="G45" s="72">
        <v>0</v>
      </c>
      <c r="H45" s="73">
        <f t="shared" si="3"/>
        <v>0</v>
      </c>
    </row>
    <row r="46" spans="1:8" x14ac:dyDescent="0.2">
      <c r="A46" s="45">
        <v>5400</v>
      </c>
      <c r="B46" s="47" t="s">
        <v>101</v>
      </c>
      <c r="C46" s="72">
        <v>0</v>
      </c>
      <c r="D46" s="72">
        <v>37000</v>
      </c>
      <c r="E46" s="72">
        <f t="shared" si="2"/>
        <v>37000</v>
      </c>
      <c r="F46" s="72">
        <v>34598.43</v>
      </c>
      <c r="G46" s="72">
        <v>34598.43</v>
      </c>
      <c r="H46" s="73">
        <f t="shared" si="3"/>
        <v>2401.5699999999997</v>
      </c>
    </row>
    <row r="47" spans="1:8" x14ac:dyDescent="0.2">
      <c r="A47" s="45">
        <v>5500</v>
      </c>
      <c r="B47" s="47" t="s">
        <v>102</v>
      </c>
      <c r="C47" s="72">
        <v>0</v>
      </c>
      <c r="D47" s="72">
        <v>0</v>
      </c>
      <c r="E47" s="72">
        <f t="shared" si="2"/>
        <v>0</v>
      </c>
      <c r="F47" s="72">
        <v>0</v>
      </c>
      <c r="G47" s="72">
        <v>0</v>
      </c>
      <c r="H47" s="73">
        <f t="shared" si="3"/>
        <v>0</v>
      </c>
    </row>
    <row r="48" spans="1:8" x14ac:dyDescent="0.2">
      <c r="A48" s="45">
        <v>5600</v>
      </c>
      <c r="B48" s="47" t="s">
        <v>103</v>
      </c>
      <c r="C48" s="72">
        <v>0</v>
      </c>
      <c r="D48" s="72">
        <v>0</v>
      </c>
      <c r="E48" s="72">
        <f t="shared" si="2"/>
        <v>0</v>
      </c>
      <c r="F48" s="72">
        <v>0</v>
      </c>
      <c r="G48" s="72">
        <v>0</v>
      </c>
      <c r="H48" s="73">
        <f t="shared" si="3"/>
        <v>0</v>
      </c>
    </row>
    <row r="49" spans="1:8" x14ac:dyDescent="0.2">
      <c r="A49" s="45">
        <v>5700</v>
      </c>
      <c r="B49" s="47" t="s">
        <v>104</v>
      </c>
      <c r="C49" s="72">
        <v>0</v>
      </c>
      <c r="D49" s="72">
        <v>0</v>
      </c>
      <c r="E49" s="72">
        <f t="shared" si="2"/>
        <v>0</v>
      </c>
      <c r="F49" s="72">
        <v>0</v>
      </c>
      <c r="G49" s="72">
        <v>0</v>
      </c>
      <c r="H49" s="73">
        <f t="shared" si="3"/>
        <v>0</v>
      </c>
    </row>
    <row r="50" spans="1:8" x14ac:dyDescent="0.2">
      <c r="A50" s="45">
        <v>5800</v>
      </c>
      <c r="B50" s="47" t="s">
        <v>105</v>
      </c>
      <c r="C50" s="72">
        <v>0</v>
      </c>
      <c r="D50" s="72">
        <v>0</v>
      </c>
      <c r="E50" s="72">
        <f t="shared" si="2"/>
        <v>0</v>
      </c>
      <c r="F50" s="72">
        <v>0</v>
      </c>
      <c r="G50" s="72">
        <v>0</v>
      </c>
      <c r="H50" s="73">
        <f t="shared" si="3"/>
        <v>0</v>
      </c>
    </row>
    <row r="51" spans="1:8" x14ac:dyDescent="0.2">
      <c r="A51" s="45">
        <v>5900</v>
      </c>
      <c r="B51" s="47" t="s">
        <v>106</v>
      </c>
      <c r="C51" s="72">
        <v>0</v>
      </c>
      <c r="D51" s="72">
        <v>0</v>
      </c>
      <c r="E51" s="72">
        <f t="shared" si="2"/>
        <v>0</v>
      </c>
      <c r="F51" s="72">
        <v>0</v>
      </c>
      <c r="G51" s="72">
        <v>0</v>
      </c>
      <c r="H51" s="73">
        <f t="shared" si="3"/>
        <v>0</v>
      </c>
    </row>
    <row r="52" spans="1:8" x14ac:dyDescent="0.2">
      <c r="A52" s="45">
        <v>6000</v>
      </c>
      <c r="B52" s="16" t="s">
        <v>129</v>
      </c>
      <c r="C52" s="72">
        <f t="shared" ref="C52:H52" si="8">SUM(C53:C55)</f>
        <v>0</v>
      </c>
      <c r="D52" s="72">
        <f t="shared" si="8"/>
        <v>0</v>
      </c>
      <c r="E52" s="72">
        <f t="shared" si="8"/>
        <v>0</v>
      </c>
      <c r="F52" s="72">
        <f t="shared" si="8"/>
        <v>0</v>
      </c>
      <c r="G52" s="72">
        <f t="shared" si="8"/>
        <v>0</v>
      </c>
      <c r="H52" s="73">
        <f t="shared" si="8"/>
        <v>0</v>
      </c>
    </row>
    <row r="53" spans="1:8" x14ac:dyDescent="0.2">
      <c r="A53" s="45">
        <v>6100</v>
      </c>
      <c r="B53" s="47" t="s">
        <v>107</v>
      </c>
      <c r="C53" s="72">
        <v>0</v>
      </c>
      <c r="D53" s="72">
        <v>0</v>
      </c>
      <c r="E53" s="72">
        <f t="shared" si="2"/>
        <v>0</v>
      </c>
      <c r="F53" s="72">
        <v>0</v>
      </c>
      <c r="G53" s="72">
        <v>0</v>
      </c>
      <c r="H53" s="73">
        <f t="shared" si="3"/>
        <v>0</v>
      </c>
    </row>
    <row r="54" spans="1:8" x14ac:dyDescent="0.2">
      <c r="A54" s="45">
        <v>6200</v>
      </c>
      <c r="B54" s="47" t="s">
        <v>108</v>
      </c>
      <c r="C54" s="72">
        <v>0</v>
      </c>
      <c r="D54" s="72">
        <v>0</v>
      </c>
      <c r="E54" s="72">
        <f t="shared" si="2"/>
        <v>0</v>
      </c>
      <c r="F54" s="72">
        <v>0</v>
      </c>
      <c r="G54" s="72">
        <v>0</v>
      </c>
      <c r="H54" s="73">
        <f t="shared" si="3"/>
        <v>0</v>
      </c>
    </row>
    <row r="55" spans="1:8" x14ac:dyDescent="0.2">
      <c r="A55" s="45">
        <v>6300</v>
      </c>
      <c r="B55" s="47" t="s">
        <v>109</v>
      </c>
      <c r="C55" s="72">
        <v>0</v>
      </c>
      <c r="D55" s="72">
        <v>0</v>
      </c>
      <c r="E55" s="72">
        <f t="shared" si="2"/>
        <v>0</v>
      </c>
      <c r="F55" s="72">
        <v>0</v>
      </c>
      <c r="G55" s="72">
        <v>0</v>
      </c>
      <c r="H55" s="73">
        <f t="shared" si="3"/>
        <v>0</v>
      </c>
    </row>
    <row r="56" spans="1:8" x14ac:dyDescent="0.2">
      <c r="A56" s="45">
        <v>7000</v>
      </c>
      <c r="B56" s="16" t="s">
        <v>110</v>
      </c>
      <c r="C56" s="72">
        <f t="shared" ref="C56:H56" si="9">SUM(C57:C63)</f>
        <v>0</v>
      </c>
      <c r="D56" s="72">
        <f t="shared" si="9"/>
        <v>0</v>
      </c>
      <c r="E56" s="72">
        <f t="shared" si="9"/>
        <v>0</v>
      </c>
      <c r="F56" s="72">
        <f t="shared" si="9"/>
        <v>0</v>
      </c>
      <c r="G56" s="72">
        <f t="shared" si="9"/>
        <v>0</v>
      </c>
      <c r="H56" s="73">
        <f t="shared" si="9"/>
        <v>0</v>
      </c>
    </row>
    <row r="57" spans="1:8" x14ac:dyDescent="0.2">
      <c r="A57" s="45">
        <v>7100</v>
      </c>
      <c r="B57" s="47" t="s">
        <v>111</v>
      </c>
      <c r="C57" s="72">
        <v>0</v>
      </c>
      <c r="D57" s="72">
        <v>0</v>
      </c>
      <c r="E57" s="72">
        <f t="shared" si="2"/>
        <v>0</v>
      </c>
      <c r="F57" s="72">
        <v>0</v>
      </c>
      <c r="G57" s="72">
        <v>0</v>
      </c>
      <c r="H57" s="73">
        <f t="shared" si="3"/>
        <v>0</v>
      </c>
    </row>
    <row r="58" spans="1:8" x14ac:dyDescent="0.2">
      <c r="A58" s="45">
        <v>7200</v>
      </c>
      <c r="B58" s="47" t="s">
        <v>112</v>
      </c>
      <c r="C58" s="72">
        <v>0</v>
      </c>
      <c r="D58" s="72">
        <v>0</v>
      </c>
      <c r="E58" s="72">
        <f t="shared" si="2"/>
        <v>0</v>
      </c>
      <c r="F58" s="72">
        <v>0</v>
      </c>
      <c r="G58" s="72">
        <v>0</v>
      </c>
      <c r="H58" s="73">
        <f t="shared" si="3"/>
        <v>0</v>
      </c>
    </row>
    <row r="59" spans="1:8" x14ac:dyDescent="0.2">
      <c r="A59" s="45">
        <v>7300</v>
      </c>
      <c r="B59" s="47" t="s">
        <v>113</v>
      </c>
      <c r="C59" s="72">
        <v>0</v>
      </c>
      <c r="D59" s="72">
        <v>0</v>
      </c>
      <c r="E59" s="72">
        <f t="shared" si="2"/>
        <v>0</v>
      </c>
      <c r="F59" s="72">
        <v>0</v>
      </c>
      <c r="G59" s="72">
        <v>0</v>
      </c>
      <c r="H59" s="73">
        <f t="shared" si="3"/>
        <v>0</v>
      </c>
    </row>
    <row r="60" spans="1:8" x14ac:dyDescent="0.2">
      <c r="A60" s="45">
        <v>7400</v>
      </c>
      <c r="B60" s="47" t="s">
        <v>114</v>
      </c>
      <c r="C60" s="72">
        <v>0</v>
      </c>
      <c r="D60" s="72">
        <v>0</v>
      </c>
      <c r="E60" s="72">
        <f t="shared" si="2"/>
        <v>0</v>
      </c>
      <c r="F60" s="72">
        <v>0</v>
      </c>
      <c r="G60" s="72">
        <v>0</v>
      </c>
      <c r="H60" s="73">
        <f t="shared" si="3"/>
        <v>0</v>
      </c>
    </row>
    <row r="61" spans="1:8" x14ac:dyDescent="0.2">
      <c r="A61" s="45">
        <v>7500</v>
      </c>
      <c r="B61" s="47" t="s">
        <v>115</v>
      </c>
      <c r="C61" s="72">
        <v>0</v>
      </c>
      <c r="D61" s="72">
        <v>0</v>
      </c>
      <c r="E61" s="72">
        <f t="shared" si="2"/>
        <v>0</v>
      </c>
      <c r="F61" s="72">
        <v>0</v>
      </c>
      <c r="G61" s="72">
        <v>0</v>
      </c>
      <c r="H61" s="73">
        <f t="shared" si="3"/>
        <v>0</v>
      </c>
    </row>
    <row r="62" spans="1:8" x14ac:dyDescent="0.2">
      <c r="A62" s="45">
        <v>7600</v>
      </c>
      <c r="B62" s="47" t="s">
        <v>116</v>
      </c>
      <c r="C62" s="72">
        <v>0</v>
      </c>
      <c r="D62" s="72">
        <v>0</v>
      </c>
      <c r="E62" s="72">
        <f t="shared" si="2"/>
        <v>0</v>
      </c>
      <c r="F62" s="72">
        <v>0</v>
      </c>
      <c r="G62" s="72">
        <v>0</v>
      </c>
      <c r="H62" s="73">
        <f t="shared" si="3"/>
        <v>0</v>
      </c>
    </row>
    <row r="63" spans="1:8" x14ac:dyDescent="0.2">
      <c r="A63" s="45">
        <v>7900</v>
      </c>
      <c r="B63" s="47" t="s">
        <v>117</v>
      </c>
      <c r="C63" s="72">
        <v>0</v>
      </c>
      <c r="D63" s="72">
        <v>0</v>
      </c>
      <c r="E63" s="72">
        <f t="shared" si="2"/>
        <v>0</v>
      </c>
      <c r="F63" s="72">
        <v>0</v>
      </c>
      <c r="G63" s="72">
        <v>0</v>
      </c>
      <c r="H63" s="73">
        <f t="shared" si="3"/>
        <v>0</v>
      </c>
    </row>
    <row r="64" spans="1:8" x14ac:dyDescent="0.2">
      <c r="A64" s="45">
        <v>8000</v>
      </c>
      <c r="B64" s="16" t="s">
        <v>118</v>
      </c>
      <c r="C64" s="72">
        <f t="shared" ref="C64:H64" si="10">SUM(C65:C67)</f>
        <v>0</v>
      </c>
      <c r="D64" s="72">
        <f t="shared" si="10"/>
        <v>0</v>
      </c>
      <c r="E64" s="72">
        <f t="shared" si="10"/>
        <v>0</v>
      </c>
      <c r="F64" s="72">
        <f t="shared" si="10"/>
        <v>0</v>
      </c>
      <c r="G64" s="72">
        <f t="shared" si="10"/>
        <v>0</v>
      </c>
      <c r="H64" s="73">
        <f t="shared" si="10"/>
        <v>0</v>
      </c>
    </row>
    <row r="65" spans="1:8" x14ac:dyDescent="0.2">
      <c r="A65" s="45">
        <v>8100</v>
      </c>
      <c r="B65" s="47" t="s">
        <v>119</v>
      </c>
      <c r="C65" s="72">
        <v>0</v>
      </c>
      <c r="D65" s="72">
        <v>0</v>
      </c>
      <c r="E65" s="72">
        <f t="shared" si="2"/>
        <v>0</v>
      </c>
      <c r="F65" s="72">
        <v>0</v>
      </c>
      <c r="G65" s="72">
        <v>0</v>
      </c>
      <c r="H65" s="73">
        <f t="shared" si="3"/>
        <v>0</v>
      </c>
    </row>
    <row r="66" spans="1:8" x14ac:dyDescent="0.2">
      <c r="A66" s="45">
        <v>8300</v>
      </c>
      <c r="B66" s="47" t="s">
        <v>120</v>
      </c>
      <c r="C66" s="72">
        <v>0</v>
      </c>
      <c r="D66" s="72">
        <v>0</v>
      </c>
      <c r="E66" s="72">
        <f t="shared" si="2"/>
        <v>0</v>
      </c>
      <c r="F66" s="72">
        <v>0</v>
      </c>
      <c r="G66" s="72">
        <v>0</v>
      </c>
      <c r="H66" s="73">
        <f t="shared" si="3"/>
        <v>0</v>
      </c>
    </row>
    <row r="67" spans="1:8" x14ac:dyDescent="0.2">
      <c r="A67" s="45">
        <v>8500</v>
      </c>
      <c r="B67" s="47" t="s">
        <v>121</v>
      </c>
      <c r="C67" s="72">
        <v>0</v>
      </c>
      <c r="D67" s="72">
        <v>0</v>
      </c>
      <c r="E67" s="72">
        <f t="shared" si="2"/>
        <v>0</v>
      </c>
      <c r="F67" s="72">
        <v>0</v>
      </c>
      <c r="G67" s="72">
        <v>0</v>
      </c>
      <c r="H67" s="73">
        <f t="shared" si="3"/>
        <v>0</v>
      </c>
    </row>
    <row r="68" spans="1:8" x14ac:dyDescent="0.2">
      <c r="A68" s="45">
        <v>9000</v>
      </c>
      <c r="B68" s="16" t="s">
        <v>130</v>
      </c>
      <c r="C68" s="72">
        <f t="shared" ref="C68:H68" si="11">SUM(C69:C75)</f>
        <v>0</v>
      </c>
      <c r="D68" s="72">
        <f t="shared" si="11"/>
        <v>0</v>
      </c>
      <c r="E68" s="72">
        <f t="shared" si="11"/>
        <v>0</v>
      </c>
      <c r="F68" s="72">
        <f t="shared" si="11"/>
        <v>0</v>
      </c>
      <c r="G68" s="72">
        <f t="shared" si="11"/>
        <v>0</v>
      </c>
      <c r="H68" s="73">
        <f t="shared" si="11"/>
        <v>0</v>
      </c>
    </row>
    <row r="69" spans="1:8" x14ac:dyDescent="0.2">
      <c r="A69" s="45">
        <v>9100</v>
      </c>
      <c r="B69" s="47" t="s">
        <v>122</v>
      </c>
      <c r="C69" s="72">
        <v>0</v>
      </c>
      <c r="D69" s="72">
        <v>0</v>
      </c>
      <c r="E69" s="72">
        <f t="shared" si="2"/>
        <v>0</v>
      </c>
      <c r="F69" s="72">
        <v>0</v>
      </c>
      <c r="G69" s="72">
        <v>0</v>
      </c>
      <c r="H69" s="73">
        <f t="shared" si="3"/>
        <v>0</v>
      </c>
    </row>
    <row r="70" spans="1:8" x14ac:dyDescent="0.2">
      <c r="A70" s="45">
        <v>9200</v>
      </c>
      <c r="B70" s="47" t="s">
        <v>123</v>
      </c>
      <c r="C70" s="72">
        <v>0</v>
      </c>
      <c r="D70" s="72">
        <v>0</v>
      </c>
      <c r="E70" s="72">
        <f t="shared" ref="E70:E74" si="12">C70+D70</f>
        <v>0</v>
      </c>
      <c r="F70" s="72">
        <v>0</v>
      </c>
      <c r="G70" s="72">
        <v>0</v>
      </c>
      <c r="H70" s="73">
        <f t="shared" ref="H70:H75" si="13">E70-F70</f>
        <v>0</v>
      </c>
    </row>
    <row r="71" spans="1:8" x14ac:dyDescent="0.2">
      <c r="A71" s="45">
        <v>9300</v>
      </c>
      <c r="B71" s="47" t="s">
        <v>124</v>
      </c>
      <c r="C71" s="72">
        <v>0</v>
      </c>
      <c r="D71" s="72">
        <v>0</v>
      </c>
      <c r="E71" s="72">
        <f t="shared" si="12"/>
        <v>0</v>
      </c>
      <c r="F71" s="72">
        <v>0</v>
      </c>
      <c r="G71" s="72">
        <v>0</v>
      </c>
      <c r="H71" s="73">
        <f t="shared" si="13"/>
        <v>0</v>
      </c>
    </row>
    <row r="72" spans="1:8" x14ac:dyDescent="0.2">
      <c r="A72" s="45">
        <v>9400</v>
      </c>
      <c r="B72" s="47" t="s">
        <v>125</v>
      </c>
      <c r="C72" s="72">
        <v>0</v>
      </c>
      <c r="D72" s="72">
        <v>0</v>
      </c>
      <c r="E72" s="72">
        <f t="shared" si="12"/>
        <v>0</v>
      </c>
      <c r="F72" s="72">
        <v>0</v>
      </c>
      <c r="G72" s="72">
        <v>0</v>
      </c>
      <c r="H72" s="73">
        <f t="shared" si="13"/>
        <v>0</v>
      </c>
    </row>
    <row r="73" spans="1:8" x14ac:dyDescent="0.2">
      <c r="A73" s="45">
        <v>9500</v>
      </c>
      <c r="B73" s="47" t="s">
        <v>126</v>
      </c>
      <c r="C73" s="72">
        <v>0</v>
      </c>
      <c r="D73" s="72">
        <v>0</v>
      </c>
      <c r="E73" s="72">
        <f t="shared" si="12"/>
        <v>0</v>
      </c>
      <c r="F73" s="72">
        <v>0</v>
      </c>
      <c r="G73" s="72">
        <v>0</v>
      </c>
      <c r="H73" s="73">
        <f t="shared" si="13"/>
        <v>0</v>
      </c>
    </row>
    <row r="74" spans="1:8" x14ac:dyDescent="0.2">
      <c r="A74" s="45">
        <v>9600</v>
      </c>
      <c r="B74" s="47" t="s">
        <v>127</v>
      </c>
      <c r="C74" s="72">
        <v>0</v>
      </c>
      <c r="D74" s="72">
        <v>0</v>
      </c>
      <c r="E74" s="72">
        <f t="shared" si="12"/>
        <v>0</v>
      </c>
      <c r="F74" s="72">
        <v>0</v>
      </c>
      <c r="G74" s="72">
        <v>0</v>
      </c>
      <c r="H74" s="73">
        <f t="shared" si="13"/>
        <v>0</v>
      </c>
    </row>
    <row r="75" spans="1:8" x14ac:dyDescent="0.2">
      <c r="A75" s="48">
        <v>9900</v>
      </c>
      <c r="B75" s="49" t="s">
        <v>128</v>
      </c>
      <c r="C75" s="74">
        <v>0</v>
      </c>
      <c r="D75" s="74">
        <v>0</v>
      </c>
      <c r="E75" s="74">
        <v>0</v>
      </c>
      <c r="F75" s="74">
        <v>0</v>
      </c>
      <c r="G75" s="74">
        <v>0</v>
      </c>
      <c r="H75" s="75">
        <f t="shared" si="13"/>
        <v>0</v>
      </c>
    </row>
    <row r="76" spans="1:8" x14ac:dyDescent="0.2">
      <c r="A76" s="27"/>
      <c r="B76" s="27"/>
      <c r="C76" s="27"/>
      <c r="D76" s="27"/>
    </row>
    <row r="77" spans="1:8" x14ac:dyDescent="0.2">
      <c r="A77" s="51" t="s">
        <v>163</v>
      </c>
      <c r="B77" s="52"/>
      <c r="C77" s="52"/>
      <c r="D77" s="53"/>
    </row>
    <row r="78" spans="1:8" x14ac:dyDescent="0.2">
      <c r="A78" s="54"/>
      <c r="B78" s="52"/>
      <c r="C78" s="52"/>
      <c r="D78" s="53"/>
    </row>
    <row r="79" spans="1:8" x14ac:dyDescent="0.2">
      <c r="A79" s="55"/>
      <c r="B79" s="56"/>
      <c r="C79" s="55"/>
      <c r="D79" s="55"/>
    </row>
    <row r="80" spans="1:8" x14ac:dyDescent="0.2">
      <c r="A80" s="57"/>
      <c r="B80" s="55"/>
      <c r="C80" s="55"/>
      <c r="D80" s="55"/>
    </row>
    <row r="81" spans="1:4" x14ac:dyDescent="0.2">
      <c r="A81" s="57"/>
      <c r="B81" s="80" t="s">
        <v>244</v>
      </c>
      <c r="C81" s="57"/>
      <c r="D81" s="82" t="s">
        <v>164</v>
      </c>
    </row>
    <row r="82" spans="1:4" ht="45" x14ac:dyDescent="0.2">
      <c r="A82" s="57"/>
      <c r="B82" s="81" t="s">
        <v>245</v>
      </c>
      <c r="C82" s="58"/>
      <c r="D82" s="81" t="s">
        <v>246</v>
      </c>
    </row>
  </sheetData>
  <sheetProtection algorithmName="SHA-512" hashValue="/+ApZ0O9+mILh7fj5CLBm2kc6C4EY/uWSDPqiSsp9vHS/9zBbrXCMTDVbQ46TN0fxATAF/4nrcz8nOvaEQTFlQ==" saltValue="WuiGkFGrje2UwSlq9+sCmA==" spinCount="100000" sheet="1" objects="1" scenarios="1" formatCells="0" formatColumns="0" formatRows="0" autoFilter="0"/>
  <protectedRanges>
    <protectedRange sqref="C3:H3" name="Rango1_2_1"/>
  </protectedRanges>
  <autoFilter ref="A2:H75"/>
  <mergeCells count="1">
    <mergeCell ref="A1:H1"/>
  </mergeCells>
  <pageMargins left="0.70866141732283472" right="0.70866141732283472" top="0.74803149606299213" bottom="0.74803149606299213" header="0.31496062992125984" footer="0.31496062992125984"/>
  <pageSetup scale="85"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20" zoomScaleNormal="120" zoomScaleSheetLayoutView="100" workbookViewId="0">
      <selection activeCell="A9" sqref="A9"/>
    </sheetView>
  </sheetViews>
  <sheetFormatPr baseColWidth="10" defaultRowHeight="11.25" x14ac:dyDescent="0.2"/>
  <cols>
    <col min="1" max="1" width="135.83203125" style="39" customWidth="1"/>
    <col min="2" max="16384" width="12" style="39"/>
  </cols>
  <sheetData>
    <row r="1" spans="1:1" x14ac:dyDescent="0.2">
      <c r="A1" s="25" t="s">
        <v>131</v>
      </c>
    </row>
    <row r="2" spans="1:1" x14ac:dyDescent="0.2">
      <c r="A2" s="40" t="s">
        <v>159</v>
      </c>
    </row>
    <row r="3" spans="1:1" x14ac:dyDescent="0.2">
      <c r="A3" s="40" t="s">
        <v>150</v>
      </c>
    </row>
    <row r="4" spans="1:1" x14ac:dyDescent="0.2">
      <c r="A4" s="40" t="s">
        <v>151</v>
      </c>
    </row>
    <row r="5" spans="1:1" x14ac:dyDescent="0.2">
      <c r="A5" s="40" t="s">
        <v>152</v>
      </c>
    </row>
    <row r="6" spans="1:1" ht="22.5" x14ac:dyDescent="0.2">
      <c r="A6" s="40" t="s">
        <v>153</v>
      </c>
    </row>
    <row r="7" spans="1:1" ht="33.75" x14ac:dyDescent="0.2">
      <c r="A7" s="40" t="s">
        <v>155</v>
      </c>
    </row>
    <row r="8" spans="1:1" ht="22.5" x14ac:dyDescent="0.2">
      <c r="A8" s="40" t="s">
        <v>157</v>
      </c>
    </row>
    <row r="9" spans="1:1" x14ac:dyDescent="0.2">
      <c r="A9" s="40" t="s">
        <v>158</v>
      </c>
    </row>
    <row r="10" spans="1:1" x14ac:dyDescent="0.2">
      <c r="A10" s="40"/>
    </row>
    <row r="11" spans="1:1" x14ac:dyDescent="0.2">
      <c r="A11" s="26" t="s">
        <v>132</v>
      </c>
    </row>
    <row r="12" spans="1:1" x14ac:dyDescent="0.2">
      <c r="A12" s="40" t="s">
        <v>162</v>
      </c>
    </row>
    <row r="13" spans="1:1" ht="11.25" customHeight="1" x14ac:dyDescent="0.2">
      <c r="A13" s="40"/>
    </row>
    <row r="14" spans="1:1" x14ac:dyDescent="0.2">
      <c r="A14" s="26" t="s">
        <v>135</v>
      </c>
    </row>
    <row r="15" spans="1:1" x14ac:dyDescent="0.2">
      <c r="A15" s="40" t="s">
        <v>136</v>
      </c>
    </row>
    <row r="16" spans="1:1" x14ac:dyDescent="0.2">
      <c r="A16" s="40"/>
    </row>
    <row r="17" spans="1:1" x14ac:dyDescent="0.2">
      <c r="A17" s="26" t="s">
        <v>134</v>
      </c>
    </row>
    <row r="18" spans="1:1" ht="33.75" x14ac:dyDescent="0.2">
      <c r="A18" s="41" t="s">
        <v>137</v>
      </c>
    </row>
  </sheetData>
  <sheetProtection algorithmName="SHA-512" hashValue="FiUSSG/TRSrcyW8l5uYQJL4fCF9ARk9365xvHidu9rSOuhUOugBAwU1vM/QEA3TnXU+X1+nn4ZFa+kxPN5Cj1w==" saltValue="BLAlcjpCD+U+rrPPzGzjmg=="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EJERCICIO DEL PRESUPUESTO DE EGRESOS</oddHeader>
    <oddFooter>&amp;L&amp;A&amp;R&amp;F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2" topLeftCell="A3" activePane="bottomLeft" state="frozen"/>
      <selection pane="bottomLeft" activeCell="A3" sqref="A3"/>
    </sheetView>
  </sheetViews>
  <sheetFormatPr baseColWidth="10" defaultRowHeight="11.25" x14ac:dyDescent="0.2"/>
  <cols>
    <col min="1" max="1" width="9.1640625" style="23" customWidth="1"/>
    <col min="2" max="2" width="72.83203125" style="23" customWidth="1"/>
    <col min="3" max="8" width="18.33203125" style="23" customWidth="1"/>
    <col min="9" max="16384" width="12" style="23"/>
  </cols>
  <sheetData>
    <row r="1" spans="1:8" ht="50.1" customHeight="1" x14ac:dyDescent="0.2">
      <c r="A1" s="77" t="s">
        <v>239</v>
      </c>
      <c r="B1" s="78"/>
      <c r="C1" s="78"/>
      <c r="D1" s="78"/>
      <c r="E1" s="78"/>
      <c r="F1" s="78"/>
      <c r="G1" s="78"/>
      <c r="H1" s="79"/>
    </row>
    <row r="2" spans="1:8" ht="24.95" customHeight="1" x14ac:dyDescent="0.2">
      <c r="A2" s="32" t="s">
        <v>16</v>
      </c>
      <c r="B2" s="32" t="s">
        <v>4</v>
      </c>
      <c r="C2" s="33" t="s">
        <v>5</v>
      </c>
      <c r="D2" s="33" t="s">
        <v>143</v>
      </c>
      <c r="E2" s="33" t="s">
        <v>6</v>
      </c>
      <c r="F2" s="33" t="s">
        <v>8</v>
      </c>
      <c r="G2" s="33" t="s">
        <v>10</v>
      </c>
      <c r="H2" s="33" t="s">
        <v>11</v>
      </c>
    </row>
    <row r="3" spans="1:8" x14ac:dyDescent="0.2">
      <c r="A3" s="8">
        <v>900001</v>
      </c>
      <c r="B3" s="9" t="s">
        <v>12</v>
      </c>
      <c r="C3" s="62">
        <f t="shared" ref="C3:H3" si="0">SUM(C4:C8)</f>
        <v>2548578</v>
      </c>
      <c r="D3" s="62">
        <f t="shared" si="0"/>
        <v>651010</v>
      </c>
      <c r="E3" s="62">
        <f t="shared" si="0"/>
        <v>3199588</v>
      </c>
      <c r="F3" s="62">
        <f t="shared" si="0"/>
        <v>3051357.89</v>
      </c>
      <c r="G3" s="62">
        <f t="shared" si="0"/>
        <v>3051357.89</v>
      </c>
      <c r="H3" s="63">
        <f t="shared" si="0"/>
        <v>148230.10999999978</v>
      </c>
    </row>
    <row r="4" spans="1:8" x14ac:dyDescent="0.2">
      <c r="A4" s="34">
        <v>1</v>
      </c>
      <c r="B4" s="35" t="s">
        <v>14</v>
      </c>
      <c r="C4" s="66">
        <v>2499078</v>
      </c>
      <c r="D4" s="66">
        <v>541010</v>
      </c>
      <c r="E4" s="66">
        <f>C4+D4</f>
        <v>3040088</v>
      </c>
      <c r="F4" s="66">
        <v>2898408.24</v>
      </c>
      <c r="G4" s="66">
        <v>2898408.24</v>
      </c>
      <c r="H4" s="73">
        <f t="shared" ref="H4:H5" si="1">E4-F4</f>
        <v>141679.75999999978</v>
      </c>
    </row>
    <row r="5" spans="1:8" x14ac:dyDescent="0.2">
      <c r="A5" s="34">
        <v>2</v>
      </c>
      <c r="B5" s="35" t="s">
        <v>15</v>
      </c>
      <c r="C5" s="66">
        <v>49500</v>
      </c>
      <c r="D5" s="66">
        <v>110000</v>
      </c>
      <c r="E5" s="66">
        <f t="shared" ref="E5:E7" si="2">C5+D5</f>
        <v>159500</v>
      </c>
      <c r="F5" s="66">
        <v>152949.65</v>
      </c>
      <c r="G5" s="66">
        <v>152949.65</v>
      </c>
      <c r="H5" s="73">
        <f t="shared" si="1"/>
        <v>6550.3500000000058</v>
      </c>
    </row>
    <row r="6" spans="1:8" x14ac:dyDescent="0.2">
      <c r="A6" s="34">
        <v>3</v>
      </c>
      <c r="B6" s="35" t="s">
        <v>17</v>
      </c>
      <c r="C6" s="66">
        <v>0</v>
      </c>
      <c r="D6" s="66">
        <v>0</v>
      </c>
      <c r="E6" s="66">
        <f t="shared" si="2"/>
        <v>0</v>
      </c>
      <c r="F6" s="66">
        <v>0</v>
      </c>
      <c r="G6" s="66">
        <v>0</v>
      </c>
      <c r="H6" s="73">
        <f>E6-F6</f>
        <v>0</v>
      </c>
    </row>
    <row r="7" spans="1:8" x14ac:dyDescent="0.2">
      <c r="A7" s="34">
        <v>4</v>
      </c>
      <c r="B7" s="35" t="s">
        <v>144</v>
      </c>
      <c r="C7" s="66">
        <v>0</v>
      </c>
      <c r="D7" s="66">
        <v>0</v>
      </c>
      <c r="E7" s="66">
        <f t="shared" si="2"/>
        <v>0</v>
      </c>
      <c r="F7" s="66">
        <v>0</v>
      </c>
      <c r="G7" s="66">
        <v>0</v>
      </c>
      <c r="H7" s="73">
        <f>E7-F7</f>
        <v>0</v>
      </c>
    </row>
    <row r="8" spans="1:8" x14ac:dyDescent="0.2">
      <c r="A8" s="36">
        <v>5</v>
      </c>
      <c r="B8" s="37" t="s">
        <v>119</v>
      </c>
      <c r="C8" s="67">
        <v>0</v>
      </c>
      <c r="D8" s="67">
        <v>0</v>
      </c>
      <c r="E8" s="67">
        <f>C8+D8</f>
        <v>0</v>
      </c>
      <c r="F8" s="67">
        <v>0</v>
      </c>
      <c r="G8" s="67">
        <v>0</v>
      </c>
      <c r="H8" s="75">
        <f>E8-F8</f>
        <v>0</v>
      </c>
    </row>
  </sheetData>
  <sheetProtection algorithmName="SHA-512" hashValue="EPVuACuv0ivEG+EoZfDP1xQF/rdbW9iUfWnb82aCfJmY+XbJe5JOG5+ZnHa7JDbgO5DM/rcKO52XabEbQIFDVQ==" saltValue="0YnxMm/yfwH3SfXOMWdogw==" spinCount="100000" sheet="1" objects="1" scenarios="1" formatCells="0" formatColumns="0" formatRows="0" autoFilter="0"/>
  <protectedRanges>
    <protectedRange sqref="C3:H3" name="Rango1_2_1"/>
  </protectedRanges>
  <mergeCells count="1">
    <mergeCell ref="A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20" zoomScaleNormal="120" zoomScaleSheetLayoutView="100" workbookViewId="0">
      <selection activeCell="A8" sqref="A8"/>
    </sheetView>
  </sheetViews>
  <sheetFormatPr baseColWidth="10" defaultRowHeight="11.25" x14ac:dyDescent="0.2"/>
  <cols>
    <col min="1" max="1" width="135.83203125" style="39" customWidth="1"/>
    <col min="2" max="16384" width="12" style="39"/>
  </cols>
  <sheetData>
    <row r="1" spans="1:1" x14ac:dyDescent="0.2">
      <c r="A1" s="25" t="s">
        <v>131</v>
      </c>
    </row>
    <row r="2" spans="1:1" ht="22.5" x14ac:dyDescent="0.2">
      <c r="A2" s="40" t="s">
        <v>148</v>
      </c>
    </row>
    <row r="3" spans="1:1" x14ac:dyDescent="0.2">
      <c r="A3" s="40" t="s">
        <v>150</v>
      </c>
    </row>
    <row r="4" spans="1:1" x14ac:dyDescent="0.2">
      <c r="A4" s="40" t="s">
        <v>151</v>
      </c>
    </row>
    <row r="5" spans="1:1" x14ac:dyDescent="0.2">
      <c r="A5" s="40" t="s">
        <v>152</v>
      </c>
    </row>
    <row r="6" spans="1:1" ht="22.5" x14ac:dyDescent="0.2">
      <c r="A6" s="40" t="s">
        <v>153</v>
      </c>
    </row>
    <row r="7" spans="1:1" ht="33.75" x14ac:dyDescent="0.2">
      <c r="A7" s="40" t="s">
        <v>155</v>
      </c>
    </row>
    <row r="8" spans="1:1" ht="22.5" x14ac:dyDescent="0.2">
      <c r="A8" s="40" t="s">
        <v>157</v>
      </c>
    </row>
    <row r="9" spans="1:1" x14ac:dyDescent="0.2">
      <c r="A9" s="40" t="s">
        <v>158</v>
      </c>
    </row>
    <row r="10" spans="1:1" x14ac:dyDescent="0.2">
      <c r="A10" s="40"/>
    </row>
    <row r="11" spans="1:1" x14ac:dyDescent="0.2">
      <c r="A11" s="26" t="s">
        <v>132</v>
      </c>
    </row>
    <row r="12" spans="1:1" x14ac:dyDescent="0.2">
      <c r="A12" s="40" t="s">
        <v>133</v>
      </c>
    </row>
    <row r="13" spans="1:1" ht="11.25" customHeight="1" x14ac:dyDescent="0.2">
      <c r="A13" s="40"/>
    </row>
    <row r="14" spans="1:1" x14ac:dyDescent="0.2">
      <c r="A14" s="26" t="s">
        <v>135</v>
      </c>
    </row>
    <row r="15" spans="1:1" x14ac:dyDescent="0.2">
      <c r="A15" s="40" t="s">
        <v>136</v>
      </c>
    </row>
    <row r="16" spans="1:1" x14ac:dyDescent="0.2">
      <c r="A16" s="40"/>
    </row>
    <row r="17" spans="1:1" x14ac:dyDescent="0.2">
      <c r="A17" s="26" t="s">
        <v>134</v>
      </c>
    </row>
    <row r="18" spans="1:1" ht="39.950000000000003" customHeight="1" x14ac:dyDescent="0.2">
      <c r="A18" s="41" t="s">
        <v>138</v>
      </c>
    </row>
  </sheetData>
  <sheetProtection algorithmName="SHA-512" hashValue="UuW5+WsCtHOA2odm/9LeS7PAjNaFMcfMabQ5Fn6eASfW/Yj/85kppKUGSQNBk/JSeuUGgSkOVeh6ixtWwJ6+fg==" saltValue="IBXJ9LtHBFKOaxuf868nJw=="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EJERCICIO DEL PRESUPUESTO DE EGRESOS</oddHeader>
    <oddFooter>&amp;L&amp;A&amp;R&amp;F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pane ySplit="2" topLeftCell="A3" activePane="bottomLeft" state="frozen"/>
      <selection pane="bottomLeft" activeCell="B3" sqref="B3"/>
    </sheetView>
  </sheetViews>
  <sheetFormatPr baseColWidth="10" defaultRowHeight="11.25" x14ac:dyDescent="0.2"/>
  <cols>
    <col min="1" max="1" width="9.1640625" style="1" customWidth="1"/>
    <col min="2" max="2" width="72.83203125" style="1" customWidth="1"/>
    <col min="3" max="8" width="18.33203125" style="1" customWidth="1"/>
    <col min="9" max="16384" width="12" style="1"/>
  </cols>
  <sheetData>
    <row r="1" spans="1:8" ht="50.1" customHeight="1" x14ac:dyDescent="0.2">
      <c r="A1" s="77" t="s">
        <v>243</v>
      </c>
      <c r="B1" s="78"/>
      <c r="C1" s="78"/>
      <c r="D1" s="78"/>
      <c r="E1" s="78"/>
      <c r="F1" s="78"/>
      <c r="G1" s="78"/>
      <c r="H1" s="79"/>
    </row>
    <row r="2" spans="1:8" ht="24.95" customHeight="1" x14ac:dyDescent="0.2">
      <c r="A2" s="38" t="s">
        <v>2</v>
      </c>
      <c r="B2" s="32" t="s">
        <v>4</v>
      </c>
      <c r="C2" s="33" t="s">
        <v>5</v>
      </c>
      <c r="D2" s="33" t="s">
        <v>143</v>
      </c>
      <c r="E2" s="33" t="s">
        <v>6</v>
      </c>
      <c r="F2" s="33" t="s">
        <v>8</v>
      </c>
      <c r="G2" s="33" t="s">
        <v>10</v>
      </c>
      <c r="H2" s="33" t="s">
        <v>11</v>
      </c>
    </row>
    <row r="3" spans="1:8" x14ac:dyDescent="0.2">
      <c r="A3" s="4">
        <v>900001</v>
      </c>
      <c r="B3" s="3" t="s">
        <v>12</v>
      </c>
      <c r="C3" s="6">
        <v>2548578</v>
      </c>
      <c r="D3" s="6">
        <v>0</v>
      </c>
      <c r="E3" s="6">
        <f>C3+D3</f>
        <v>2548578</v>
      </c>
      <c r="F3" s="6">
        <v>0</v>
      </c>
      <c r="G3" s="6">
        <v>0</v>
      </c>
      <c r="H3" s="6">
        <f>E3-F3</f>
        <v>2548578</v>
      </c>
    </row>
    <row r="4" spans="1:8" x14ac:dyDescent="0.2">
      <c r="A4" s="1">
        <v>1100</v>
      </c>
      <c r="C4" s="1">
        <v>2090540</v>
      </c>
      <c r="D4" s="1">
        <v>0</v>
      </c>
      <c r="E4" s="1">
        <f>C4+D4</f>
        <v>2090540</v>
      </c>
      <c r="F4" s="1">
        <v>0</v>
      </c>
      <c r="G4" s="1">
        <v>0</v>
      </c>
      <c r="H4" s="1">
        <f>E4-F4</f>
        <v>2090540</v>
      </c>
    </row>
    <row r="5" spans="1:8" x14ac:dyDescent="0.2">
      <c r="A5" s="1">
        <v>1200</v>
      </c>
      <c r="C5" s="1">
        <v>158038</v>
      </c>
      <c r="D5" s="1">
        <v>0</v>
      </c>
      <c r="E5" s="1">
        <f>C5+D5</f>
        <v>158038</v>
      </c>
      <c r="F5" s="1">
        <v>0</v>
      </c>
      <c r="G5" s="1">
        <v>0</v>
      </c>
      <c r="H5" s="1">
        <f>E5-F5</f>
        <v>158038</v>
      </c>
    </row>
    <row r="6" spans="1:8" x14ac:dyDescent="0.2">
      <c r="A6" s="1">
        <v>1300</v>
      </c>
      <c r="C6" s="1">
        <v>300000</v>
      </c>
      <c r="D6" s="1">
        <v>0</v>
      </c>
      <c r="E6" s="1">
        <f>C6+D6</f>
        <v>300000</v>
      </c>
      <c r="F6" s="1">
        <v>0</v>
      </c>
      <c r="G6" s="1">
        <v>0</v>
      </c>
      <c r="H6" s="1">
        <f>E6-F6</f>
        <v>300000</v>
      </c>
    </row>
    <row r="7" spans="1:8" x14ac:dyDescent="0.2">
      <c r="B7" s="1" t="s">
        <v>176</v>
      </c>
    </row>
    <row r="8" spans="1:8" x14ac:dyDescent="0.2">
      <c r="B8" s="1" t="s">
        <v>177</v>
      </c>
    </row>
    <row r="9" spans="1:8" x14ac:dyDescent="0.2">
      <c r="B9" s="1" t="s">
        <v>178</v>
      </c>
    </row>
    <row r="10" spans="1:8" x14ac:dyDescent="0.2">
      <c r="B10" s="1" t="s">
        <v>179</v>
      </c>
    </row>
    <row r="11" spans="1:8" x14ac:dyDescent="0.2">
      <c r="B11" s="1" t="s">
        <v>180</v>
      </c>
    </row>
  </sheetData>
  <sheetProtection formatCells="0" formatColumns="0" formatRows="0" insertRows="0" deleteRows="0" autoFilter="0"/>
  <protectedRanges>
    <protectedRange sqref="C3:H3" name="Rango1_2"/>
  </protectedRanges>
  <mergeCells count="1">
    <mergeCell ref="A1:H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zoomScale="120" zoomScaleNormal="120" zoomScaleSheetLayoutView="100" workbookViewId="0">
      <selection activeCell="A15" sqref="A15"/>
    </sheetView>
  </sheetViews>
  <sheetFormatPr baseColWidth="10" defaultRowHeight="11.25" x14ac:dyDescent="0.2"/>
  <cols>
    <col min="1" max="1" width="135.83203125" style="39" customWidth="1"/>
    <col min="2" max="16384" width="12" style="39"/>
  </cols>
  <sheetData>
    <row r="1" spans="1:1" x14ac:dyDescent="0.2">
      <c r="A1" s="25" t="s">
        <v>131</v>
      </c>
    </row>
    <row r="2" spans="1:1" x14ac:dyDescent="0.2">
      <c r="A2" s="40" t="s">
        <v>147</v>
      </c>
    </row>
    <row r="3" spans="1:1" x14ac:dyDescent="0.2">
      <c r="A3" s="40" t="s">
        <v>150</v>
      </c>
    </row>
    <row r="4" spans="1:1" x14ac:dyDescent="0.2">
      <c r="A4" s="40" t="s">
        <v>151</v>
      </c>
    </row>
    <row r="5" spans="1:1" x14ac:dyDescent="0.2">
      <c r="A5" s="40" t="s">
        <v>152</v>
      </c>
    </row>
    <row r="6" spans="1:1" ht="22.5" x14ac:dyDescent="0.2">
      <c r="A6" s="40" t="s">
        <v>153</v>
      </c>
    </row>
    <row r="7" spans="1:1" ht="33.75" x14ac:dyDescent="0.2">
      <c r="A7" s="40" t="s">
        <v>155</v>
      </c>
    </row>
    <row r="8" spans="1:1" ht="22.5" x14ac:dyDescent="0.2">
      <c r="A8" s="40" t="s">
        <v>157</v>
      </c>
    </row>
    <row r="9" spans="1:1" x14ac:dyDescent="0.2">
      <c r="A9" s="40" t="s">
        <v>158</v>
      </c>
    </row>
    <row r="10" spans="1:1" x14ac:dyDescent="0.2">
      <c r="A10" s="40"/>
    </row>
    <row r="11" spans="1:1" x14ac:dyDescent="0.2">
      <c r="A11" s="26" t="s">
        <v>135</v>
      </c>
    </row>
    <row r="12" spans="1:1" x14ac:dyDescent="0.2">
      <c r="A12" s="40" t="s">
        <v>136</v>
      </c>
    </row>
    <row r="13" spans="1:1" x14ac:dyDescent="0.2">
      <c r="A13" s="40"/>
    </row>
    <row r="14" spans="1:1" x14ac:dyDescent="0.2">
      <c r="A14" s="26" t="s">
        <v>134</v>
      </c>
    </row>
    <row r="15" spans="1:1" ht="39.950000000000003" customHeight="1" x14ac:dyDescent="0.2">
      <c r="A15" s="41" t="s">
        <v>140</v>
      </c>
    </row>
  </sheetData>
  <sheetProtection algorithmName="SHA-512" hashValue="Ed/+sbL26FrXCoclughsmY3s2JOKLIAg+GlFUsIZ9PDRgyBWmyBp8RVTSlmIJ6RnNZkWqLFFPVsKREO6BuiyCw==" saltValue="rLXftH5A3dkXOsde+2TQNQ==" spinCount="100000" sheet="1" objects="1" scenarios="1"/>
  <pageMargins left="0.70866141732283472" right="0.70866141732283472" top="0.74803149606299213" bottom="0.74803149606299213" header="0.31496062992125984" footer="0.31496062992125984"/>
  <pageSetup orientation="landscape" r:id="rId1"/>
  <headerFooter>
    <oddHeader>&amp;C&amp;10ESTADO ANALÍTICO DEL EJERCICIO DEL PRESUPUESTO DE EGRESOS</oddHeader>
    <oddFooter>&amp;L&amp;A&amp;R&amp;F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workbookViewId="0">
      <pane ySplit="2" topLeftCell="A3" activePane="bottomLeft" state="frozen"/>
      <selection pane="bottomLeft" activeCell="A3" sqref="A3"/>
    </sheetView>
  </sheetViews>
  <sheetFormatPr baseColWidth="10" defaultRowHeight="11.25" x14ac:dyDescent="0.2"/>
  <cols>
    <col min="1" max="1" width="9.1640625" style="23" customWidth="1"/>
    <col min="2" max="2" width="91.6640625" style="23" customWidth="1"/>
    <col min="3" max="8" width="18.33203125" style="23" customWidth="1"/>
    <col min="9" max="16384" width="12" style="23"/>
  </cols>
  <sheetData>
    <row r="1" spans="1:8" ht="50.1" customHeight="1" x14ac:dyDescent="0.2">
      <c r="A1" s="77" t="s">
        <v>242</v>
      </c>
      <c r="B1" s="78"/>
      <c r="C1" s="78"/>
      <c r="D1" s="78"/>
      <c r="E1" s="78"/>
      <c r="F1" s="78"/>
      <c r="G1" s="78"/>
      <c r="H1" s="79"/>
    </row>
    <row r="2" spans="1:8" ht="24.95" customHeight="1" x14ac:dyDescent="0.2">
      <c r="A2" s="38" t="s">
        <v>31</v>
      </c>
      <c r="B2" s="32" t="s">
        <v>4</v>
      </c>
      <c r="C2" s="33" t="s">
        <v>5</v>
      </c>
      <c r="D2" s="33" t="s">
        <v>143</v>
      </c>
      <c r="E2" s="33" t="s">
        <v>6</v>
      </c>
      <c r="F2" s="33" t="s">
        <v>8</v>
      </c>
      <c r="G2" s="33" t="s">
        <v>10</v>
      </c>
      <c r="H2" s="33" t="s">
        <v>11</v>
      </c>
    </row>
    <row r="3" spans="1:8" x14ac:dyDescent="0.2">
      <c r="A3" s="8">
        <v>900001</v>
      </c>
      <c r="B3" s="9" t="s">
        <v>12</v>
      </c>
      <c r="C3" s="62">
        <f t="shared" ref="C3:H3" si="0">C4+C9</f>
        <v>0</v>
      </c>
      <c r="D3" s="62">
        <f t="shared" si="0"/>
        <v>0</v>
      </c>
      <c r="E3" s="62">
        <f t="shared" si="0"/>
        <v>0</v>
      </c>
      <c r="F3" s="62">
        <f t="shared" si="0"/>
        <v>0</v>
      </c>
      <c r="G3" s="62">
        <f t="shared" si="0"/>
        <v>0</v>
      </c>
      <c r="H3" s="63">
        <f t="shared" si="0"/>
        <v>0</v>
      </c>
    </row>
    <row r="4" spans="1:8" x14ac:dyDescent="0.2">
      <c r="A4" s="15">
        <v>21110</v>
      </c>
      <c r="B4" s="16" t="s">
        <v>57</v>
      </c>
      <c r="C4" s="64">
        <f t="shared" ref="C4:H4" si="1">SUM(C5:C8)</f>
        <v>0</v>
      </c>
      <c r="D4" s="64">
        <f t="shared" si="1"/>
        <v>0</v>
      </c>
      <c r="E4" s="64">
        <f t="shared" si="1"/>
        <v>0</v>
      </c>
      <c r="F4" s="64">
        <f t="shared" si="1"/>
        <v>0</v>
      </c>
      <c r="G4" s="64">
        <f t="shared" si="1"/>
        <v>0</v>
      </c>
      <c r="H4" s="65">
        <f t="shared" si="1"/>
        <v>0</v>
      </c>
    </row>
    <row r="5" spans="1:8" x14ac:dyDescent="0.2">
      <c r="A5" s="15">
        <v>21111</v>
      </c>
      <c r="B5" s="17" t="s">
        <v>23</v>
      </c>
      <c r="C5" s="68">
        <v>0</v>
      </c>
      <c r="D5" s="68">
        <v>0</v>
      </c>
      <c r="E5" s="68">
        <f>C5+D5</f>
        <v>0</v>
      </c>
      <c r="F5" s="68">
        <v>0</v>
      </c>
      <c r="G5" s="68">
        <v>0</v>
      </c>
      <c r="H5" s="76">
        <f>E5-F5</f>
        <v>0</v>
      </c>
    </row>
    <row r="6" spans="1:8" x14ac:dyDescent="0.2">
      <c r="A6" s="15">
        <v>21112</v>
      </c>
      <c r="B6" s="17" t="s">
        <v>24</v>
      </c>
      <c r="C6" s="68">
        <v>0</v>
      </c>
      <c r="D6" s="68">
        <v>0</v>
      </c>
      <c r="E6" s="68">
        <f>C6+D6</f>
        <v>0</v>
      </c>
      <c r="F6" s="68">
        <v>0</v>
      </c>
      <c r="G6" s="68">
        <v>0</v>
      </c>
      <c r="H6" s="76">
        <f t="shared" ref="H6:H8" si="2">E6-F6</f>
        <v>0</v>
      </c>
    </row>
    <row r="7" spans="1:8" x14ac:dyDescent="0.2">
      <c r="A7" s="15">
        <v>21113</v>
      </c>
      <c r="B7" s="17" t="s">
        <v>25</v>
      </c>
      <c r="C7" s="68">
        <v>0</v>
      </c>
      <c r="D7" s="68">
        <v>0</v>
      </c>
      <c r="E7" s="68">
        <f>C7+D7</f>
        <v>0</v>
      </c>
      <c r="F7" s="68">
        <v>0</v>
      </c>
      <c r="G7" s="68">
        <v>0</v>
      </c>
      <c r="H7" s="76">
        <f t="shared" si="2"/>
        <v>0</v>
      </c>
    </row>
    <row r="8" spans="1:8" x14ac:dyDescent="0.2">
      <c r="A8" s="15">
        <v>21114</v>
      </c>
      <c r="B8" s="17" t="s">
        <v>26</v>
      </c>
      <c r="C8" s="68">
        <v>0</v>
      </c>
      <c r="D8" s="68">
        <v>0</v>
      </c>
      <c r="E8" s="68">
        <f>C8+D8</f>
        <v>0</v>
      </c>
      <c r="F8" s="68">
        <v>0</v>
      </c>
      <c r="G8" s="68">
        <v>0</v>
      </c>
      <c r="H8" s="76">
        <f t="shared" si="2"/>
        <v>0</v>
      </c>
    </row>
    <row r="9" spans="1:8" x14ac:dyDescent="0.2">
      <c r="A9" s="20">
        <v>900002</v>
      </c>
      <c r="B9" s="16" t="s">
        <v>44</v>
      </c>
      <c r="C9" s="64">
        <f t="shared" ref="C9:H9" si="3">SUM(C10:C16)</f>
        <v>0</v>
      </c>
      <c r="D9" s="64">
        <f t="shared" si="3"/>
        <v>0</v>
      </c>
      <c r="E9" s="64">
        <f t="shared" si="3"/>
        <v>0</v>
      </c>
      <c r="F9" s="64">
        <f t="shared" si="3"/>
        <v>0</v>
      </c>
      <c r="G9" s="64">
        <f t="shared" si="3"/>
        <v>0</v>
      </c>
      <c r="H9" s="65">
        <f t="shared" si="3"/>
        <v>0</v>
      </c>
    </row>
    <row r="10" spans="1:8" x14ac:dyDescent="0.2">
      <c r="A10" s="15">
        <v>21120</v>
      </c>
      <c r="B10" s="17" t="s">
        <v>28</v>
      </c>
      <c r="C10" s="68">
        <v>0</v>
      </c>
      <c r="D10" s="68">
        <v>0</v>
      </c>
      <c r="E10" s="68">
        <f>+C10+D10</f>
        <v>0</v>
      </c>
      <c r="F10" s="68">
        <v>0</v>
      </c>
      <c r="G10" s="68">
        <v>0</v>
      </c>
      <c r="H10" s="69">
        <f t="shared" ref="H10:H16" si="4">E10-F10</f>
        <v>0</v>
      </c>
    </row>
    <row r="11" spans="1:8" x14ac:dyDescent="0.2">
      <c r="A11" s="15">
        <v>21130</v>
      </c>
      <c r="B11" s="17" t="s">
        <v>27</v>
      </c>
      <c r="C11" s="68">
        <v>0</v>
      </c>
      <c r="D11" s="68">
        <v>0</v>
      </c>
      <c r="E11" s="68">
        <f t="shared" ref="E11:E16" si="5">+C11+D11</f>
        <v>0</v>
      </c>
      <c r="F11" s="68">
        <v>0</v>
      </c>
      <c r="G11" s="68">
        <v>0</v>
      </c>
      <c r="H11" s="69">
        <f t="shared" si="4"/>
        <v>0</v>
      </c>
    </row>
    <row r="12" spans="1:8" x14ac:dyDescent="0.2">
      <c r="A12" s="15">
        <v>21210</v>
      </c>
      <c r="B12" s="17" t="s">
        <v>29</v>
      </c>
      <c r="C12" s="68">
        <v>0</v>
      </c>
      <c r="D12" s="68">
        <v>0</v>
      </c>
      <c r="E12" s="68">
        <f t="shared" si="5"/>
        <v>0</v>
      </c>
      <c r="F12" s="68">
        <v>0</v>
      </c>
      <c r="G12" s="68">
        <v>0</v>
      </c>
      <c r="H12" s="69">
        <f t="shared" si="4"/>
        <v>0</v>
      </c>
    </row>
    <row r="13" spans="1:8" x14ac:dyDescent="0.2">
      <c r="A13" s="15">
        <v>21220</v>
      </c>
      <c r="B13" s="17" t="s">
        <v>42</v>
      </c>
      <c r="C13" s="68">
        <v>0</v>
      </c>
      <c r="D13" s="68">
        <v>0</v>
      </c>
      <c r="E13" s="68">
        <f t="shared" si="5"/>
        <v>0</v>
      </c>
      <c r="F13" s="68">
        <v>0</v>
      </c>
      <c r="G13" s="68">
        <v>0</v>
      </c>
      <c r="H13" s="69">
        <f t="shared" si="4"/>
        <v>0</v>
      </c>
    </row>
    <row r="14" spans="1:8" x14ac:dyDescent="0.2">
      <c r="A14" s="15">
        <v>22200</v>
      </c>
      <c r="B14" s="17" t="s">
        <v>43</v>
      </c>
      <c r="C14" s="68">
        <v>0</v>
      </c>
      <c r="D14" s="68">
        <v>0</v>
      </c>
      <c r="E14" s="68">
        <f t="shared" si="5"/>
        <v>0</v>
      </c>
      <c r="F14" s="68">
        <v>0</v>
      </c>
      <c r="G14" s="68">
        <v>0</v>
      </c>
      <c r="H14" s="69">
        <f t="shared" si="4"/>
        <v>0</v>
      </c>
    </row>
    <row r="15" spans="1:8" x14ac:dyDescent="0.2">
      <c r="A15" s="21">
        <v>22300</v>
      </c>
      <c r="B15" s="22" t="s">
        <v>58</v>
      </c>
      <c r="C15" s="68">
        <v>0</v>
      </c>
      <c r="D15" s="68">
        <v>0</v>
      </c>
      <c r="E15" s="68">
        <f t="shared" si="5"/>
        <v>0</v>
      </c>
      <c r="F15" s="68">
        <v>0</v>
      </c>
      <c r="G15" s="68">
        <v>0</v>
      </c>
      <c r="H15" s="69">
        <f t="shared" si="4"/>
        <v>0</v>
      </c>
    </row>
    <row r="16" spans="1:8" x14ac:dyDescent="0.2">
      <c r="A16" s="18">
        <v>22400</v>
      </c>
      <c r="B16" s="19" t="s">
        <v>30</v>
      </c>
      <c r="C16" s="70">
        <v>0</v>
      </c>
      <c r="D16" s="70">
        <v>0</v>
      </c>
      <c r="E16" s="70">
        <f t="shared" si="5"/>
        <v>0</v>
      </c>
      <c r="F16" s="70">
        <v>0</v>
      </c>
      <c r="G16" s="70">
        <v>0</v>
      </c>
      <c r="H16" s="71">
        <f t="shared" si="4"/>
        <v>0</v>
      </c>
    </row>
  </sheetData>
  <sheetProtection algorithmName="SHA-512" hashValue="3DIGnf0zLMukLm28ggN9f3ojUMDzExBzgO+xu3ORXam52Vey/OODKzpfR3c/ufg4PwsWCqSaU2m91JchrgxyCg==" saltValue="VfPo9H7Jt2F59acbp+0TYw==" spinCount="100000" sheet="1" objects="1" scenarios="1" formatCells="0" formatColumns="0" formatRows="0" insertRows="0" deleteRows="0" autoFilter="0"/>
  <protectedRanges>
    <protectedRange sqref="C3:H3" name="Rango1_2"/>
  </protectedRanges>
  <mergeCells count="1">
    <mergeCell ref="A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CB9791-5AC5-4EBD-B818-7938A6165A5F}">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3.xml><?xml version="1.0" encoding="utf-8"?>
<ds:datastoreItem xmlns:ds="http://schemas.openxmlformats.org/officeDocument/2006/customXml" ds:itemID="{AB58BE85-A061-4F9D-87E0-322471619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EAEPE</vt:lpstr>
      <vt:lpstr>Instructivo_EAEPE</vt:lpstr>
      <vt:lpstr>COG</vt:lpstr>
      <vt:lpstr>Instructivo_COG</vt:lpstr>
      <vt:lpstr>CTG</vt:lpstr>
      <vt:lpstr>Instructivo_CTG</vt:lpstr>
      <vt:lpstr>CA_Ente_Público</vt:lpstr>
      <vt:lpstr>Instructivo_CA_Ente_Público</vt:lpstr>
      <vt:lpstr>CA_Ejecutivo_Estatal</vt:lpstr>
      <vt:lpstr>Instructivo_CA_Ejecutivo_Estata</vt:lpstr>
      <vt:lpstr>CA_Ayuntamiento</vt:lpstr>
      <vt:lpstr>Instructivo_CA_Ayuntamiento</vt:lpstr>
      <vt:lpstr>CFG</vt:lpstr>
      <vt:lpstr>Instructivo_CFG</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casa de la cultura</cp:lastModifiedBy>
  <cp:lastPrinted>2018-02-09T18:29:20Z</cp:lastPrinted>
  <dcterms:created xsi:type="dcterms:W3CDTF">2014-02-10T03:37:14Z</dcterms:created>
  <dcterms:modified xsi:type="dcterms:W3CDTF">2018-02-09T18:29:28Z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