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3605" windowHeight="757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42" i="65" l="1"/>
  <c r="F37" i="65" l="1"/>
  <c r="C42" i="65"/>
  <c r="C37" i="65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26" i="64" l="1"/>
  <c r="D7" i="64"/>
  <c r="D35" i="64" s="1"/>
  <c r="D15" i="63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D60" i="59"/>
  <c r="E60" i="59"/>
  <c r="C60" i="59"/>
</calcChain>
</file>

<file path=xl/sharedStrings.xml><?xml version="1.0" encoding="utf-8"?>
<sst xmlns="http://schemas.openxmlformats.org/spreadsheetml/2006/main" count="878" uniqueCount="636">
  <si>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</si>
  <si>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</si>
  <si>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</si>
  <si>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</si>
  <si>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</si>
  <si>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</si>
  <si>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</si>
  <si>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</si>
  <si>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</si>
  <si>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</si>
  <si>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</si>
  <si>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</si>
  <si>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</si>
  <si>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</si>
  <si>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</si>
  <si>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</si>
  <si>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</si>
  <si>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</si>
  <si>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</si>
  <si>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</si>
  <si>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</si>
  <si>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</si>
  <si>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</si>
  <si>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</si>
  <si>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</si>
  <si>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</si>
  <si>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</si>
  <si>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</si>
  <si>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</si>
  <si>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</si>
  <si>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</si>
  <si>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</si>
  <si>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</si>
  <si>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</si>
  <si>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</si>
  <si>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</si>
  <si>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</si>
  <si>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</si>
  <si>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</si>
  <si>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</si>
  <si>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</si>
  <si>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</si>
  <si>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</si>
  <si>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</si>
  <si>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</si>
  <si>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</si>
  <si>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</si>
  <si>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</si>
  <si>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</si>
  <si>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</si>
  <si>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</si>
  <si>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</si>
  <si>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</si>
  <si>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</si>
  <si>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</si>
  <si>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</si>
  <si>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</si>
  <si>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</si>
  <si>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</si>
  <si>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</si>
  <si>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</si>
  <si>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</si>
  <si>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</si>
  <si>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</si>
  <si>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</si>
  <si>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</si>
  <si>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</si>
  <si>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</si>
  <si>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</si>
  <si>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</si>
  <si>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</si>
  <si>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</si>
  <si>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</si>
  <si>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</si>
  <si>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</si>
  <si>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</si>
  <si>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</si>
  <si>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</si>
  <si>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</si>
  <si>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</si>
  <si>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</si>
  <si>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</si>
  <si>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</si>
  <si>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</si>
  <si>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</si>
  <si>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</si>
  <si>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</si>
  <si>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</si>
  <si>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</si>
  <si>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</si>
  <si>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</si>
  <si>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</si>
  <si>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</si>
  <si>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</si>
  <si>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</si>
  <si>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</si>
  <si>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</si>
  <si>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</si>
  <si>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</si>
  <si>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</si>
  <si>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</si>
  <si>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</si>
  <si>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</si>
  <si>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</si>
  <si>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</si>
  <si>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</si>
  <si>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</si>
  <si>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</si>
  <si>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</si>
  <si>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</si>
  <si>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</si>
  <si>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</si>
  <si>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</si>
  <si>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</si>
  <si>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</si>
  <si>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</si>
  <si>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</si>
  <si>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</si>
  <si>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</si>
  <si>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</si>
  <si>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</si>
  <si>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</si>
  <si>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</si>
  <si>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</si>
  <si>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</si>
  <si>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</si>
  <si>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</si>
  <si>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</si>
  <si>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</si>
  <si>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</si>
  <si>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</si>
  <si>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</si>
  <si>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</si>
  <si>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</si>
  <si>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</si>
  <si>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</si>
  <si>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</si>
  <si>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</si>
  <si>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</si>
  <si>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</si>
  <si>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</si>
  <si>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</si>
  <si>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</si>
  <si>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</si>
  <si>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</si>
  <si>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</si>
  <si>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</si>
  <si>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</si>
  <si>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</si>
  <si>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</si>
  <si>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</si>
  <si>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</si>
  <si>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</si>
  <si>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</si>
  <si>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</si>
  <si>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</si>
  <si>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</si>
  <si>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</si>
  <si>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</si>
  <si>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</si>
  <si>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</si>
  <si>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</si>
  <si>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</si>
  <si>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</si>
  <si>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</si>
  <si>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</si>
  <si>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</si>
  <si>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</si>
  <si>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</si>
  <si>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</si>
  <si>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</si>
  <si>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</si>
  <si>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</si>
  <si>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</si>
  <si>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</si>
  <si>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</si>
  <si>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</si>
  <si>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</si>
  <si>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</si>
  <si>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</si>
  <si>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</si>
  <si>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</si>
  <si>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</si>
  <si>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</si>
  <si>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</si>
  <si>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</si>
  <si>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</si>
  <si>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</si>
  <si>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</si>
  <si>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</si>
  <si>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</si>
  <si>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</si>
  <si>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</si>
  <si>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</si>
  <si>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</si>
  <si>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</si>
  <si>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</si>
  <si>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</si>
  <si>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</si>
  <si>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</si>
  <si>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</si>
  <si>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</si>
  <si>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</si>
  <si>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</si>
  <si>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</si>
  <si>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</si>
  <si>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</si>
  <si>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</si>
  <si>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</si>
  <si>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</si>
  <si>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</si>
  <si>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</si>
  <si>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</si>
  <si>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</si>
  <si>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</si>
  <si>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</si>
  <si>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</si>
  <si>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</si>
  <si>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</si>
  <si>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</si>
  <si>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</si>
  <si>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</si>
  <si>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</si>
  <si>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</si>
  <si>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</si>
  <si>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</si>
  <si>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</si>
  <si>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</si>
  <si>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</si>
  <si>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</si>
  <si>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</si>
  <si>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</si>
  <si>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</si>
  <si>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</si>
  <si>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</si>
  <si>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</si>
  <si>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</si>
  <si>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</si>
  <si>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</si>
  <si>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</si>
  <si>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</si>
  <si>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</si>
  <si>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</si>
  <si>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</si>
  <si>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</si>
  <si>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</si>
  <si>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</si>
  <si>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</si>
  <si>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</si>
  <si>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</si>
  <si>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</si>
  <si>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</si>
  <si>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</si>
  <si>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</si>
  <si>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</si>
  <si>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</si>
  <si>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</si>
  <si>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</si>
  <si>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</si>
  <si>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</si>
  <si>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</si>
  <si>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</si>
  <si>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</si>
  <si>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</si>
  <si>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</si>
  <si>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</si>
  <si>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</si>
  <si>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</si>
  <si>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</si>
  <si>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</si>
  <si>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</si>
  <si>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</si>
  <si>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</si>
  <si>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</si>
  <si>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</si>
  <si>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</si>
  <si>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</si>
  <si>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</si>
  <si>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</si>
  <si>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</si>
  <si>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</si>
  <si>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</si>
  <si>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</si>
  <si>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</si>
  <si>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</si>
  <si>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</si>
  <si>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</si>
  <si>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</si>
  <si>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</si>
  <si>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</si>
  <si>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</si>
  <si>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</si>
  <si>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</si>
  <si>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</si>
  <si>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</si>
  <si>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</si>
  <si>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</si>
  <si>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</si>
  <si>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</si>
  <si>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</si>
  <si>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</si>
  <si>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</si>
  <si>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</si>
  <si>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</si>
  <si>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</si>
  <si>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</si>
  <si>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</si>
  <si>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</si>
  <si>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</si>
  <si>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</si>
  <si>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</si>
  <si>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</si>
  <si>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</si>
  <si>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</si>
  <si>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</si>
  <si>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</si>
  <si>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</si>
  <si>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</si>
  <si>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</si>
  <si>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</si>
  <si>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</si>
  <si>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</si>
  <si>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</si>
  <si>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</si>
  <si>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</si>
  <si>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</si>
  <si>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</si>
  <si>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</si>
  <si>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</si>
  <si>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</si>
  <si>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</si>
  <si>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</si>
  <si>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</si>
  <si>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</si>
  <si>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</si>
  <si>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</si>
  <si>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</si>
  <si>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</si>
  <si>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</si>
  <si>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</si>
  <si>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</si>
  <si>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</si>
  <si>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</si>
  <si>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</si>
  <si>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</si>
  <si>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</si>
  <si>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</si>
  <si>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</si>
  <si>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</si>
  <si>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</si>
  <si>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</si>
  <si>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</si>
  <si>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</si>
  <si>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</si>
  <si>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</si>
  <si>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</si>
  <si>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</si>
  <si>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</si>
  <si>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</si>
  <si>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</si>
  <si>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</si>
  <si>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</si>
  <si>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</si>
  <si>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</si>
  <si>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</si>
  <si>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</si>
  <si>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</si>
  <si>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</si>
  <si>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</si>
  <si>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</si>
  <si>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</si>
  <si>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</si>
  <si>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</si>
  <si>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</si>
  <si>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</si>
  <si>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</si>
  <si>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</si>
  <si>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</si>
  <si>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</si>
  <si>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</si>
  <si>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</si>
  <si>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</si>
  <si>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</si>
  <si>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</si>
  <si>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</si>
  <si>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</si>
  <si>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</si>
  <si>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</si>
  <si>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</si>
  <si>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</si>
  <si>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</si>
  <si>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</si>
  <si>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</si>
  <si>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</si>
  <si>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</si>
  <si>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</si>
  <si>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</si>
  <si>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</si>
  <si>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</si>
  <si>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</si>
  <si>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</si>
  <si>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</si>
  <si>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</si>
  <si>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</si>
  <si>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</si>
  <si>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</si>
  <si>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</si>
  <si>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</si>
  <si>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</si>
  <si>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</si>
  <si>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</si>
  <si>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</si>
  <si>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</si>
  <si>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</si>
  <si>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</si>
  <si>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</si>
  <si>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</si>
  <si>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</si>
  <si>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</si>
  <si>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</si>
  <si>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</si>
  <si>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</si>
  <si>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</si>
  <si>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</si>
  <si>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</si>
  <si>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</si>
  <si>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</si>
  <si>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</si>
  <si>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</si>
  <si>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</si>
  <si>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</si>
  <si>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</si>
  <si>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</si>
  <si>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</si>
  <si>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</si>
  <si>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</si>
  <si>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</si>
  <si>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</si>
  <si>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</si>
  <si>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</si>
  <si>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</si>
  <si>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</si>
  <si>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</si>
  <si>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</si>
  <si>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</si>
  <si>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</si>
  <si>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</si>
  <si>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</si>
  <si>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</si>
  <si>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</si>
  <si>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</si>
  <si>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</si>
  <si>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</si>
  <si>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</si>
  <si>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</si>
  <si>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</si>
  <si>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</si>
  <si>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</si>
  <si>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</si>
  <si>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</si>
  <si>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</si>
  <si>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</si>
  <si>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</si>
  <si>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</si>
  <si>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</si>
  <si>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</si>
  <si>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</si>
  <si>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</si>
  <si>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</si>
  <si>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</si>
  <si>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</si>
  <si>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</si>
  <si>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</si>
  <si>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</si>
  <si>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</si>
  <si>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</si>
  <si>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</si>
  <si>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</si>
  <si>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</si>
  <si>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</si>
  <si>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</si>
  <si>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</si>
  <si>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</si>
  <si>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</si>
  <si>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</si>
  <si>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</si>
  <si>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</si>
  <si>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</si>
  <si>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</si>
  <si>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</si>
  <si>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</si>
  <si>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</si>
  <si>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</si>
  <si>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</si>
  <si>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</si>
  <si>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</si>
  <si>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</si>
  <si>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</si>
  <si>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</si>
  <si>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</si>
  <si>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</si>
  <si>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</si>
  <si>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</si>
  <si>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</si>
  <si>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</si>
  <si>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</si>
  <si>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</si>
  <si>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</si>
  <si>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</si>
  <si>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</si>
  <si>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</si>
  <si>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</si>
  <si>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</si>
  <si>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</si>
  <si>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</si>
  <si>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</si>
  <si>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</si>
  <si>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</si>
  <si>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</si>
  <si>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</si>
  <si>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</si>
  <si>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</si>
  <si>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</si>
  <si>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</si>
  <si>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</si>
  <si>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</si>
  <si>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</si>
  <si>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</si>
  <si>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</si>
  <si>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</si>
  <si>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</si>
  <si>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</si>
  <si>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</si>
  <si>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</si>
  <si>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</si>
  <si>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</si>
  <si>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</si>
  <si>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</si>
  <si>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</si>
  <si>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</si>
  <si>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</si>
  <si>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</si>
  <si>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</si>
  <si>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</si>
  <si>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</si>
  <si>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</si>
  <si>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</si>
  <si>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</si>
  <si>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</si>
  <si>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</si>
  <si>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</si>
  <si>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</si>
  <si>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</si>
  <si>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</si>
  <si>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</si>
  <si>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</si>
  <si>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</si>
  <si>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</si>
  <si>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</si>
  <si>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</si>
  <si>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</si>
  <si>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</si>
  <si>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</si>
  <si>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</si>
  <si>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</si>
  <si>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</si>
  <si>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</si>
  <si>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</si>
  <si>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</si>
  <si>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</si>
  <si>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</si>
  <si>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</si>
  <si>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</si>
  <si>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</si>
  <si>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</si>
  <si>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</si>
  <si>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</si>
  <si>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</si>
  <si>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</si>
  <si>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</si>
  <si>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</si>
  <si>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</si>
  <si>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</si>
  <si>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</si>
  <si>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</si>
  <si>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</si>
  <si>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</si>
  <si>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</si>
  <si>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</si>
  <si>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</si>
  <si>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</si>
  <si>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</si>
  <si>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</si>
  <si>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</si>
  <si>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</si>
  <si>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</si>
  <si>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</si>
  <si>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</si>
  <si>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</si>
  <si>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</si>
  <si>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</si>
  <si>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</si>
  <si>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</si>
  <si>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</si>
  <si>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</si>
  <si>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</si>
  <si>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</si>
  <si>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</si>
  <si>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</si>
  <si>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</si>
  <si>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</si>
  <si>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</si>
  <si>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</si>
  <si>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</si>
  <si>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</si>
  <si>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</si>
  <si>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</si>
  <si>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</si>
  <si>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</si>
  <si>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</si>
  <si>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</si>
  <si>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</si>
  <si>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</si>
  <si>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</si>
  <si>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Egresos Presupuestarios y los Gastos Contables</t>
  </si>
  <si>
    <t>Notas de Memoria</t>
  </si>
  <si>
    <t>Notas de Desglose y Memoria</t>
  </si>
  <si>
    <t>CASA DE LA CULTURA DEL MUNICIPIO DE VALLE DE SANTIAGO, GTO.</t>
  </si>
  <si>
    <t>Correspondiente del 1 de Enero al AL 30 DE SEPTIEMBRE DEL 2018</t>
  </si>
  <si>
    <t>___________________________________________________</t>
  </si>
  <si>
    <t>___________________________________</t>
  </si>
  <si>
    <t>ENCARGADO DEL AREA CONTABLE</t>
  </si>
  <si>
    <t>C.P. JESUS IVAN GOMEZ LINCE</t>
  </si>
  <si>
    <t>LIC. IRENE BORJA PIMENTEL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</si>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</sst>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4" fontId="13" fillId="0" borderId="0" xfId="9" applyNumberFormat="1" applyFont="1"/>
    <xf numFmtId="0" fontId="2" fillId="0" borderId="0" xfId="0" applyFont="1" applyAlignment="1" applyProtection="1">
      <alignment horizont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1" t="s">
        <v>627</v>
      </c>
      <c r="B1" s="151"/>
      <c r="C1" s="73"/>
      <c r="D1" s="70" t="s">
        <v>288</v>
      </c>
      <c r="E1" s="71">
        <v>2018</v>
      </c>
    </row>
    <row r="2" spans="1:5" ht="18.95" customHeight="1" x14ac:dyDescent="0.2">
      <c r="A2" s="152" t="s">
        <v>626</v>
      </c>
      <c r="B2" s="152"/>
      <c r="C2" s="93"/>
      <c r="D2" s="70" t="s">
        <v>290</v>
      </c>
      <c r="E2" s="73" t="s">
        <v>291</v>
      </c>
    </row>
    <row r="3" spans="1:5" ht="18.95" customHeight="1" x14ac:dyDescent="0.2">
      <c r="A3" s="153" t="s">
        <v>628</v>
      </c>
      <c r="B3" s="153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5" x14ac:dyDescent="0.2">
      <c r="A33" s="146" t="s">
        <v>90</v>
      </c>
      <c r="B33" s="147" t="s">
        <v>85</v>
      </c>
    </row>
    <row r="34" spans="1:5" x14ac:dyDescent="0.2">
      <c r="A34" s="146" t="s">
        <v>91</v>
      </c>
      <c r="B34" s="147" t="s">
        <v>86</v>
      </c>
    </row>
    <row r="35" spans="1:5" x14ac:dyDescent="0.2">
      <c r="A35" s="40"/>
      <c r="B35" s="43"/>
    </row>
    <row r="36" spans="1:5" x14ac:dyDescent="0.2">
      <c r="A36" s="40"/>
      <c r="B36" s="41" t="s">
        <v>88</v>
      </c>
    </row>
    <row r="37" spans="1:5" x14ac:dyDescent="0.2">
      <c r="A37" s="40" t="s">
        <v>89</v>
      </c>
      <c r="B37" s="147" t="s">
        <v>36</v>
      </c>
    </row>
    <row r="38" spans="1:5" x14ac:dyDescent="0.2">
      <c r="A38" s="40"/>
      <c r="B38" s="147" t="s">
        <v>37</v>
      </c>
    </row>
    <row r="39" spans="1:5" ht="12" thickBot="1" x14ac:dyDescent="0.25">
      <c r="A39" s="44"/>
      <c r="B39" s="45"/>
    </row>
    <row r="44" spans="1:5" x14ac:dyDescent="0.2">
      <c r="A44" s="150" t="s">
        <v>629</v>
      </c>
      <c r="B44" s="150"/>
      <c r="C44" s="150" t="s">
        <v>630</v>
      </c>
      <c r="D44" s="150"/>
      <c r="E44" s="150"/>
    </row>
    <row r="45" spans="1:5" x14ac:dyDescent="0.2">
      <c r="A45" s="150" t="s">
        <v>635</v>
      </c>
      <c r="B45" s="150"/>
      <c r="C45" s="150" t="s">
        <v>631</v>
      </c>
      <c r="D45" s="150"/>
      <c r="E45" s="150"/>
    </row>
    <row r="46" spans="1:5" x14ac:dyDescent="0.2">
      <c r="A46" s="150" t="s">
        <v>633</v>
      </c>
      <c r="B46" s="150"/>
      <c r="C46" s="150" t="s">
        <v>632</v>
      </c>
      <c r="D46" s="150"/>
      <c r="E46" s="150"/>
    </row>
  </sheetData>
  <sheetProtection formatCells="0" formatColumns="0" formatRows="0" autoFilter="0" pivotTables="0"/>
  <mergeCells count="9">
    <mergeCell ref="A46:B46"/>
    <mergeCell ref="C44:E44"/>
    <mergeCell ref="C45:E45"/>
    <mergeCell ref="C46:E46"/>
    <mergeCell ref="A1:B1"/>
    <mergeCell ref="A2:B2"/>
    <mergeCell ref="A3:B3"/>
    <mergeCell ref="A44:B44"/>
    <mergeCell ref="A45:B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3" sqref="A3:D3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7" t="s">
        <v>627</v>
      </c>
      <c r="B1" s="157"/>
      <c r="C1" s="157"/>
      <c r="D1" s="157"/>
    </row>
    <row r="2" spans="1:4" s="94" customFormat="1" ht="18.95" customHeight="1" x14ac:dyDescent="0.25">
      <c r="A2" s="157" t="s">
        <v>634</v>
      </c>
      <c r="B2" s="157"/>
      <c r="C2" s="157"/>
      <c r="D2" s="157"/>
    </row>
    <row r="3" spans="1:4" s="94" customFormat="1" ht="18.95" customHeight="1" x14ac:dyDescent="0.25">
      <c r="A3" s="157" t="s">
        <v>628</v>
      </c>
      <c r="B3" s="157"/>
      <c r="C3" s="157"/>
      <c r="D3" s="157"/>
    </row>
    <row r="4" spans="1:4" s="97" customFormat="1" ht="18.95" customHeight="1" x14ac:dyDescent="0.2">
      <c r="A4" s="158" t="s">
        <v>620</v>
      </c>
      <c r="B4" s="158"/>
      <c r="C4" s="158"/>
      <c r="D4" s="158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2023718.25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2023718.25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5" sqref="D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9" t="s">
        <v>627</v>
      </c>
      <c r="B1" s="159"/>
      <c r="C1" s="159"/>
      <c r="D1" s="159"/>
    </row>
    <row r="2" spans="1:4" s="124" customFormat="1" ht="18.95" customHeight="1" x14ac:dyDescent="0.25">
      <c r="A2" s="159" t="s">
        <v>624</v>
      </c>
      <c r="B2" s="159"/>
      <c r="C2" s="159"/>
      <c r="D2" s="159"/>
    </row>
    <row r="3" spans="1:4" s="124" customFormat="1" ht="18.95" customHeight="1" x14ac:dyDescent="0.25">
      <c r="A3" s="159" t="s">
        <v>628</v>
      </c>
      <c r="B3" s="159"/>
      <c r="C3" s="159"/>
      <c r="D3" s="159"/>
    </row>
    <row r="4" spans="1:4" s="125" customFormat="1" x14ac:dyDescent="0.2">
      <c r="A4" s="160"/>
      <c r="B4" s="160"/>
      <c r="C4" s="160"/>
      <c r="D4" s="160"/>
    </row>
    <row r="5" spans="1:4" x14ac:dyDescent="0.2">
      <c r="A5" s="126" t="s">
        <v>168</v>
      </c>
      <c r="B5" s="127"/>
      <c r="C5" s="128"/>
      <c r="D5" s="129">
        <v>1977730.66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1977730.66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horizontalDpi="0" verticalDpi="0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48" sqref="F48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6" t="s">
        <v>627</v>
      </c>
      <c r="B1" s="161"/>
      <c r="C1" s="161"/>
      <c r="D1" s="161"/>
      <c r="E1" s="161"/>
      <c r="F1" s="161"/>
      <c r="G1" s="84" t="s">
        <v>288</v>
      </c>
      <c r="H1" s="85">
        <f>'Notas a los Edos Financieros'!E1</f>
        <v>2018</v>
      </c>
    </row>
    <row r="2" spans="1:10" ht="18.95" customHeight="1" x14ac:dyDescent="0.2">
      <c r="A2" s="156" t="s">
        <v>625</v>
      </c>
      <c r="B2" s="161"/>
      <c r="C2" s="161"/>
      <c r="D2" s="161"/>
      <c r="E2" s="161"/>
      <c r="F2" s="161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2" t="s">
        <v>628</v>
      </c>
      <c r="B3" s="163"/>
      <c r="C3" s="163"/>
      <c r="D3" s="163"/>
      <c r="E3" s="163"/>
      <c r="F3" s="163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2548578</v>
      </c>
      <c r="D36" s="91">
        <v>0</v>
      </c>
      <c r="E36" s="91">
        <v>0</v>
      </c>
      <c r="F36" s="91">
        <v>2675455</v>
      </c>
    </row>
    <row r="37" spans="1:6" x14ac:dyDescent="0.2">
      <c r="A37" s="86">
        <v>8120</v>
      </c>
      <c r="B37" s="86" t="s">
        <v>179</v>
      </c>
      <c r="C37" s="149">
        <f>C36-C40</f>
        <v>-453375.93999999994</v>
      </c>
      <c r="D37" s="91">
        <v>0</v>
      </c>
      <c r="E37" s="91">
        <v>0</v>
      </c>
      <c r="F37" s="149">
        <f>F36-F40</f>
        <v>651736.75</v>
      </c>
    </row>
    <row r="38" spans="1:6" x14ac:dyDescent="0.2">
      <c r="A38" s="86">
        <v>8130</v>
      </c>
      <c r="B38" s="86" t="s">
        <v>178</v>
      </c>
      <c r="C38" s="91">
        <v>3199588</v>
      </c>
      <c r="D38" s="91">
        <v>0</v>
      </c>
      <c r="E38" s="91">
        <v>0</v>
      </c>
      <c r="F38" s="91">
        <v>2748891.48</v>
      </c>
    </row>
    <row r="39" spans="1:6" x14ac:dyDescent="0.2">
      <c r="A39" s="86">
        <v>8140</v>
      </c>
      <c r="B39" s="86" t="s">
        <v>177</v>
      </c>
      <c r="C39" s="91">
        <v>3001953.94</v>
      </c>
      <c r="D39" s="91">
        <v>0</v>
      </c>
      <c r="E39" s="91">
        <v>0</v>
      </c>
      <c r="F39" s="91">
        <v>2023718.25</v>
      </c>
    </row>
    <row r="40" spans="1:6" x14ac:dyDescent="0.2">
      <c r="A40" s="86">
        <v>8150</v>
      </c>
      <c r="B40" s="86" t="s">
        <v>176</v>
      </c>
      <c r="C40" s="91">
        <v>3001953.94</v>
      </c>
      <c r="D40" s="91">
        <v>0</v>
      </c>
      <c r="E40" s="91">
        <v>0</v>
      </c>
      <c r="F40" s="91">
        <v>2023718.25</v>
      </c>
    </row>
    <row r="41" spans="1:6" x14ac:dyDescent="0.2">
      <c r="A41" s="86">
        <v>8210</v>
      </c>
      <c r="B41" s="86" t="s">
        <v>175</v>
      </c>
      <c r="C41" s="91">
        <v>2548578</v>
      </c>
      <c r="D41" s="91">
        <v>0</v>
      </c>
      <c r="E41" s="91">
        <v>0</v>
      </c>
      <c r="F41" s="91">
        <v>2675455</v>
      </c>
    </row>
    <row r="42" spans="1:6" x14ac:dyDescent="0.2">
      <c r="A42" s="86">
        <v>8220</v>
      </c>
      <c r="B42" s="86" t="s">
        <v>174</v>
      </c>
      <c r="C42" s="149">
        <f>C43-C46</f>
        <v>148230.10999999987</v>
      </c>
      <c r="D42" s="91">
        <v>0</v>
      </c>
      <c r="E42" s="91">
        <v>0</v>
      </c>
      <c r="F42" s="149">
        <f>F43-F46</f>
        <v>771160.82000000007</v>
      </c>
    </row>
    <row r="43" spans="1:6" x14ac:dyDescent="0.2">
      <c r="A43" s="86">
        <v>8230</v>
      </c>
      <c r="B43" s="86" t="s">
        <v>173</v>
      </c>
      <c r="C43" s="91">
        <v>3199588</v>
      </c>
      <c r="D43" s="91">
        <v>0</v>
      </c>
      <c r="E43" s="91">
        <v>0</v>
      </c>
      <c r="F43" s="91">
        <v>2748891.48</v>
      </c>
    </row>
    <row r="44" spans="1:6" x14ac:dyDescent="0.2">
      <c r="A44" s="86">
        <v>8240</v>
      </c>
      <c r="B44" s="86" t="s">
        <v>172</v>
      </c>
      <c r="C44" s="91">
        <v>3051357.89</v>
      </c>
      <c r="D44" s="91">
        <v>0</v>
      </c>
      <c r="E44" s="91">
        <v>0</v>
      </c>
      <c r="F44" s="91">
        <v>1977730.66</v>
      </c>
    </row>
    <row r="45" spans="1:6" x14ac:dyDescent="0.2">
      <c r="A45" s="86">
        <v>8250</v>
      </c>
      <c r="B45" s="86" t="s">
        <v>171</v>
      </c>
      <c r="C45" s="91">
        <v>3051357.89</v>
      </c>
      <c r="D45" s="91">
        <v>0</v>
      </c>
      <c r="E45" s="91">
        <v>0</v>
      </c>
      <c r="F45" s="91">
        <v>1977730.66</v>
      </c>
    </row>
    <row r="46" spans="1:6" x14ac:dyDescent="0.2">
      <c r="A46" s="86">
        <v>8260</v>
      </c>
      <c r="B46" s="86" t="s">
        <v>170</v>
      </c>
      <c r="C46" s="91">
        <v>3051357.89</v>
      </c>
      <c r="D46" s="91">
        <v>0</v>
      </c>
      <c r="E46" s="91">
        <v>0</v>
      </c>
      <c r="F46" s="91">
        <v>1977730.66</v>
      </c>
    </row>
    <row r="47" spans="1:6" x14ac:dyDescent="0.2">
      <c r="A47" s="86">
        <v>8270</v>
      </c>
      <c r="B47" s="86" t="s">
        <v>169</v>
      </c>
      <c r="C47" s="91">
        <v>3034326.42</v>
      </c>
      <c r="D47" s="91">
        <v>0</v>
      </c>
      <c r="E47" s="91">
        <v>0</v>
      </c>
      <c r="F47" s="91">
        <v>1950679.06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4" t="s">
        <v>40</v>
      </c>
      <c r="B5" s="164"/>
      <c r="C5" s="164"/>
      <c r="D5" s="164"/>
      <c r="E5" s="16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5" t="s">
        <v>44</v>
      </c>
      <c r="C10" s="165"/>
      <c r="D10" s="165"/>
      <c r="E10" s="165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5" t="s">
        <v>48</v>
      </c>
      <c r="C12" s="165"/>
      <c r="D12" s="165"/>
      <c r="E12" s="165"/>
    </row>
    <row r="13" spans="1:8" s="11" customFormat="1" ht="26.1" customHeight="1" x14ac:dyDescent="0.2">
      <c r="A13" s="29" t="s">
        <v>49</v>
      </c>
      <c r="B13" s="165" t="s">
        <v>50</v>
      </c>
      <c r="C13" s="165"/>
      <c r="D13" s="165"/>
      <c r="E13" s="16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6" t="s">
        <v>56</v>
      </c>
      <c r="C22" s="166"/>
      <c r="D22" s="166"/>
      <c r="E22" s="166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67" zoomScaleNormal="100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4" t="s">
        <v>627</v>
      </c>
      <c r="B1" s="155"/>
      <c r="C1" s="155"/>
      <c r="D1" s="155"/>
      <c r="E1" s="155"/>
      <c r="F1" s="155"/>
      <c r="G1" s="70" t="s">
        <v>288</v>
      </c>
      <c r="H1" s="81">
        <v>2018</v>
      </c>
    </row>
    <row r="2" spans="1:8" s="72" customFormat="1" ht="18.95" customHeight="1" x14ac:dyDescent="0.25">
      <c r="A2" s="154" t="s">
        <v>289</v>
      </c>
      <c r="B2" s="155"/>
      <c r="C2" s="155"/>
      <c r="D2" s="155"/>
      <c r="E2" s="155"/>
      <c r="F2" s="155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4" t="s">
        <v>628</v>
      </c>
      <c r="B3" s="155"/>
      <c r="C3" s="155"/>
      <c r="D3" s="155"/>
      <c r="E3" s="155"/>
      <c r="F3" s="155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-0.2</v>
      </c>
      <c r="D15" s="80">
        <v>-0.2</v>
      </c>
      <c r="E15" s="80">
        <v>-0.2</v>
      </c>
      <c r="F15" s="80">
        <v>-0.2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3412.26</v>
      </c>
      <c r="D16" s="80">
        <v>3570.81</v>
      </c>
      <c r="E16" s="80">
        <v>4290.41</v>
      </c>
      <c r="F16" s="80">
        <v>3986.02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3000</v>
      </c>
      <c r="D21" s="80">
        <v>3000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0</v>
      </c>
      <c r="D52" s="80">
        <f t="shared" ref="D52:E52" si="0">SUM(D53:D59)</f>
        <v>-1441.6</v>
      </c>
      <c r="E52" s="80">
        <f t="shared" si="0"/>
        <v>-1441.6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-1441.6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-1441.6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 ca="1">SUM(C60:C68)</f>
        <v>0</v>
      </c>
      <c r="D60" s="80">
        <f t="shared" ref="D60:E60" ca="1" si="1">SUM(D60:D68)</f>
        <v>0</v>
      </c>
      <c r="E60" s="80">
        <f t="shared" ca="1" si="1"/>
        <v>0</v>
      </c>
    </row>
    <row r="61" spans="1:9" x14ac:dyDescent="0.2">
      <c r="A61" s="78">
        <v>1241</v>
      </c>
      <c r="B61" s="76" t="s">
        <v>337</v>
      </c>
      <c r="C61" s="80">
        <v>69201.27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221375.73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219720.43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24988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2">SUM(D73:D77)</f>
        <v>0</v>
      </c>
      <c r="E72" s="80">
        <f t="shared" si="2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0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171141.18</v>
      </c>
      <c r="D101" s="80">
        <f t="shared" ref="D101:E101" si="4">SUM(D102:D110)</f>
        <v>0</v>
      </c>
      <c r="E101" s="80">
        <f t="shared" si="4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171141.18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5">SUM(D112:D114)</f>
        <v>0</v>
      </c>
      <c r="E111" s="80">
        <f t="shared" si="5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3"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2" t="s">
        <v>627</v>
      </c>
      <c r="B1" s="152"/>
      <c r="C1" s="152"/>
      <c r="D1" s="70" t="s">
        <v>288</v>
      </c>
      <c r="E1" s="81">
        <v>2018</v>
      </c>
    </row>
    <row r="2" spans="1:5" s="72" customFormat="1" ht="18.95" customHeight="1" x14ac:dyDescent="0.25">
      <c r="A2" s="152" t="s">
        <v>403</v>
      </c>
      <c r="B2" s="152"/>
      <c r="C2" s="152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2" t="s">
        <v>628</v>
      </c>
      <c r="B3" s="152"/>
      <c r="C3" s="152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244070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244070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244070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1779648.25</v>
      </c>
    </row>
    <row r="56" spans="1:3" x14ac:dyDescent="0.2">
      <c r="A56" s="78">
        <v>4210</v>
      </c>
      <c r="B56" s="76" t="s">
        <v>453</v>
      </c>
      <c r="C56" s="80">
        <f>SUM(C57:C59)</f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f>SUM(C61:C66)</f>
        <v>1779648.25</v>
      </c>
    </row>
    <row r="61" spans="1:3" x14ac:dyDescent="0.2">
      <c r="A61" s="78">
        <v>4221</v>
      </c>
      <c r="B61" s="76" t="s">
        <v>458</v>
      </c>
      <c r="C61" s="80">
        <v>1779648.25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1977730.66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1977730.66</v>
      </c>
      <c r="D97" s="83">
        <f>C97/$C$96</f>
        <v>1</v>
      </c>
    </row>
    <row r="98" spans="1:4" x14ac:dyDescent="0.2">
      <c r="A98" s="78">
        <v>5110</v>
      </c>
      <c r="B98" s="76" t="s">
        <v>487</v>
      </c>
      <c r="C98" s="80">
        <f>SUM(C99:C104)</f>
        <v>1342826.44</v>
      </c>
      <c r="D98" s="83">
        <f t="shared" ref="D98:D161" si="0">C98/$C$96</f>
        <v>0.67897336435083633</v>
      </c>
    </row>
    <row r="99" spans="1:4" x14ac:dyDescent="0.2">
      <c r="A99" s="78">
        <v>5111</v>
      </c>
      <c r="B99" s="76" t="s">
        <v>488</v>
      </c>
      <c r="C99" s="80">
        <v>694332</v>
      </c>
      <c r="D99" s="83">
        <f t="shared" si="0"/>
        <v>0.3510751054443379</v>
      </c>
    </row>
    <row r="100" spans="1:4" x14ac:dyDescent="0.2">
      <c r="A100" s="78">
        <v>5112</v>
      </c>
      <c r="B100" s="76" t="s">
        <v>489</v>
      </c>
      <c r="C100" s="80">
        <v>239650.05</v>
      </c>
      <c r="D100" s="83">
        <f t="shared" si="0"/>
        <v>0.12117426040207113</v>
      </c>
    </row>
    <row r="101" spans="1:4" x14ac:dyDescent="0.2">
      <c r="A101" s="78">
        <v>5113</v>
      </c>
      <c r="B101" s="76" t="s">
        <v>490</v>
      </c>
      <c r="C101" s="80">
        <v>72002.740000000005</v>
      </c>
      <c r="D101" s="83">
        <f t="shared" si="0"/>
        <v>3.6406747114897844E-2</v>
      </c>
    </row>
    <row r="102" spans="1:4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492</v>
      </c>
      <c r="C103" s="80">
        <v>278237.65000000002</v>
      </c>
      <c r="D103" s="83">
        <f t="shared" si="0"/>
        <v>0.14068530949507554</v>
      </c>
    </row>
    <row r="104" spans="1:4" x14ac:dyDescent="0.2">
      <c r="A104" s="78">
        <v>5116</v>
      </c>
      <c r="B104" s="76" t="s">
        <v>493</v>
      </c>
      <c r="C104" s="80">
        <v>58604</v>
      </c>
      <c r="D104" s="83">
        <f t="shared" si="0"/>
        <v>2.9631941894453919E-2</v>
      </c>
    </row>
    <row r="105" spans="1:4" x14ac:dyDescent="0.2">
      <c r="A105" s="78">
        <v>5120</v>
      </c>
      <c r="B105" s="76" t="s">
        <v>494</v>
      </c>
      <c r="C105" s="80">
        <f>SUM(C106:C114)</f>
        <v>164045.54</v>
      </c>
      <c r="D105" s="83">
        <f t="shared" si="0"/>
        <v>8.2946350237600108E-2</v>
      </c>
    </row>
    <row r="106" spans="1:4" x14ac:dyDescent="0.2">
      <c r="A106" s="78">
        <v>5121</v>
      </c>
      <c r="B106" s="76" t="s">
        <v>495</v>
      </c>
      <c r="C106" s="80">
        <v>31445.02</v>
      </c>
      <c r="D106" s="83">
        <f t="shared" si="0"/>
        <v>1.5899546200087732E-2</v>
      </c>
    </row>
    <row r="107" spans="1:4" x14ac:dyDescent="0.2">
      <c r="A107" s="78">
        <v>5122</v>
      </c>
      <c r="B107" s="76" t="s">
        <v>496</v>
      </c>
      <c r="C107" s="80">
        <v>54939.17</v>
      </c>
      <c r="D107" s="83">
        <f t="shared" si="0"/>
        <v>2.7778893815601766E-2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499</v>
      </c>
      <c r="C110" s="80">
        <v>4755</v>
      </c>
      <c r="D110" s="83">
        <f t="shared" si="0"/>
        <v>2.4042707615201759E-3</v>
      </c>
    </row>
    <row r="111" spans="1:4" x14ac:dyDescent="0.2">
      <c r="A111" s="78">
        <v>5126</v>
      </c>
      <c r="B111" s="76" t="s">
        <v>500</v>
      </c>
      <c r="C111" s="80">
        <v>42311.95</v>
      </c>
      <c r="D111" s="83">
        <f t="shared" si="0"/>
        <v>2.1394192270852493E-2</v>
      </c>
    </row>
    <row r="112" spans="1:4" x14ac:dyDescent="0.2">
      <c r="A112" s="78">
        <v>5127</v>
      </c>
      <c r="B112" s="76" t="s">
        <v>501</v>
      </c>
      <c r="C112" s="80">
        <v>28595.4</v>
      </c>
      <c r="D112" s="83">
        <f t="shared" si="0"/>
        <v>1.4458692772654899E-2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1999</v>
      </c>
      <c r="D114" s="83">
        <f t="shared" si="0"/>
        <v>1.010754416883035E-3</v>
      </c>
    </row>
    <row r="115" spans="1:4" x14ac:dyDescent="0.2">
      <c r="A115" s="78">
        <v>5130</v>
      </c>
      <c r="B115" s="76" t="s">
        <v>504</v>
      </c>
      <c r="C115" s="80">
        <f>SUM(C116:C124)</f>
        <v>470858.68</v>
      </c>
      <c r="D115" s="83">
        <f t="shared" si="0"/>
        <v>0.23808028541156359</v>
      </c>
    </row>
    <row r="116" spans="1:4" x14ac:dyDescent="0.2">
      <c r="A116" s="78">
        <v>5131</v>
      </c>
      <c r="B116" s="76" t="s">
        <v>505</v>
      </c>
      <c r="C116" s="80">
        <v>30707</v>
      </c>
      <c r="D116" s="83">
        <f t="shared" si="0"/>
        <v>1.5526381130178768E-2</v>
      </c>
    </row>
    <row r="117" spans="1:4" x14ac:dyDescent="0.2">
      <c r="A117" s="78">
        <v>5132</v>
      </c>
      <c r="B117" s="76" t="s">
        <v>506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507</v>
      </c>
      <c r="C118" s="80">
        <v>0</v>
      </c>
      <c r="D118" s="83">
        <f t="shared" si="0"/>
        <v>0</v>
      </c>
    </row>
    <row r="119" spans="1:4" x14ac:dyDescent="0.2">
      <c r="A119" s="78">
        <v>5134</v>
      </c>
      <c r="B119" s="76" t="s">
        <v>508</v>
      </c>
      <c r="C119" s="80">
        <v>14458.63</v>
      </c>
      <c r="D119" s="83">
        <f t="shared" si="0"/>
        <v>7.3107174260017794E-3</v>
      </c>
    </row>
    <row r="120" spans="1:4" x14ac:dyDescent="0.2">
      <c r="A120" s="78">
        <v>5135</v>
      </c>
      <c r="B120" s="76" t="s">
        <v>509</v>
      </c>
      <c r="C120" s="80">
        <v>27039.55</v>
      </c>
      <c r="D120" s="83">
        <f t="shared" si="0"/>
        <v>1.3672008300665167E-2</v>
      </c>
    </row>
    <row r="121" spans="1:4" x14ac:dyDescent="0.2">
      <c r="A121" s="78">
        <v>5136</v>
      </c>
      <c r="B121" s="76" t="s">
        <v>510</v>
      </c>
      <c r="C121" s="80">
        <v>6017.4</v>
      </c>
      <c r="D121" s="83">
        <f t="shared" si="0"/>
        <v>3.042578103127551E-3</v>
      </c>
    </row>
    <row r="122" spans="1:4" x14ac:dyDescent="0.2">
      <c r="A122" s="78">
        <v>5137</v>
      </c>
      <c r="B122" s="76" t="s">
        <v>511</v>
      </c>
      <c r="C122" s="80">
        <v>8121.71</v>
      </c>
      <c r="D122" s="83">
        <f t="shared" si="0"/>
        <v>4.1065804177804477E-3</v>
      </c>
    </row>
    <row r="123" spans="1:4" x14ac:dyDescent="0.2">
      <c r="A123" s="78">
        <v>5138</v>
      </c>
      <c r="B123" s="76" t="s">
        <v>512</v>
      </c>
      <c r="C123" s="80">
        <v>364250.39</v>
      </c>
      <c r="D123" s="83">
        <f t="shared" si="0"/>
        <v>0.18417593323855333</v>
      </c>
    </row>
    <row r="124" spans="1:4" x14ac:dyDescent="0.2">
      <c r="A124" s="78">
        <v>5139</v>
      </c>
      <c r="B124" s="76" t="s">
        <v>513</v>
      </c>
      <c r="C124" s="80">
        <v>20264</v>
      </c>
      <c r="D124" s="83">
        <f t="shared" si="0"/>
        <v>1.0246086795256539E-2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6" t="s">
        <v>627</v>
      </c>
      <c r="B1" s="156"/>
      <c r="C1" s="156"/>
      <c r="D1" s="84" t="s">
        <v>288</v>
      </c>
      <c r="E1" s="85">
        <v>2018</v>
      </c>
    </row>
    <row r="2" spans="1:5" ht="18.95" customHeight="1" x14ac:dyDescent="0.2">
      <c r="A2" s="156" t="s">
        <v>594</v>
      </c>
      <c r="B2" s="156"/>
      <c r="C2" s="156"/>
      <c r="D2" s="84" t="s">
        <v>290</v>
      </c>
      <c r="E2" s="85" t="str">
        <f>ESF!H2</f>
        <v>Trimestral</v>
      </c>
    </row>
    <row r="3" spans="1:5" ht="18.95" customHeight="1" x14ac:dyDescent="0.2">
      <c r="A3" s="156" t="s">
        <v>628</v>
      </c>
      <c r="B3" s="156"/>
      <c r="C3" s="156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45987.59</v>
      </c>
    </row>
    <row r="15" spans="1:5" x14ac:dyDescent="0.2">
      <c r="A15" s="90">
        <v>3220</v>
      </c>
      <c r="B15" s="86" t="s">
        <v>599</v>
      </c>
      <c r="C15" s="91">
        <v>258823.61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6" t="s">
        <v>627</v>
      </c>
      <c r="B1" s="156"/>
      <c r="C1" s="156"/>
      <c r="D1" s="84" t="s">
        <v>288</v>
      </c>
      <c r="E1" s="85">
        <v>2018</v>
      </c>
    </row>
    <row r="2" spans="1:5" s="92" customFormat="1" ht="18.95" customHeight="1" x14ac:dyDescent="0.25">
      <c r="A2" s="156" t="s">
        <v>612</v>
      </c>
      <c r="B2" s="156"/>
      <c r="C2" s="156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6" t="s">
        <v>628</v>
      </c>
      <c r="B3" s="156"/>
      <c r="C3" s="156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114278.39999999999</v>
      </c>
      <c r="D9" s="91">
        <v>72898.48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114278.39999999999</v>
      </c>
      <c r="D15" s="91">
        <f>SUM(D8:D14)</f>
        <v>72898.48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535285.42999999993</v>
      </c>
    </row>
    <row r="29" spans="1:5" x14ac:dyDescent="0.2">
      <c r="A29" s="90">
        <v>1241</v>
      </c>
      <c r="B29" s="86" t="s">
        <v>337</v>
      </c>
      <c r="C29" s="91">
        <v>69201.27</v>
      </c>
    </row>
    <row r="30" spans="1:5" x14ac:dyDescent="0.2">
      <c r="A30" s="90">
        <v>1242</v>
      </c>
      <c r="B30" s="86" t="s">
        <v>338</v>
      </c>
      <c r="C30" s="91">
        <v>221375.73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219720.43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24988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2018-10-23T14:56:35Z</cp:lastPrinted>
  <dcterms:created xsi:type="dcterms:W3CDTF">2012-12-11T20:36:24Z</dcterms:created>
  <dcterms:modified xsi:type="dcterms:W3CDTF">2018-10-23T14:56:53Z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