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120" yWindow="105" windowWidth="15240" windowHeight="7995" tabRatio="946" firstSheet="1" activeTab="1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 " sheetId="29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'ESF-03'!$A$6:$A$125</definedName>
    <definedName name="_xlnm.Print_Area" localSheetId="16">'EA-01'!$A$1:$D$90</definedName>
    <definedName name="_xlnm.Print_Area" localSheetId="17">'EA-02'!$A$1:$E$16</definedName>
    <definedName name="_xlnm.Print_Area" localSheetId="18">'EA-03 '!$A$1:$E$152</definedName>
    <definedName name="_xlnm.Print_Area" localSheetId="21">'EFE-01  '!$A$1:$E$216</definedName>
    <definedName name="_xlnm.Print_Area" localSheetId="22">'EFE-02'!$A$1:$D$34</definedName>
    <definedName name="_xlnm.Print_Area" localSheetId="23">'EFE-03'!$A$1:$C$43</definedName>
    <definedName name="_xlnm.Print_Area" localSheetId="2">'ESF-01'!$A$1:$E$93</definedName>
    <definedName name="_xlnm.Print_Area" localSheetId="3">'ESF-02 '!$A$1:$G$26</definedName>
    <definedName name="_xlnm.Print_Area" localSheetId="4">'ESF-03'!$A$1:$I$127</definedName>
    <definedName name="_xlnm.Print_Area" localSheetId="6">'ESF-06 '!$A$1:$G$18</definedName>
    <definedName name="_xlnm.Print_Area" localSheetId="7">'ESF-07'!$A$1:$E$18</definedName>
    <definedName name="_xlnm.Print_Area" localSheetId="8">'ESF-08'!$A$1:$F$59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 '!$A$1:$H$46</definedName>
    <definedName name="_xlnm.Print_Area" localSheetId="13">'ESF-13'!$A$1:$E$12</definedName>
    <definedName name="_xlnm.Print_Area" localSheetId="14">'ESF-14'!$A$1:$E$20</definedName>
    <definedName name="_xlnm.Print_Area" localSheetId="15">'ESF-15 '!$A$1:$AA$20</definedName>
    <definedName name="_xlnm.Print_Area" localSheetId="26">Memoria!$A$1:$E$39</definedName>
    <definedName name="_xlnm.Print_Area" localSheetId="1">'Notas a los Edos Financieros'!$A$1:$B$39</definedName>
    <definedName name="_xlnm.Print_Area" localSheetId="19">'VHP-01'!$A$1:$G$24</definedName>
    <definedName name="_xlnm.Print_Area" localSheetId="20">'VHP-02'!$A$1:$F$66</definedName>
    <definedName name="_xlnm.Print_Titles" localSheetId="16">'EA-01'!$1:$7</definedName>
    <definedName name="_xlnm.Print_Titles" localSheetId="18">'EA-03 '!$1:$7</definedName>
    <definedName name="_xlnm.Print_Titles" localSheetId="21">'EFE-01  '!$1:$7</definedName>
    <definedName name="_xlnm.Print_Titles" localSheetId="1">'Notas a los Edos Financieros'!$1:$7</definedName>
  </definedNames>
  <calcPr calcId="152511"/>
</workbook>
</file>

<file path=xl/calcChain.xml><?xml version="1.0" encoding="utf-8"?>
<calcChain xmlns="http://schemas.openxmlformats.org/spreadsheetml/2006/main">
  <c r="C27" i="25" l="1"/>
  <c r="O10" i="29" l="1"/>
  <c r="L10" i="29"/>
  <c r="I10" i="29"/>
  <c r="L9" i="29"/>
  <c r="F18" i="29" l="1"/>
  <c r="G18" i="29"/>
  <c r="H18" i="29"/>
  <c r="I18" i="29"/>
  <c r="K18" i="29"/>
  <c r="L18" i="29"/>
  <c r="M18" i="29"/>
  <c r="N18" i="29"/>
  <c r="O18" i="29"/>
  <c r="C62" i="22" l="1"/>
  <c r="C32" i="22"/>
  <c r="C150" i="18"/>
  <c r="G14" i="3" l="1"/>
  <c r="F14" i="3"/>
  <c r="E14" i="3"/>
  <c r="D14" i="3"/>
  <c r="G55" i="4"/>
  <c r="F55" i="4"/>
  <c r="E55" i="4"/>
  <c r="D55" i="4"/>
  <c r="C55" i="4"/>
  <c r="G45" i="4"/>
  <c r="F45" i="4"/>
  <c r="E45" i="4"/>
  <c r="D45" i="4"/>
  <c r="C45" i="4"/>
  <c r="G35" i="4"/>
  <c r="F35" i="4"/>
  <c r="E35" i="4"/>
  <c r="D35" i="4"/>
  <c r="C35" i="4"/>
  <c r="C116" i="16"/>
  <c r="C26" i="14"/>
  <c r="C10" i="14"/>
  <c r="C18" i="13"/>
  <c r="G64" i="12"/>
  <c r="F64" i="12"/>
  <c r="E64" i="12"/>
  <c r="D64" i="12"/>
  <c r="C64" i="12"/>
  <c r="C20" i="11"/>
  <c r="E34" i="9"/>
  <c r="D34" i="9"/>
  <c r="C34" i="9"/>
  <c r="E22" i="9"/>
  <c r="D22" i="9"/>
  <c r="C22" i="9"/>
  <c r="E104" i="8"/>
  <c r="D104" i="8"/>
  <c r="E94" i="8"/>
  <c r="D94" i="8"/>
  <c r="E67" i="8"/>
  <c r="D67" i="8"/>
  <c r="E57" i="8"/>
  <c r="D57" i="8"/>
  <c r="G15" i="4"/>
  <c r="F15" i="4"/>
  <c r="E15" i="4"/>
  <c r="D15" i="4"/>
  <c r="F24" i="3"/>
  <c r="D24" i="3"/>
  <c r="C21" i="2"/>
  <c r="E214" i="21"/>
  <c r="D214" i="21"/>
  <c r="C214" i="21"/>
  <c r="C104" i="8"/>
  <c r="C94" i="8"/>
  <c r="C67" i="8"/>
  <c r="G125" i="4"/>
  <c r="F125" i="4"/>
  <c r="E125" i="4"/>
  <c r="D125" i="4"/>
  <c r="C125" i="4"/>
  <c r="G115" i="4"/>
  <c r="F115" i="4"/>
  <c r="E115" i="4"/>
  <c r="D115" i="4"/>
  <c r="C115" i="4"/>
  <c r="G105" i="4"/>
  <c r="F105" i="4"/>
  <c r="E105" i="4"/>
  <c r="D105" i="4"/>
  <c r="C105" i="4"/>
  <c r="G95" i="4"/>
  <c r="F95" i="4"/>
  <c r="E95" i="4"/>
  <c r="D95" i="4"/>
  <c r="C95" i="4"/>
  <c r="G85" i="4"/>
  <c r="F85" i="4"/>
  <c r="E85" i="4"/>
  <c r="D85" i="4"/>
  <c r="C85" i="4"/>
  <c r="C16" i="7"/>
  <c r="C10" i="13"/>
  <c r="C28" i="25"/>
  <c r="C9" i="25" s="1"/>
  <c r="C15" i="26"/>
  <c r="C20" i="26" s="1"/>
  <c r="C9" i="26"/>
  <c r="C18" i="14"/>
  <c r="C88" i="16"/>
  <c r="G44" i="12"/>
  <c r="F44" i="12"/>
  <c r="E44" i="12"/>
  <c r="D44" i="12"/>
  <c r="C44" i="12"/>
  <c r="C13" i="9"/>
  <c r="D13" i="9"/>
  <c r="E13" i="9"/>
  <c r="C16" i="6"/>
  <c r="E64" i="20"/>
  <c r="D64" i="20"/>
  <c r="C64" i="20"/>
  <c r="E22" i="19"/>
  <c r="D22" i="19"/>
  <c r="C22" i="19"/>
  <c r="C14" i="17"/>
  <c r="C11" i="11"/>
  <c r="C57" i="8"/>
  <c r="E47" i="8"/>
  <c r="D47" i="8"/>
  <c r="C47" i="8"/>
  <c r="E16" i="8"/>
  <c r="D16" i="8"/>
  <c r="C16" i="8"/>
  <c r="B28" i="5"/>
  <c r="C26" i="5"/>
  <c r="C16" i="5"/>
  <c r="G25" i="4"/>
  <c r="F25" i="4"/>
  <c r="E25" i="4"/>
  <c r="D25" i="4"/>
  <c r="C25" i="4"/>
  <c r="C15" i="4"/>
  <c r="G24" i="3"/>
  <c r="E24" i="3"/>
  <c r="C24" i="3"/>
  <c r="C14" i="3"/>
  <c r="C92" i="2"/>
  <c r="C79" i="2"/>
  <c r="C66" i="2"/>
  <c r="C36" i="25" l="1"/>
</calcChain>
</file>

<file path=xl/sharedStrings.xml><?xml version="1.0" encoding="utf-8"?>
<sst xmlns="http://schemas.openxmlformats.org/spreadsheetml/2006/main" count="1440" uniqueCount="958">
  <si>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</si>
  <si>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</si>
  <si>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</si>
  <si>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</si>
  <si>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</si>
  <si>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</si>
  <si>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</si>
  <si>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</si>
  <si>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</si>
  <si>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</si>
  <si>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</si>
  <si>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</si>
  <si>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</si>
  <si>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</si>
  <si>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</si>
  <si>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</si>
  <si>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</si>
  <si>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</si>
  <si>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</si>
  <si>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</si>
  <si>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</si>
  <si>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</si>
  <si>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</si>
  <si>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</si>
  <si>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</si>
  <si>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</si>
  <si>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</si>
  <si>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</si>
  <si>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</si>
  <si>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</si>
  <si>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</si>
  <si>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</si>
  <si>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</si>
  <si>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</si>
  <si>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</si>
  <si>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</si>
  <si>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</si>
  <si>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</si>
  <si>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</si>
  <si>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</si>
  <si>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</si>
  <si>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</si>
  <si>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</si>
  <si>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</si>
  <si>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</si>
  <si>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</si>
  <si>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</si>
  <si>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</si>
  <si>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</si>
  <si>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</si>
  <si>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</si>
  <si>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</si>
  <si>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</si>
  <si>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</si>
  <si>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</si>
  <si>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</si>
  <si>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</si>
  <si>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</si>
  <si>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</si>
  <si>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</si>
  <si>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</si>
  <si>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</si>
  <si>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</si>
  <si>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</si>
  <si>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</si>
  <si>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</si>
  <si>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</si>
  <si>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</si>
  <si>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</si>
  <si>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</si>
  <si>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</si>
  <si>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</si>
  <si>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</si>
  <si>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</si>
  <si>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</si>
  <si>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</si>
  <si>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</si>
  <si>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</si>
  <si>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</si>
  <si>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</si>
  <si>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</si>
  <si>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</si>
  <si>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</si>
  <si>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</si>
  <si>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</si>
  <si>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</si>
  <si>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</si>
  <si>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</si>
  <si>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</si>
  <si>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</si>
  <si>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</si>
  <si>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</si>
  <si>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</si>
  <si>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</si>
  <si>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</si>
  <si>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</si>
  <si>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</si>
  <si>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</si>
  <si>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</si>
  <si>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</si>
  <si>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</si>
  <si>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</si>
  <si>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</si>
  <si>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</si>
  <si>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</si>
  <si>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</si>
  <si>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</si>
  <si>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</si>
  <si>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</si>
  <si>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</si>
  <si>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</si>
  <si>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</si>
  <si>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</si>
  <si>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</si>
  <si>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</si>
  <si>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</si>
  <si>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</si>
  <si>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</si>
  <si>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</si>
  <si>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</si>
  <si>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</si>
  <si>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</si>
  <si>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</si>
  <si>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</si>
  <si>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</si>
  <si>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</si>
  <si>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</si>
  <si>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</si>
  <si>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</si>
  <si>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</si>
  <si>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</si>
  <si>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</si>
  <si>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</si>
  <si>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</si>
  <si>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</si>
  <si>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</si>
  <si>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</si>
  <si>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</si>
  <si>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</si>
  <si>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</si>
  <si>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</si>
  <si>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</si>
  <si>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</si>
  <si>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</si>
  <si>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</si>
  <si>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</si>
  <si>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</si>
  <si>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</si>
  <si>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</si>
  <si>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</si>
  <si>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</si>
  <si>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</si>
  <si>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</si>
  <si>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</si>
  <si>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</si>
  <si>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</si>
  <si>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</si>
  <si>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</si>
  <si>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</si>
  <si>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</si>
  <si>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</si>
  <si>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</si>
  <si>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</si>
  <si>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</si>
  <si>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</si>
  <si>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</si>
  <si>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</si>
  <si>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</si>
  <si>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</si>
  <si>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</si>
  <si>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</si>
  <si>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</si>
  <si>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</si>
  <si>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</si>
  <si>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</si>
  <si>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</si>
  <si>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</si>
  <si>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</si>
  <si>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</si>
  <si>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</si>
  <si>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</si>
  <si>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</si>
  <si>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</si>
  <si>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</si>
  <si>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</si>
  <si>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</si>
  <si>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</si>
  <si>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</si>
  <si>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</si>
  <si>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</si>
  <si>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</si>
  <si>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</si>
  <si>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</si>
  <si>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</si>
  <si>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</si>
  <si>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</si>
  <si>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</si>
  <si>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</si>
  <si>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</si>
  <si>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</si>
  <si>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</si>
  <si>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</si>
  <si>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</si>
  <si>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</si>
  <si>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</si>
  <si>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</si>
  <si>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</si>
  <si>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</si>
  <si>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</si>
  <si>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</si>
  <si>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</si>
  <si>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</si>
  <si>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</si>
  <si>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</si>
  <si>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</si>
  <si>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</si>
  <si>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</si>
  <si>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</si>
  <si>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</si>
  <si>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</si>
  <si>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</si>
  <si>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</si>
  <si>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</si>
  <si>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</si>
  <si>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</si>
  <si>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</si>
  <si>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</si>
  <si>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</si>
  <si>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</si>
  <si>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</si>
  <si>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</si>
  <si>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</si>
  <si>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</si>
  <si>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</si>
  <si>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</si>
  <si>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</si>
  <si>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</si>
  <si>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</si>
  <si>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</si>
  <si>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</si>
  <si>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</si>
  <si>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</si>
  <si>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</si>
  <si>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</si>
  <si>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</si>
  <si>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</si>
  <si>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</si>
  <si>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</si>
  <si>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</si>
  <si>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</si>
  <si>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</si>
  <si>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</si>
  <si>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</si>
  <si>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</si>
  <si>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</si>
  <si>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</si>
  <si>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</si>
  <si>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</si>
  <si>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</si>
  <si>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</si>
  <si>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</si>
  <si>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</si>
  <si>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</si>
  <si>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</si>
  <si>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</si>
  <si>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</si>
  <si>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</si>
  <si>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</si>
  <si>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</si>
  <si>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</si>
  <si>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TOTAL_1131</t>
  </si>
  <si>
    <t>TOTAL_1213</t>
  </si>
  <si>
    <t>TOTAL_1214</t>
  </si>
  <si>
    <t>TOTA_1230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</si>
  <si>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</si>
  <si>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</si>
  <si>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</si>
  <si>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</si>
  <si>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</si>
  <si>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</si>
  <si>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</si>
  <si>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</si>
  <si>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</si>
  <si>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</si>
  <si>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</si>
  <si>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</si>
  <si>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</si>
  <si>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</si>
  <si>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</si>
  <si>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</si>
  <si>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</si>
  <si>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</si>
  <si>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</si>
  <si>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</si>
  <si>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</si>
  <si>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</si>
  <si>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</si>
  <si>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</si>
  <si>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</si>
  <si>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</si>
  <si>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</si>
  <si>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</si>
  <si>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</si>
  <si>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</si>
  <si>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</si>
  <si>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</si>
  <si>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</si>
  <si>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</si>
  <si>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</si>
  <si>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</si>
  <si>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</si>
  <si>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</si>
  <si>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</si>
  <si>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</si>
  <si>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</si>
  <si>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</si>
  <si>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</si>
  <si>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</si>
  <si>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</si>
  <si>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</si>
  <si>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</si>
  <si>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</si>
  <si>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</si>
  <si>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</si>
  <si>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</si>
  <si>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</si>
  <si>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</si>
  <si>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</si>
  <si>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</si>
  <si>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</si>
  <si>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</si>
  <si>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</si>
  <si>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</si>
  <si>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</si>
  <si>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</si>
  <si>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</si>
  <si>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</si>
  <si>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</si>
  <si>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</si>
  <si>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</si>
  <si>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</si>
  <si>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</si>
  <si>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</si>
  <si>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</si>
  <si>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</si>
  <si>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</si>
  <si>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</si>
  <si>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</si>
  <si>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</si>
  <si>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</si>
  <si>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</si>
  <si>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</si>
  <si>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</si>
  <si>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</si>
  <si>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</si>
  <si>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</si>
  <si>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</si>
  <si>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</si>
  <si>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</si>
  <si>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</si>
  <si>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</si>
  <si>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REC MPAL 0169013385</t>
  </si>
  <si>
    <t>INV BAJIO 8182339020</t>
  </si>
  <si>
    <t>NVERSION AB13 204390</t>
  </si>
  <si>
    <t>2044504879 FISM 14</t>
  </si>
  <si>
    <t>BBVA 2044567935 APOR</t>
  </si>
  <si>
    <t>BBAJIO 12601969 INVE</t>
  </si>
  <si>
    <t>BJIO 14362834 Invers</t>
  </si>
  <si>
    <t>INVERSION 2046374181</t>
  </si>
  <si>
    <t>INVERSION 14967483 FAISM 2016</t>
  </si>
  <si>
    <t>INVERSION 2047070314</t>
  </si>
  <si>
    <t>INV CONADA 14 249BAJ</t>
  </si>
  <si>
    <t>BAJIO 15688237 I-FORTALECE2016</t>
  </si>
  <si>
    <t>BAJIO 15690019  I-ITS2016</t>
  </si>
  <si>
    <t>BBVA REC INS 2007-09</t>
  </si>
  <si>
    <t>BBVA RECUP INSU 2010</t>
  </si>
  <si>
    <t>BBVA PDIBC 2012</t>
  </si>
  <si>
    <t>BBVA 0193809021 F EX</t>
  </si>
  <si>
    <t>BBVA BANCOMER0019437</t>
  </si>
  <si>
    <t>BBVA 0195988101 PROG</t>
  </si>
  <si>
    <t>BNMX FIDEICOMISO 1356869</t>
  </si>
  <si>
    <t>BANAMEX 5091452 PIDM</t>
  </si>
  <si>
    <t>BMEX 8289897 AMPIDMC</t>
  </si>
  <si>
    <t>BANAMEX 7009-1300832 AEPIDMC16</t>
  </si>
  <si>
    <t>BANAMEX 5099755-9 FPIDMC16</t>
  </si>
  <si>
    <t>SANT CENTRO HIS 2007</t>
  </si>
  <si>
    <t>SANT INSUM AGRO 2007</t>
  </si>
  <si>
    <t>BAJIO, 11160249,  CONADE 2014</t>
  </si>
  <si>
    <t>BAJIO 11615721 AP. M</t>
  </si>
  <si>
    <t>BAJIO 11836475 COPSU</t>
  </si>
  <si>
    <t>BAJIO AEPISBCCPDIB14</t>
  </si>
  <si>
    <t>BAJIO AMPISBCC14 622</t>
  </si>
  <si>
    <t>BAJ FIBIR14 CTA 1690</t>
  </si>
  <si>
    <t>BANJIO 14019731 PISBCCFAISE15</t>
  </si>
  <si>
    <t>BANJIO 14019582 PISBCCFAFEF15</t>
  </si>
  <si>
    <t>BAJIO 15147481 AFFORTASEG16</t>
  </si>
  <si>
    <t>BAJIO 15147713 COPFORTASEG16</t>
  </si>
  <si>
    <t>15540206-0101 BAJIO</t>
  </si>
  <si>
    <t>15688237 BAJIO, FORTALECE 2016</t>
  </si>
  <si>
    <t>15690019 BAJIO, ITS2016</t>
  </si>
  <si>
    <t>16280570 VERTIENTES</t>
  </si>
  <si>
    <t>16138778-0101 PROGR</t>
  </si>
  <si>
    <t>BAJIO 17150772</t>
  </si>
  <si>
    <t>BAJIO 17150699 PIDH2016FISE</t>
  </si>
  <si>
    <t>BAJIO 16905325 3X1MIGRANTES16</t>
  </si>
  <si>
    <t>BAJIO 17258351 FATTMIGRANTE16</t>
  </si>
  <si>
    <t>BAJIO 0175819270101  PDR2016</t>
  </si>
  <si>
    <t>BAJIO 17543950-0101</t>
  </si>
  <si>
    <t>BAJIO 17545658-0101</t>
  </si>
  <si>
    <t>CTA. 173813020101 PR</t>
  </si>
  <si>
    <t>CTA. 17497884-0101 P</t>
  </si>
  <si>
    <t>CTA. 17497538-0101 P</t>
  </si>
  <si>
    <t>CTA. 17485459-0101 P</t>
  </si>
  <si>
    <t>SUBS AL SALARIO RM07</t>
  </si>
  <si>
    <t>SUBS AL SALARIO RM11</t>
  </si>
  <si>
    <t>SUBS AL SALARIO F206</t>
  </si>
  <si>
    <t>SUBSIDIO AL SALARIO</t>
  </si>
  <si>
    <t>Funcionarios y empleados</t>
  </si>
  <si>
    <t>Gastos por Comprobar</t>
  </si>
  <si>
    <t>Nextel</t>
  </si>
  <si>
    <t>Anticipos de Nómina</t>
  </si>
  <si>
    <t>Exfuncionarios y Empleados</t>
  </si>
  <si>
    <t>Fondo Fijo</t>
  </si>
  <si>
    <t>Otros deudores</t>
  </si>
  <si>
    <t>Ctas x Cob Intermuni</t>
  </si>
  <si>
    <t>Beneficiarios de programas</t>
  </si>
  <si>
    <t>Ant Prov Prest Serv C P</t>
  </si>
  <si>
    <t xml:space="preserve">113400001  </t>
  </si>
  <si>
    <t>Ant Contratistas C P</t>
  </si>
  <si>
    <t>Terrenos</t>
  </si>
  <si>
    <t>Edificación habitacional</t>
  </si>
  <si>
    <t>Edificación no habitacional</t>
  </si>
  <si>
    <t>División terrenos</t>
  </si>
  <si>
    <t>Muebles de oficina y estantería</t>
  </si>
  <si>
    <t>Muebles excepto ofic</t>
  </si>
  <si>
    <t>Computadoras</t>
  </si>
  <si>
    <t>Otros mobiliarios</t>
  </si>
  <si>
    <t>Mobiliario y eqcom</t>
  </si>
  <si>
    <t>Equipo de audio y de video</t>
  </si>
  <si>
    <t>Aparatos deportivos</t>
  </si>
  <si>
    <t>Camaras fotograficas y de video</t>
  </si>
  <si>
    <t>Otro mobiliario</t>
  </si>
  <si>
    <t>Equso médico denta</t>
  </si>
  <si>
    <t>Instrumentos médicos</t>
  </si>
  <si>
    <t>Automóviles y camiones</t>
  </si>
  <si>
    <t>Carrocerías y remolques</t>
  </si>
  <si>
    <t>Otro equipo de transporte</t>
  </si>
  <si>
    <t>Eq defensa y segurid</t>
  </si>
  <si>
    <t>maq y eqagrop</t>
  </si>
  <si>
    <t>Maquinaria y equipo industrial</t>
  </si>
  <si>
    <t>maq y eqConstruc</t>
  </si>
  <si>
    <t>Sist AA calefacció</t>
  </si>
  <si>
    <t>Eq Comunicación</t>
  </si>
  <si>
    <t>Accesorios de iluminación</t>
  </si>
  <si>
    <t>ApareléctrUdom</t>
  </si>
  <si>
    <t>Eq de generación</t>
  </si>
  <si>
    <t>Herramientas</t>
  </si>
  <si>
    <t>Otros equipos</t>
  </si>
  <si>
    <t>Software</t>
  </si>
  <si>
    <t>Licencia informatica</t>
  </si>
  <si>
    <t>Amort Acum Software</t>
  </si>
  <si>
    <t>Ejec d Proy de Desar Productiv</t>
  </si>
  <si>
    <t>Sueldos por pagar CP</t>
  </si>
  <si>
    <t>PASIVOS CAP. 1000</t>
  </si>
  <si>
    <t>Proveedores por pagar CP</t>
  </si>
  <si>
    <t>PASIVOS CAP. 2000</t>
  </si>
  <si>
    <t>PASIVOS CAP. 3000</t>
  </si>
  <si>
    <t>PASIVOS CAP. 5000</t>
  </si>
  <si>
    <t>Contratistas por pagar CP</t>
  </si>
  <si>
    <t>PASIVOS CAP. 6000</t>
  </si>
  <si>
    <t>PASIVOS CAP. 4000</t>
  </si>
  <si>
    <t>RET ISR SERV PROF RM</t>
  </si>
  <si>
    <t>RETENCION IVA RECURSO MUNICIPAL</t>
  </si>
  <si>
    <t>RET ISR ARREND RM</t>
  </si>
  <si>
    <t>RET ISR SERV PROF 10</t>
  </si>
  <si>
    <t>RET IMPT CED SERV PR</t>
  </si>
  <si>
    <t>RET IMPT CED ARRE RM</t>
  </si>
  <si>
    <t>RET ISR SERV PROFESI</t>
  </si>
  <si>
    <t>RET CED SERV PROFESI</t>
  </si>
  <si>
    <t>RET ISR SUELDOS</t>
  </si>
  <si>
    <t>RETENCIONES IMSS TRABAJADORES</t>
  </si>
  <si>
    <t>C. SIN CAJA DE AHORR</t>
  </si>
  <si>
    <t>INFONACOT</t>
  </si>
  <si>
    <t>RET ISR ASIMILABLES</t>
  </si>
  <si>
    <t>RETENCION DIVO</t>
  </si>
  <si>
    <t>RETENCION ISR ARRENDAMIENTO</t>
  </si>
  <si>
    <t>RETENCION CEDULAR ARRENDAMIENTO</t>
  </si>
  <si>
    <t>Fondo de Ahorro</t>
  </si>
  <si>
    <t>Otras ctas por pagar CP</t>
  </si>
  <si>
    <t>Ctas x Pag Intermuni</t>
  </si>
  <si>
    <t>Fondo de Ahorro 2009</t>
  </si>
  <si>
    <t>CONSTRUCCION DE COLECTOR CAMEMBARO Y PLANTA TRATADORA DE AGUAS RESIDUALES</t>
  </si>
  <si>
    <t>BANCO DEL BAJIO, S.A.</t>
  </si>
  <si>
    <t>CONTRATO DE APERTURA DE CREDITO SIMPLE</t>
  </si>
  <si>
    <t>TIIE + 1.5%</t>
  </si>
  <si>
    <t>95/95</t>
  </si>
  <si>
    <t>150/5</t>
  </si>
  <si>
    <t>GOBIERNO DEL ESTADO DE GUANAJUATO</t>
  </si>
  <si>
    <t>PARTICIPACIONES PRESENTES Y FUTURAS DE INGRESOS FEDERALES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</si>
  <si>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</si>
  <si>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</si>
  <si>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</si>
  <si>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</si>
  <si>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53/60</t>
  </si>
  <si>
    <t>219/12</t>
  </si>
  <si>
    <t>192 ESTATAL Y 196 FEDERAL</t>
  </si>
  <si>
    <t>PREDIAL URBANO CORRIENTE</t>
  </si>
  <si>
    <t>PREDIAL RÚSTICO CORRIENTE</t>
  </si>
  <si>
    <t>PREDIAL URBANO REZAGO</t>
  </si>
  <si>
    <t>PREDIAL RÚSTICO REZAGO</t>
  </si>
  <si>
    <t>TRASLACIÓN DE DOMINIO URBANO</t>
  </si>
  <si>
    <t>TRASLACIÓN DE DOMINIO RÚSTICO</t>
  </si>
  <si>
    <t>DIV Y LOTIFIC INMUEB</t>
  </si>
  <si>
    <t>DIV Y ESPECTAC PÚBLI</t>
  </si>
  <si>
    <t>EXPLOT BANCOS MARMOL</t>
  </si>
  <si>
    <t>CONTRIBUC DE MEJORAS</t>
  </si>
  <si>
    <t>PANTEONES ZONA URBAN</t>
  </si>
  <si>
    <t>PANTEONES ZONA RURAL</t>
  </si>
  <si>
    <t>LIMPIA Y RECOLECCION</t>
  </si>
  <si>
    <t>VTA TERR PANT URBANA</t>
  </si>
  <si>
    <t>VTA TERR PANT RURAL</t>
  </si>
  <si>
    <t>SACRIFICIO DE GANADO BOVINO</t>
  </si>
  <si>
    <t>SACRIFICIO DE GANADO PORCINO</t>
  </si>
  <si>
    <t>TRANS CANAL F HORA</t>
  </si>
  <si>
    <t>DESTACE DE ANIMALES</t>
  </si>
  <si>
    <t>MARC ANIM AN MATANZA</t>
  </si>
  <si>
    <t>DERECHO DE ALUMBRADO PUBLICO</t>
  </si>
  <si>
    <t>SERVICIOS DE SEGURIDAD PÚBLICA</t>
  </si>
  <si>
    <t>LICENC CONST  AMPLIA</t>
  </si>
  <si>
    <t>FACT DIV, LOTI, FUS</t>
  </si>
  <si>
    <t>ANAL PRE USO SUELO</t>
  </si>
  <si>
    <t>LIC USO SUELO ALINEA</t>
  </si>
  <si>
    <t>PERM COLOC M VIA PUB</t>
  </si>
  <si>
    <t>CERTIF NO. OFICIAL</t>
  </si>
  <si>
    <t>CERT T OBRA USO EDIF</t>
  </si>
  <si>
    <t>CONSTRUCCIÓN DE RAMPA</t>
  </si>
  <si>
    <t>LICENCIA DE ALINEAMIENTO</t>
  </si>
  <si>
    <t>PERM RUPTURA PAVIMEN</t>
  </si>
  <si>
    <t>LIC REMODEL GAVETA</t>
  </si>
  <si>
    <t>AVAL INM URB Y SUBUR</t>
  </si>
  <si>
    <t>AVALUOS DE INMUEBLES RÚSTICOS</t>
  </si>
  <si>
    <t>SERV FRACCIONAMIENTO</t>
  </si>
  <si>
    <t>LIC COLOC ANUNCIOS</t>
  </si>
  <si>
    <t>PERM VTA BEBIDA ALCO</t>
  </si>
  <si>
    <t>PERM EXT HORA BEB AL</t>
  </si>
  <si>
    <t>CERT VAL FIS PROP RA</t>
  </si>
  <si>
    <t>CERT EDO CTA IMPTO</t>
  </si>
  <si>
    <t>CONST EXPED DEP DIST</t>
  </si>
  <si>
    <t>CERT EXP SEC AYUNTAM</t>
  </si>
  <si>
    <t>CONC SERV PUB URBA Y</t>
  </si>
  <si>
    <t>TRANSMISION DER CONC</t>
  </si>
  <si>
    <t>REF CON SERV URB SUB</t>
  </si>
  <si>
    <t>PERM EVEN TRANSP PUB</t>
  </si>
  <si>
    <t>PERM SERV EXTRAORDIN</t>
  </si>
  <si>
    <t>CONSTANCIA DE DESPINTADO</t>
  </si>
  <si>
    <t>REVISTA MECANICA SEMESTRAL</t>
  </si>
  <si>
    <t>AUT PROR USO UNIDAD</t>
  </si>
  <si>
    <t>LIC FUNC GIRO COMERC</t>
  </si>
  <si>
    <t>CONCESIÓN DE LOCAL</t>
  </si>
  <si>
    <t>CONCESIÓN DE PLANCHA</t>
  </si>
  <si>
    <t>CONCESIÓN DE LUGAR</t>
  </si>
  <si>
    <t>LIC EJERC C VIA PUB</t>
  </si>
  <si>
    <t>REFRENDO ANUAL CONCE</t>
  </si>
  <si>
    <t>PERM FUNC HORA EXTRA</t>
  </si>
  <si>
    <t>CONCE ESTAC PUBLICOS</t>
  </si>
  <si>
    <t>INSC PADRON PROVEEDO</t>
  </si>
  <si>
    <t>BASES DE LICITACIÓN</t>
  </si>
  <si>
    <t>REG REFRE PERITO VAL</t>
  </si>
  <si>
    <t>PERM LIC FIESTAS Y E</t>
  </si>
  <si>
    <t>PERM MANIO CAR Y DES</t>
  </si>
  <si>
    <t>OTROS DERECHOS</t>
  </si>
  <si>
    <t>GIMNASIO MUNICIPAL</t>
  </si>
  <si>
    <t>UNIDAD DEPORTIVA</t>
  </si>
  <si>
    <t>SANITARIOS MUNICIPALES</t>
  </si>
  <si>
    <t>FORMAS VALORADAS</t>
  </si>
  <si>
    <t>PRODUCTOS FINANCIEROS</t>
  </si>
  <si>
    <t>RECARGOS PREDIAL</t>
  </si>
  <si>
    <t>RECARGOS</t>
  </si>
  <si>
    <t>GASTOS DE EJECUCIÓN</t>
  </si>
  <si>
    <t>MULTAS FISCALES REGLAMENTOS</t>
  </si>
  <si>
    <t>MULTAS DE SEGURIDAD PÚBLICA</t>
  </si>
  <si>
    <t>MULTAS DE TRÁNSITO MUNICIPAL</t>
  </si>
  <si>
    <t>MULTAS CATASTRO</t>
  </si>
  <si>
    <t>MULTAS DE DESARROLLO URBANO</t>
  </si>
  <si>
    <t>REINTEGROS</t>
  </si>
  <si>
    <t>DONATIVOS EN EFECTIVO</t>
  </si>
  <si>
    <t>FONDO GENERAL</t>
  </si>
  <si>
    <t>IMPT FED TENENCIA</t>
  </si>
  <si>
    <t>IMPT ESP PRODUC SERV</t>
  </si>
  <si>
    <t>LIC FUNC BEBIDAS ALC</t>
  </si>
  <si>
    <t>IMPT AUTO NUEVOS</t>
  </si>
  <si>
    <t>FONDO DE FOMENTO MUNICIPAL</t>
  </si>
  <si>
    <t>FONDO IEPS DE GASOLINA</t>
  </si>
  <si>
    <t>FONDO DE FISCALIZACIÓN</t>
  </si>
  <si>
    <t>FONDO DE COMPENSACIÓN ISAN</t>
  </si>
  <si>
    <t>FONDO ISR PARTICIPABLE</t>
  </si>
  <si>
    <t>FON APORT INFRA MPAL</t>
  </si>
  <si>
    <t>APORT BEN OBRA PUBLI</t>
  </si>
  <si>
    <t>PRODUCTOS FINANCIEROS FONDO 1</t>
  </si>
  <si>
    <t>OTROS ING DE RAMO 33</t>
  </si>
  <si>
    <t>APORTACIONES FORTAMUN</t>
  </si>
  <si>
    <t>PRODUCTOS FINANCIEROS FONDO 2</t>
  </si>
  <si>
    <t>APOYO PROGRAMAS SECTORIALES</t>
  </si>
  <si>
    <t>APOYO GOB EDO P SECT</t>
  </si>
  <si>
    <t>APORT BENEF CONVENIO</t>
  </si>
  <si>
    <t>Dietas</t>
  </si>
  <si>
    <t>Sueldos Base</t>
  </si>
  <si>
    <t>Remuneraciones para eventuales</t>
  </si>
  <si>
    <t>Prima quinquenal</t>
  </si>
  <si>
    <t>Antigüedad</t>
  </si>
  <si>
    <t>Prima Vacacional</t>
  </si>
  <si>
    <t>Gratificación de fin de año</t>
  </si>
  <si>
    <t>Remun Horas extra</t>
  </si>
  <si>
    <t>Compensaciones por servicios</t>
  </si>
  <si>
    <t>Aportaciones IMSS</t>
  </si>
  <si>
    <t>Liquid por indem</t>
  </si>
  <si>
    <t>Prestaciones CGT</t>
  </si>
  <si>
    <t>Asign Adic sueldo</t>
  </si>
  <si>
    <t>Otras prestaciones</t>
  </si>
  <si>
    <t>Despensa</t>
  </si>
  <si>
    <t>Fondo de ahorro</t>
  </si>
  <si>
    <t>Fondo de ahorro LECRP</t>
  </si>
  <si>
    <t>Premio por asistencia</t>
  </si>
  <si>
    <t>Premio por puntualidad</t>
  </si>
  <si>
    <t>Materiales y útiles de oficina</t>
  </si>
  <si>
    <t>Mat y útiles Tec In</t>
  </si>
  <si>
    <t>Mat impreso  e info</t>
  </si>
  <si>
    <t>Material de limpieza</t>
  </si>
  <si>
    <t>Materiales y útiles de enseñanza</t>
  </si>
  <si>
    <t>Prod Alimen instal</t>
  </si>
  <si>
    <t>Prod Alim p Personas</t>
  </si>
  <si>
    <t>Prod Alim Animales</t>
  </si>
  <si>
    <t>Utensilios alimentac</t>
  </si>
  <si>
    <t>Mat Constr Mineral</t>
  </si>
  <si>
    <t>Mat Constr Concret</t>
  </si>
  <si>
    <t>Mat Constr Cal Yes</t>
  </si>
  <si>
    <t>Mat Constr Madera</t>
  </si>
  <si>
    <t>Mat Constr Vidrio</t>
  </si>
  <si>
    <t>Material eléctrico y electrónico</t>
  </si>
  <si>
    <t>Estructuras y manufacturas</t>
  </si>
  <si>
    <t>Materiales complementarios</t>
  </si>
  <si>
    <t>Materiales diversos</t>
  </si>
  <si>
    <t>Materiales Diversos Jardinería</t>
  </si>
  <si>
    <t>Materiales Diversos para Matanza</t>
  </si>
  <si>
    <t>Sustancias químicas</t>
  </si>
  <si>
    <t>Fertilizantes y abonos</t>
  </si>
  <si>
    <t>Plaguicidas y pesticidas</t>
  </si>
  <si>
    <t>Medicinas y prod far</t>
  </si>
  <si>
    <t>Mat acc y sum Méd</t>
  </si>
  <si>
    <t>Fibras sintéticas</t>
  </si>
  <si>
    <t>Otros Productos Quimicos</t>
  </si>
  <si>
    <t>Combus p Serv pub</t>
  </si>
  <si>
    <t>Vestuario y uniformes</t>
  </si>
  <si>
    <t>Prendas de seguridad</t>
  </si>
  <si>
    <t>Prendas de protección personal</t>
  </si>
  <si>
    <t>Artículos deportivos</t>
  </si>
  <si>
    <t>Productos textiles</t>
  </si>
  <si>
    <t>Materiales de seguridad pública</t>
  </si>
  <si>
    <t>Prendas Protec Seg</t>
  </si>
  <si>
    <t>Herramientas menores</t>
  </si>
  <si>
    <t>Ref Edificios</t>
  </si>
  <si>
    <t>Ref Mobiliario</t>
  </si>
  <si>
    <t>Ref Eq Cómputo</t>
  </si>
  <si>
    <t>RefInstrumental Med</t>
  </si>
  <si>
    <t>Ref Eq Transporte</t>
  </si>
  <si>
    <t>Ref Eq Defensa</t>
  </si>
  <si>
    <t>Ref Otros Equipos</t>
  </si>
  <si>
    <t>Ref Otros bmuebles</t>
  </si>
  <si>
    <t>Servicio de energía eléctrica</t>
  </si>
  <si>
    <t>Servicio telefonía tradicional</t>
  </si>
  <si>
    <t>Servicio telefonía celular</t>
  </si>
  <si>
    <t>Servicios de acceso de internet</t>
  </si>
  <si>
    <t>Servicio postal</t>
  </si>
  <si>
    <t>Servicios integrales</t>
  </si>
  <si>
    <t>Arrendam Edificios</t>
  </si>
  <si>
    <t>Otros Arrendamientos</t>
  </si>
  <si>
    <t>Servicios legales</t>
  </si>
  <si>
    <t>Servicios de contabilidad</t>
  </si>
  <si>
    <t>Servicios de auditoría</t>
  </si>
  <si>
    <t>Serv Consultoría</t>
  </si>
  <si>
    <t>Servicios de capacitación</t>
  </si>
  <si>
    <t>Impresiones docofic</t>
  </si>
  <si>
    <t>Serv Profesionales</t>
  </si>
  <si>
    <t>Serv profesionales médicos</t>
  </si>
  <si>
    <t>Serv Financieros</t>
  </si>
  <si>
    <t>Seguro de bienes patrimoniales</t>
  </si>
  <si>
    <t>Fletes y maniobras</t>
  </si>
  <si>
    <t>Comisiones por ventas</t>
  </si>
  <si>
    <t>Cons y mantto Inm</t>
  </si>
  <si>
    <t>Instal Mobil Adm</t>
  </si>
  <si>
    <t>Instal BInformat</t>
  </si>
  <si>
    <t>Mantto Vehíc</t>
  </si>
  <si>
    <t>Instal Maqy otros</t>
  </si>
  <si>
    <t>Serv Jardinería</t>
  </si>
  <si>
    <t>Impresión Pub ofic</t>
  </si>
  <si>
    <t>Inserc no formen pa</t>
  </si>
  <si>
    <t>Pasajes terr Nac</t>
  </si>
  <si>
    <t>Viáticos nacionales</t>
  </si>
  <si>
    <t>Otros Serv Traslado</t>
  </si>
  <si>
    <t>Gto Orden Social</t>
  </si>
  <si>
    <t>Congresos y convenciones</t>
  </si>
  <si>
    <t>Eventos</t>
  </si>
  <si>
    <t>Otros impuestos y derechos</t>
  </si>
  <si>
    <t>Sentencias</t>
  </si>
  <si>
    <t>Penas multas acc</t>
  </si>
  <si>
    <t>Impuesto sobre nóminas</t>
  </si>
  <si>
    <t>Deficiente de Alumbrado Publico</t>
  </si>
  <si>
    <t>Feria Municipal</t>
  </si>
  <si>
    <t>Ferias y Festivales</t>
  </si>
  <si>
    <t>Transfe DIF Municipa</t>
  </si>
  <si>
    <t>Transfe Casa Cultura</t>
  </si>
  <si>
    <t>Subsidios para inversión</t>
  </si>
  <si>
    <t>OTROS SUBSIDIOS</t>
  </si>
  <si>
    <t>Ayudas y Apoyos</t>
  </si>
  <si>
    <t>Ayud Pers Capac Dife</t>
  </si>
  <si>
    <t>Becas</t>
  </si>
  <si>
    <t>Despensas</t>
  </si>
  <si>
    <t>Apoyo a la educación</t>
  </si>
  <si>
    <t>Donativos Inst sin</t>
  </si>
  <si>
    <t>Ayudas a Instituciones de Salud</t>
  </si>
  <si>
    <t>Ayudas Sociales a Agrupaciones</t>
  </si>
  <si>
    <t>Ayuda Social Inst Benef Bomberos</t>
  </si>
  <si>
    <t>Jubilaciones</t>
  </si>
  <si>
    <t>Int DInterna Inst</t>
  </si>
  <si>
    <t>Computadoras y equipo periférico</t>
  </si>
  <si>
    <t>Equipo de defensa y de seguridad</t>
  </si>
  <si>
    <t>Amort Software</t>
  </si>
  <si>
    <t>Const Bienes No Capi</t>
  </si>
  <si>
    <t>PATRIMONIO INICIAL</t>
  </si>
  <si>
    <t>PATRIM A.N.C RM 2007</t>
  </si>
  <si>
    <t>PATRIM A.N.C RM 2008</t>
  </si>
  <si>
    <t>PATRIM A.N.C RM 2009</t>
  </si>
  <si>
    <t>PATRIM A.N.C RM 2010</t>
  </si>
  <si>
    <t>UTIL O PERD VTA BIEN</t>
  </si>
  <si>
    <t>PATRIM A.N.C F1 2007</t>
  </si>
  <si>
    <t>PATRIM A.N.C F1 2008</t>
  </si>
  <si>
    <t>PATRIM A.N.C F1 2009</t>
  </si>
  <si>
    <t>PATRIM A.N.C F2 2006</t>
  </si>
  <si>
    <t>PATRIM A.N.C F2 2007</t>
  </si>
  <si>
    <t>PATRIM A.N.C F2 2008</t>
  </si>
  <si>
    <t>PATRIM A.N.C F2 2009</t>
  </si>
  <si>
    <t>Baja AF</t>
  </si>
  <si>
    <t xml:space="preserve">   3210 </t>
  </si>
  <si>
    <t>Ahorro/ Desahorro</t>
  </si>
  <si>
    <t>RES EJER ANT RM 2007</t>
  </si>
  <si>
    <t>RES EJER ANT RM 2008</t>
  </si>
  <si>
    <t>RES EJER ANT RM 2009</t>
  </si>
  <si>
    <t>RES EJER ANT RM 2010</t>
  </si>
  <si>
    <t>RES EJER ANT RM 2011</t>
  </si>
  <si>
    <t>RESULTADO DEL EJERCICIO 2012</t>
  </si>
  <si>
    <t>RESULTADO DEL EJERCICIO 2013</t>
  </si>
  <si>
    <t>RESULTADO DEL EJERCICIO 2014</t>
  </si>
  <si>
    <t>RESULTADO DEL EJERCICIO 2015</t>
  </si>
  <si>
    <t>RES EJER ANT F1 2006</t>
  </si>
  <si>
    <t>RES EJER ANT F1 2007</t>
  </si>
  <si>
    <t>RES EJER ANT F1 2008</t>
  </si>
  <si>
    <t>RES EJER ANT F2 2008</t>
  </si>
  <si>
    <t>RES EJER ANT F1 2009</t>
  </si>
  <si>
    <t>RES EJER AN R33 2009</t>
  </si>
  <si>
    <t>RES EJER AN F1 2010</t>
  </si>
  <si>
    <t>RES EJER AN F1 2011</t>
  </si>
  <si>
    <t>RES EJ AN APORT F110</t>
  </si>
  <si>
    <t>RES EJ AN APORT F111</t>
  </si>
  <si>
    <t>RES EJER AN F2 2006</t>
  </si>
  <si>
    <t>RES EJER AN F2 2008</t>
  </si>
  <si>
    <t>RES EJER AN F2 2009</t>
  </si>
  <si>
    <t>RES EJER AN F2 2010</t>
  </si>
  <si>
    <t>RES EJER AN F2 2011</t>
  </si>
  <si>
    <t>R.E.A. OPC PROD 2003</t>
  </si>
  <si>
    <t>R.E.A. CRE PALA 2003</t>
  </si>
  <si>
    <t>R.E.A. CRED PAL 2004</t>
  </si>
  <si>
    <t>R.E.A. COLECTOR 2005</t>
  </si>
  <si>
    <t>R.E.A. INS AGRO 2007</t>
  </si>
  <si>
    <t>R.E.A. CEN HIST 2007</t>
  </si>
  <si>
    <t>R.E.A. CEN HIST 2008</t>
  </si>
  <si>
    <t>R.E.A. ACT PROD 2008</t>
  </si>
  <si>
    <t>R.E.A. OPC PROD 2008</t>
  </si>
  <si>
    <t>R.E.A. BORDERIA 2008</t>
  </si>
  <si>
    <t>R.E.A. CONS LAG 2008</t>
  </si>
  <si>
    <t>R.E.A. MAS 2008</t>
  </si>
  <si>
    <t>R.E.A. ESP PUBL 2008</t>
  </si>
  <si>
    <t>R.E.A. AREA NAT 2008</t>
  </si>
  <si>
    <t>R.E.A. SOPORTE 2008</t>
  </si>
  <si>
    <t>R.E.A. PIAS 2008</t>
  </si>
  <si>
    <t>R.E.A. REUN JOV 2008</t>
  </si>
  <si>
    <t>R.E.A. FAIM 2009</t>
  </si>
  <si>
    <t>R.E.A. TU CALLE 2009</t>
  </si>
  <si>
    <t>R.E.A. PDIBC 2009</t>
  </si>
  <si>
    <t>R.E.A. CAM RURA 2009</t>
  </si>
  <si>
    <t>R.E.A. CONS LAG 2009</t>
  </si>
  <si>
    <t>R.E.A. PROGRAMA 2010</t>
  </si>
  <si>
    <t>R.E.A. MEVI P.F.2010</t>
  </si>
  <si>
    <t>R.E.A. PROGRAMA 2011</t>
  </si>
  <si>
    <t>Aplic Remanente RM</t>
  </si>
  <si>
    <t>Aplic Remanente F1</t>
  </si>
  <si>
    <t>Aplic Remanente F2</t>
  </si>
  <si>
    <t>Aplic Remanente PE</t>
  </si>
  <si>
    <t>BANCOMER NOMINA RM 0160680982</t>
  </si>
  <si>
    <t>BBVA R M. 0169013385</t>
  </si>
  <si>
    <t>BBVA FONDO 1 2012</t>
  </si>
  <si>
    <t>APOR F112 0189224041</t>
  </si>
  <si>
    <t>BBVA 0192080699</t>
  </si>
  <si>
    <t>BBVA 0192306514 F1</t>
  </si>
  <si>
    <t>BBVA 0192306859</t>
  </si>
  <si>
    <t>BANCOMER RAMO 33</t>
  </si>
  <si>
    <t>0194968689 FISM 14</t>
  </si>
  <si>
    <t>0194968670 FORTAMUN</t>
  </si>
  <si>
    <t>0194968522 APORTACIO</t>
  </si>
  <si>
    <t>BB12601969 FISM 2015</t>
  </si>
  <si>
    <t>BC 0198230757 FORTAMUN 15</t>
  </si>
  <si>
    <t>BB 12601605 ABO15</t>
  </si>
  <si>
    <t>BANCOMER 0103847624</t>
  </si>
  <si>
    <t>BANCOMER 0105181712</t>
  </si>
  <si>
    <t>SANTAN 92-00176635-4</t>
  </si>
  <si>
    <t>SANTANDER 65503492296</t>
  </si>
  <si>
    <t>SANTANDER NOMINA 65505628003</t>
  </si>
  <si>
    <t>BAJIO 15213430201</t>
  </si>
  <si>
    <t>BANCO DEL BAJIO 81823390201</t>
  </si>
  <si>
    <t>BBAJIO 12777967 REMA</t>
  </si>
  <si>
    <t>BBAJIO 14362834 Part</t>
  </si>
  <si>
    <t>BBAJIO 6707336 MANUE</t>
  </si>
  <si>
    <t>BBAJIO 6707349 DANIE</t>
  </si>
  <si>
    <t>BBAJIO 6707365 ROGEL</t>
  </si>
  <si>
    <t>BBAJIO 6707378 MIGUE</t>
  </si>
  <si>
    <t>BBAJIO 6707394 JOSE</t>
  </si>
  <si>
    <t>BBAJIO 6707417 NORMA</t>
  </si>
  <si>
    <t>BBAJIO 6707420 MIGUE</t>
  </si>
  <si>
    <t>BBAJIO 6707433 JORGE</t>
  </si>
  <si>
    <t>BBAJIO 6707459 LUCIA</t>
  </si>
  <si>
    <t>BBAJIO 6707462 MONSE</t>
  </si>
  <si>
    <t>BBAJIO 6707475 MARIN</t>
  </si>
  <si>
    <t>BBAJIO 6707488 PATRI</t>
  </si>
  <si>
    <t>BAJIO 14967483 FAISM 2016</t>
  </si>
  <si>
    <t>BBVA 2045406676 INVE</t>
  </si>
  <si>
    <t>INV CONADE 2014, 11160249 BAJIO</t>
  </si>
  <si>
    <t>12904223  IAF-SUBSEMUN15</t>
  </si>
  <si>
    <t>BAJÍO 1290401 I-COPSUBSEMUN15</t>
  </si>
  <si>
    <t>BBVA 0195594812 AFCULTURA14</t>
  </si>
  <si>
    <t>BMEX 7736326 AEPIDMC</t>
  </si>
  <si>
    <t>BAJIO 11836475 COPSUBSEMUN 2014</t>
  </si>
  <si>
    <t>BAJ FOREM14 CTA 1067</t>
  </si>
  <si>
    <t>BAJ AFFONACOSA14 265</t>
  </si>
  <si>
    <t>12904223 AFSUBSEMUN 2015</t>
  </si>
  <si>
    <t>12904017 AMCOPSUBSEMUN15</t>
  </si>
  <si>
    <t>13218359 AFCODEFOPADEM15</t>
  </si>
  <si>
    <t>BANAMEX 5095598 FPIDMC15</t>
  </si>
  <si>
    <t>BANJIO 14139836 CODE</t>
  </si>
  <si>
    <t>BANJIO 14752539 PICI2015</t>
  </si>
  <si>
    <t>BBVA EMPL 0160618810</t>
  </si>
  <si>
    <t>65503834298MUN VALLE</t>
  </si>
  <si>
    <t>0191474758 M.V.D.S</t>
  </si>
  <si>
    <t>0191460285 M.V.D.S</t>
  </si>
  <si>
    <t>0191460064 M.V.D.S</t>
  </si>
  <si>
    <t>0191459945 M.V.D.S</t>
  </si>
  <si>
    <t>0191474685 M.V.D.S</t>
  </si>
  <si>
    <t>0191460498 M.V.D.S</t>
  </si>
  <si>
    <t>0191460463 M.V.D.S</t>
  </si>
  <si>
    <t>0191459910 M.V.D.S</t>
  </si>
  <si>
    <t>0191460099 M.V.D.S</t>
  </si>
  <si>
    <t>0191474499 M.V.D.S</t>
  </si>
  <si>
    <t>0191460552 M.V.D.S</t>
  </si>
  <si>
    <t>0191460056 M.V.D.S</t>
  </si>
  <si>
    <t>0191460536 M.V.D.S</t>
  </si>
  <si>
    <t>0191460161 M.V.D.S</t>
  </si>
  <si>
    <t>0191460307 M.V.D.S</t>
  </si>
  <si>
    <t>0191474103 M.V.D.S</t>
  </si>
  <si>
    <t>0191460455 M.V.D.S</t>
  </si>
  <si>
    <t>0191460137 M.V.D.S</t>
  </si>
  <si>
    <t>0191459775 M.V.D.S</t>
  </si>
  <si>
    <t>0191459961 M.V.D.S</t>
  </si>
  <si>
    <t>0191474251 M.V.D.S</t>
  </si>
  <si>
    <t>0191474502 M.V.D.S</t>
  </si>
  <si>
    <t>0191459996 M.V.D.S</t>
  </si>
  <si>
    <t>0191474715 M.V.D.S</t>
  </si>
  <si>
    <t>0191459449 M.V.D.S</t>
  </si>
  <si>
    <t>0191459929 M.V.D.S</t>
  </si>
  <si>
    <t>0191459406 M.V.D.S</t>
  </si>
  <si>
    <t>0191459708 M.V.D.S</t>
  </si>
  <si>
    <t>0191460471 M.V.D.S</t>
  </si>
  <si>
    <t>0191460412 M.V.D.S</t>
  </si>
  <si>
    <t>0191474561 M.V.D.S</t>
  </si>
  <si>
    <t>0191460587 M.V.D.S</t>
  </si>
  <si>
    <t>0191459627 M.V.D.S</t>
  </si>
  <si>
    <t>0191460080 M.V.D.S</t>
  </si>
  <si>
    <t>0191474707 M.V.D.S</t>
  </si>
  <si>
    <t>0191460021 M.V.D.S</t>
  </si>
  <si>
    <t>0191474456 M.V.D.S</t>
  </si>
  <si>
    <t>0191459570 M.V.D.S</t>
  </si>
  <si>
    <t>0191474448 M.V.D.S</t>
  </si>
  <si>
    <t>0191459937 M.V.D.S</t>
  </si>
  <si>
    <t>0191460196 M.V.D.S</t>
  </si>
  <si>
    <t>0191460218 M.V.D.S</t>
  </si>
  <si>
    <t>0191460358 M.V.D.S</t>
  </si>
  <si>
    <t>0191460382 M.V.D.S</t>
  </si>
  <si>
    <t>0191459473 M.V.D.S</t>
  </si>
  <si>
    <t>0191474286 M.V.D.S</t>
  </si>
  <si>
    <t>0191460366 M.V.D.S</t>
  </si>
  <si>
    <t>0191474553 M.V.D.S</t>
  </si>
  <si>
    <t>0191460250 M.V.D.S</t>
  </si>
  <si>
    <t>0191474383 M.V.D.S</t>
  </si>
  <si>
    <t>0191460528 M.V.D.S</t>
  </si>
  <si>
    <t>0191460331 M.V.D.S</t>
  </si>
  <si>
    <t>0191460420 M.V.D.S</t>
  </si>
  <si>
    <t>0191474669 M.V.D.S</t>
  </si>
  <si>
    <t>0191474537 M.V.D.S</t>
  </si>
  <si>
    <t>0191474510 M.V.D.S</t>
  </si>
  <si>
    <t>0191459546 M.V.D.S</t>
  </si>
  <si>
    <t>0191474472 M.V.D.S</t>
  </si>
  <si>
    <t>0191459988 M.V.D.S</t>
  </si>
  <si>
    <t>0191460110 M.V.D.S</t>
  </si>
  <si>
    <t>0191459481 M.V.D.S</t>
  </si>
  <si>
    <t>0191474413 M.V.D.S</t>
  </si>
  <si>
    <t>0191459716 M.V.D.S</t>
  </si>
  <si>
    <t>0191474235 M.V.D.S</t>
  </si>
  <si>
    <t>0191460544 M.V.D.S</t>
  </si>
  <si>
    <t>0191460013 M.V.D.S</t>
  </si>
  <si>
    <t>0191459856 M.V.D.S</t>
  </si>
  <si>
    <t>0191460242 M.V.D.S</t>
  </si>
  <si>
    <t>0191459686 M.V.D.S</t>
  </si>
  <si>
    <t>0191474596 M.V.D.S</t>
  </si>
  <si>
    <t>0191460048 M.V.D.S</t>
  </si>
  <si>
    <t>0191459767 M.V.D.S</t>
  </si>
  <si>
    <t>0191460501 M.V.D.S</t>
  </si>
  <si>
    <t>0191459562 M.V.D.S</t>
  </si>
  <si>
    <t>0191474405 M.V.D.S</t>
  </si>
  <si>
    <t>0191474588 M.V.D.S</t>
  </si>
  <si>
    <t>0191460277 M.V.D.S</t>
  </si>
  <si>
    <t>0191474073 M.V.D.S</t>
  </si>
  <si>
    <t>0191460315 M.V.D.S</t>
  </si>
  <si>
    <t>0191474278 M.V.D.S</t>
  </si>
  <si>
    <t>0191474618 M.V.D.S</t>
  </si>
  <si>
    <t>0191460579 M.V.D.S</t>
  </si>
  <si>
    <t>0191474693 M.V.D.S</t>
  </si>
  <si>
    <t>0191474138 M.V.D.S</t>
  </si>
  <si>
    <t>0191474480 M.V.D.S</t>
  </si>
  <si>
    <t>0191459813 M.V.D.S</t>
  </si>
  <si>
    <t>0191474529 M.V.D.S</t>
  </si>
  <si>
    <t>0191459872 M.V.D.S</t>
  </si>
  <si>
    <t>0191459430 M.V.D.S</t>
  </si>
  <si>
    <t>0191460145 M.V.D.S</t>
  </si>
  <si>
    <t>0191459635 M.V.D.S</t>
  </si>
  <si>
    <t>0191474677 M.V.D.S</t>
  </si>
  <si>
    <t>0191460072 M.V.D.S</t>
  </si>
  <si>
    <t>0191460226 M.V.D.S</t>
  </si>
  <si>
    <t>0191460323 M.V.D.S</t>
  </si>
  <si>
    <t>0191459465 M.V.D.S</t>
  </si>
  <si>
    <t>0191459821 M.V.D.S</t>
  </si>
  <si>
    <t>0191459678 M.V.D.S</t>
  </si>
  <si>
    <t>0191474316 M.V.D.S</t>
  </si>
  <si>
    <t>0191459783 M.V.D.S</t>
  </si>
  <si>
    <t>0191474375 M.V.D.S</t>
  </si>
  <si>
    <t>0191474359 M.V.D.S</t>
  </si>
  <si>
    <t>0191459589 M.V.D.S</t>
  </si>
  <si>
    <t>Muebles de oficina</t>
  </si>
  <si>
    <t>Camaras fotograficas</t>
  </si>
  <si>
    <r>
      <t xml:space="preserve">NOTAS A LOS ESTADOS FINANCIEROS DE </t>
    </r>
    <r>
      <rPr>
        <b/>
        <sz val="8"/>
        <color indexed="10"/>
        <rFont val="Arial"/>
        <family val="2"/>
      </rPr>
      <t>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</si>
  <si>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TOTAL_5000</t>
  </si>
  <si>
    <t>Obra pública en bienes de docminio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</si>
</sst>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83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3" fillId="0" borderId="32" xfId="3" applyFont="1" applyFill="1" applyBorder="1" applyAlignment="1">
      <alignment horizontal="center" vertical="center" wrapText="1"/>
    </xf>
    <xf numFmtId="0" fontId="8" fillId="0" borderId="5" xfId="4" applyFont="1" applyFill="1" applyBorder="1"/>
    <xf numFmtId="0" fontId="13" fillId="0" borderId="33" xfId="3" applyFont="1" applyFill="1" applyBorder="1" applyAlignment="1">
      <alignment horizontal="center" vertical="center" wrapText="1"/>
    </xf>
    <xf numFmtId="0" fontId="8" fillId="0" borderId="28" xfId="4" applyFont="1" applyFill="1" applyBorder="1"/>
    <xf numFmtId="0" fontId="13" fillId="0" borderId="26" xfId="3" applyFont="1" applyFill="1" applyBorder="1" applyAlignment="1">
      <alignment horizontal="left" vertical="center" wrapText="1"/>
    </xf>
    <xf numFmtId="4" fontId="13" fillId="0" borderId="26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4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5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1" xfId="7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2" fontId="13" fillId="2" borderId="28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4" fontId="13" fillId="2" borderId="19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1" fillId="0" borderId="0" xfId="0" applyFont="1" applyAlignment="1">
      <alignment horizontal="center"/>
    </xf>
    <xf numFmtId="49" fontId="8" fillId="0" borderId="19" xfId="0" applyNumberFormat="1" applyFont="1" applyFill="1" applyBorder="1" applyAlignment="1">
      <alignment horizontal="left"/>
    </xf>
    <xf numFmtId="164" fontId="8" fillId="0" borderId="19" xfId="0" applyNumberFormat="1" applyFont="1" applyFill="1" applyBorder="1"/>
    <xf numFmtId="164" fontId="8" fillId="0" borderId="15" xfId="0" applyNumberFormat="1" applyFont="1" applyFill="1" applyBorder="1"/>
    <xf numFmtId="0" fontId="13" fillId="2" borderId="5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wrapText="1"/>
    </xf>
    <xf numFmtId="4" fontId="8" fillId="0" borderId="5" xfId="0" applyNumberFormat="1" applyFont="1" applyFill="1" applyBorder="1" applyAlignment="1">
      <alignment wrapText="1"/>
    </xf>
    <xf numFmtId="4" fontId="8" fillId="0" borderId="19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/>
    </xf>
    <xf numFmtId="164" fontId="8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4" fontId="2" fillId="0" borderId="1" xfId="10" applyFont="1" applyBorder="1" applyAlignment="1">
      <alignment horizontal="center" vertical="center" wrapText="1"/>
    </xf>
    <xf numFmtId="4" fontId="8" fillId="0" borderId="28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5" xfId="1" applyFont="1" applyFill="1" applyBorder="1" applyAlignment="1">
      <alignment horizontal="center" vertical="center" wrapText="1"/>
    </xf>
    <xf numFmtId="44" fontId="2" fillId="0" borderId="5" xfId="10" applyFont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3" fontId="2" fillId="0" borderId="0" xfId="9" applyFont="1" applyAlignment="1">
      <alignment vertical="center"/>
    </xf>
    <xf numFmtId="14" fontId="2" fillId="0" borderId="5" xfId="0" applyNumberFormat="1" applyFont="1" applyBorder="1" applyAlignment="1">
      <alignment horizontal="center" vertical="center" wrapText="1"/>
    </xf>
    <xf numFmtId="15" fontId="2" fillId="0" borderId="5" xfId="0" applyNumberFormat="1" applyFont="1" applyBorder="1" applyAlignment="1">
      <alignment horizontal="center" vertical="center" wrapText="1"/>
    </xf>
    <xf numFmtId="43" fontId="13" fillId="0" borderId="1" xfId="9" applyFont="1" applyBorder="1"/>
    <xf numFmtId="43" fontId="8" fillId="0" borderId="1" xfId="9" applyFont="1" applyBorder="1"/>
    <xf numFmtId="43" fontId="0" fillId="0" borderId="1" xfId="9" applyFont="1" applyBorder="1"/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 applyProtection="1">
      <alignment horizontal="center"/>
      <protection locked="0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1" xfId="3" applyFont="1" applyFill="1" applyBorder="1" applyAlignment="1">
      <alignment horizontal="center"/>
    </xf>
  </cellXfs>
  <cellStyles count="12">
    <cellStyle name="Millares" xfId="9" builtinId="3"/>
    <cellStyle name="Millares 2" xfId="1"/>
    <cellStyle name="Millares 3" xfId="11"/>
    <cellStyle name="Moneda" xfId="10" builtinId="4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324"/>
  </cols>
  <sheetData>
    <row r="1" spans="1:2" x14ac:dyDescent="0.2">
      <c r="A1" s="323"/>
      <c r="B1" s="323"/>
    </row>
    <row r="2020" spans="1:1" x14ac:dyDescent="0.2">
      <c r="A2020" s="325" t="s">
        <v>359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I41" sqref="I4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 x14ac:dyDescent="0.2">
      <c r="A1" s="3" t="s">
        <v>43</v>
      </c>
      <c r="B1" s="3"/>
      <c r="C1" s="4"/>
      <c r="D1" s="4"/>
      <c r="E1" s="4"/>
      <c r="F1" s="7"/>
    </row>
    <row r="2" spans="1:6" ht="11.25" customHeight="1" x14ac:dyDescent="0.2">
      <c r="A2" s="3" t="s">
        <v>238</v>
      </c>
      <c r="B2" s="3"/>
      <c r="C2" s="4"/>
      <c r="D2" s="4"/>
      <c r="E2" s="4"/>
    </row>
    <row r="3" spans="1:6" s="276" customFormat="1" ht="11.25" customHeight="1" x14ac:dyDescent="0.2">
      <c r="A3" s="3"/>
      <c r="B3" s="3"/>
      <c r="C3" s="4"/>
      <c r="D3" s="4"/>
      <c r="E3" s="4"/>
    </row>
    <row r="4" spans="1:6" ht="11.25" customHeight="1" x14ac:dyDescent="0.2"/>
    <row r="5" spans="1:6" ht="11.25" customHeight="1" x14ac:dyDescent="0.2">
      <c r="A5" s="62" t="s">
        <v>183</v>
      </c>
      <c r="B5" s="62"/>
      <c r="C5" s="63"/>
      <c r="D5" s="63"/>
      <c r="E5" s="63"/>
      <c r="F5" s="12" t="s">
        <v>80</v>
      </c>
    </row>
    <row r="6" spans="1:6" s="19" customFormat="1" x14ac:dyDescent="0.2">
      <c r="A6" s="64"/>
      <c r="B6" s="64"/>
      <c r="C6" s="63"/>
      <c r="D6" s="63"/>
      <c r="E6" s="63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 x14ac:dyDescent="0.2">
      <c r="A8" s="342">
        <v>125105911</v>
      </c>
      <c r="B8" s="342" t="s">
        <v>458</v>
      </c>
      <c r="C8" s="343">
        <v>23661.91</v>
      </c>
      <c r="D8" s="343">
        <v>23661.91</v>
      </c>
      <c r="E8" s="343">
        <v>0</v>
      </c>
      <c r="F8" s="343">
        <v>0</v>
      </c>
    </row>
    <row r="9" spans="1:6" x14ac:dyDescent="0.2">
      <c r="A9" s="342">
        <v>125415971</v>
      </c>
      <c r="B9" s="342" t="s">
        <v>459</v>
      </c>
      <c r="C9" s="343">
        <v>30940</v>
      </c>
      <c r="D9" s="343">
        <v>30940</v>
      </c>
      <c r="E9" s="343">
        <v>0</v>
      </c>
      <c r="F9" s="343">
        <v>0</v>
      </c>
    </row>
    <row r="10" spans="1:6" x14ac:dyDescent="0.2">
      <c r="A10" s="179"/>
      <c r="B10" s="179"/>
      <c r="C10" s="144"/>
      <c r="D10" s="182"/>
      <c r="E10" s="182"/>
      <c r="F10" s="149"/>
    </row>
    <row r="11" spans="1:6" x14ac:dyDescent="0.2">
      <c r="A11" s="179"/>
      <c r="B11" s="179"/>
      <c r="C11" s="144"/>
      <c r="D11" s="182"/>
      <c r="E11" s="182"/>
      <c r="F11" s="149"/>
    </row>
    <row r="12" spans="1:6" x14ac:dyDescent="0.2">
      <c r="A12" s="179"/>
      <c r="B12" s="179"/>
      <c r="C12" s="144"/>
      <c r="D12" s="182"/>
      <c r="E12" s="182"/>
      <c r="F12" s="149"/>
    </row>
    <row r="13" spans="1:6" x14ac:dyDescent="0.2">
      <c r="A13" s="176"/>
      <c r="B13" s="176" t="s">
        <v>279</v>
      </c>
      <c r="C13" s="152">
        <f>SUM(C8:C12)</f>
        <v>54601.91</v>
      </c>
      <c r="D13" s="152">
        <f>SUM(D8:D12)</f>
        <v>54601.91</v>
      </c>
      <c r="E13" s="152">
        <f>SUM(E8:E12)</f>
        <v>0</v>
      </c>
      <c r="F13" s="176"/>
    </row>
    <row r="14" spans="1:6" x14ac:dyDescent="0.2">
      <c r="A14" s="163"/>
      <c r="B14" s="163"/>
      <c r="C14" s="170"/>
      <c r="D14" s="170"/>
      <c r="E14" s="170"/>
      <c r="F14" s="163"/>
    </row>
    <row r="15" spans="1:6" x14ac:dyDescent="0.2">
      <c r="A15" s="163"/>
      <c r="B15" s="163"/>
      <c r="C15" s="170"/>
      <c r="D15" s="170"/>
      <c r="E15" s="170"/>
      <c r="F15" s="163"/>
    </row>
    <row r="16" spans="1:6" ht="11.25" customHeight="1" x14ac:dyDescent="0.2">
      <c r="A16" s="65" t="s">
        <v>258</v>
      </c>
      <c r="B16" s="66"/>
      <c r="C16" s="63"/>
      <c r="D16" s="63"/>
      <c r="E16" s="63"/>
      <c r="F16" s="12" t="s">
        <v>80</v>
      </c>
    </row>
    <row r="17" spans="1:6" x14ac:dyDescent="0.2">
      <c r="A17" s="67"/>
      <c r="B17" s="67"/>
      <c r="C17" s="68"/>
      <c r="D17" s="68"/>
      <c r="E17" s="68"/>
    </row>
    <row r="18" spans="1:6" ht="15" customHeight="1" x14ac:dyDescent="0.2">
      <c r="A18" s="15" t="s">
        <v>46</v>
      </c>
      <c r="B18" s="16" t="s">
        <v>47</v>
      </c>
      <c r="C18" s="58" t="s">
        <v>75</v>
      </c>
      <c r="D18" s="58" t="s">
        <v>76</v>
      </c>
      <c r="E18" s="58" t="s">
        <v>77</v>
      </c>
      <c r="F18" s="59" t="s">
        <v>78</v>
      </c>
    </row>
    <row r="19" spans="1:6" s="243" customFormat="1" ht="11.25" customHeight="1" x14ac:dyDescent="0.2">
      <c r="A19" s="342">
        <v>126505911</v>
      </c>
      <c r="B19" s="342" t="s">
        <v>460</v>
      </c>
      <c r="C19" s="343">
        <v>-4100.2</v>
      </c>
      <c r="D19" s="343">
        <v>-6466.39</v>
      </c>
      <c r="E19" s="343">
        <v>-2366.19</v>
      </c>
      <c r="F19" s="149"/>
    </row>
    <row r="20" spans="1:6" s="276" customFormat="1" ht="11.25" customHeight="1" x14ac:dyDescent="0.2">
      <c r="A20" s="164"/>
      <c r="B20" s="179"/>
      <c r="C20" s="144"/>
      <c r="D20" s="144"/>
      <c r="E20" s="144"/>
      <c r="F20" s="149"/>
    </row>
    <row r="21" spans="1:6" x14ac:dyDescent="0.2">
      <c r="A21" s="164"/>
      <c r="B21" s="179"/>
      <c r="C21" s="144"/>
      <c r="D21" s="144"/>
      <c r="E21" s="144"/>
      <c r="F21" s="149"/>
    </row>
    <row r="22" spans="1:6" x14ac:dyDescent="0.2">
      <c r="A22" s="176"/>
      <c r="B22" s="176" t="s">
        <v>280</v>
      </c>
      <c r="C22" s="152">
        <f>SUM(C19:C21)</f>
        <v>-4100.2</v>
      </c>
      <c r="D22" s="152">
        <f>SUM(D19:D21)</f>
        <v>-6466.39</v>
      </c>
      <c r="E22" s="152">
        <f>SUM(E19:E21)</f>
        <v>-2366.19</v>
      </c>
      <c r="F22" s="176"/>
    </row>
    <row r="23" spans="1:6" x14ac:dyDescent="0.2">
      <c r="A23" s="163"/>
      <c r="B23" s="163"/>
      <c r="C23" s="170"/>
      <c r="D23" s="170"/>
      <c r="E23" s="170"/>
      <c r="F23" s="163"/>
    </row>
    <row r="24" spans="1:6" x14ac:dyDescent="0.2">
      <c r="A24" s="163"/>
      <c r="B24" s="163"/>
      <c r="C24" s="170"/>
      <c r="D24" s="170"/>
      <c r="E24" s="170"/>
      <c r="F24" s="163"/>
    </row>
    <row r="25" spans="1:6" ht="11.25" customHeight="1" x14ac:dyDescent="0.2">
      <c r="A25" s="66" t="s">
        <v>191</v>
      </c>
      <c r="B25" s="163"/>
      <c r="C25" s="69"/>
      <c r="D25" s="69"/>
      <c r="E25" s="53"/>
      <c r="F25" s="54" t="s">
        <v>81</v>
      </c>
    </row>
    <row r="26" spans="1:6" x14ac:dyDescent="0.2">
      <c r="A26" s="45"/>
      <c r="B26" s="45"/>
      <c r="C26" s="22"/>
    </row>
    <row r="27" spans="1:6" ht="15" customHeight="1" x14ac:dyDescent="0.2">
      <c r="A27" s="15" t="s">
        <v>46</v>
      </c>
      <c r="B27" s="16" t="s">
        <v>47</v>
      </c>
      <c r="C27" s="58" t="s">
        <v>75</v>
      </c>
      <c r="D27" s="58" t="s">
        <v>76</v>
      </c>
      <c r="E27" s="58" t="s">
        <v>77</v>
      </c>
      <c r="F27" s="59" t="s">
        <v>78</v>
      </c>
    </row>
    <row r="28" spans="1:6" x14ac:dyDescent="0.2">
      <c r="A28" s="342">
        <v>127106321</v>
      </c>
      <c r="B28" s="342" t="s">
        <v>461</v>
      </c>
      <c r="C28" s="343">
        <v>0</v>
      </c>
      <c r="D28" s="343">
        <v>442478.7</v>
      </c>
      <c r="E28" s="343">
        <v>442478.7</v>
      </c>
      <c r="F28" s="343">
        <v>0</v>
      </c>
    </row>
    <row r="29" spans="1:6" x14ac:dyDescent="0.2">
      <c r="A29" s="179"/>
      <c r="B29" s="179"/>
      <c r="C29" s="144"/>
      <c r="D29" s="182"/>
      <c r="E29" s="182"/>
      <c r="F29" s="149"/>
    </row>
    <row r="30" spans="1:6" x14ac:dyDescent="0.2">
      <c r="A30" s="179"/>
      <c r="B30" s="179"/>
      <c r="C30" s="144"/>
      <c r="D30" s="182"/>
      <c r="E30" s="182"/>
      <c r="F30" s="149"/>
    </row>
    <row r="31" spans="1:6" x14ac:dyDescent="0.2">
      <c r="A31" s="179"/>
      <c r="B31" s="179"/>
      <c r="C31" s="144"/>
      <c r="D31" s="182"/>
      <c r="E31" s="182"/>
      <c r="F31" s="149"/>
    </row>
    <row r="32" spans="1:6" x14ac:dyDescent="0.2">
      <c r="A32" s="179"/>
      <c r="B32" s="179"/>
      <c r="C32" s="144"/>
      <c r="D32" s="182"/>
      <c r="E32" s="182"/>
      <c r="F32" s="149"/>
    </row>
    <row r="33" spans="1:6" x14ac:dyDescent="0.2">
      <c r="A33" s="179"/>
      <c r="B33" s="179"/>
      <c r="C33" s="144"/>
      <c r="D33" s="182"/>
      <c r="E33" s="182"/>
      <c r="F33" s="149"/>
    </row>
    <row r="34" spans="1:6" x14ac:dyDescent="0.2">
      <c r="A34" s="183"/>
      <c r="B34" s="183" t="s">
        <v>281</v>
      </c>
      <c r="C34" s="184">
        <f>SUM(C28:C33)</f>
        <v>0</v>
      </c>
      <c r="D34" s="184">
        <f>SUM(D28:D33)</f>
        <v>442478.7</v>
      </c>
      <c r="E34" s="184">
        <f>SUM(E28:E33)</f>
        <v>442478.7</v>
      </c>
      <c r="F34" s="184"/>
    </row>
    <row r="35" spans="1:6" x14ac:dyDescent="0.2">
      <c r="A35" s="157"/>
      <c r="B35" s="158"/>
      <c r="C35" s="159"/>
      <c r="D35" s="159"/>
      <c r="E35" s="159"/>
      <c r="F35" s="158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Saldo al 31 de diciembre del año anterior a la cuenta pública que se presenta." sqref="C7 C27 C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Importe final del periodo que corresponde la cuenta pública presentada (trimestral: 1er, 2do, 3ro. o 4to.)." sqref="D27 D18 D7"/>
    <dataValidation allowBlank="1" showInputMessage="1" showErrorMessage="1" prompt="Corresponde al número de la cuenta de acuerdo al Plan de Cuentas emitido por el CONAC." sqref="A7 A18 A2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L37" sqref="L37"/>
    </sheetView>
  </sheetViews>
  <sheetFormatPr baseColWidth="10" defaultRowHeight="11.25" x14ac:dyDescent="0.2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238</v>
      </c>
      <c r="B2" s="3"/>
      <c r="C2" s="3"/>
      <c r="D2" s="3"/>
      <c r="E2" s="3"/>
      <c r="F2" s="3"/>
      <c r="G2" s="3"/>
      <c r="H2" s="8"/>
    </row>
    <row r="3" spans="1:17" x14ac:dyDescent="0.2">
      <c r="A3" s="3"/>
      <c r="B3" s="3"/>
      <c r="C3" s="3"/>
      <c r="D3" s="3"/>
      <c r="E3" s="3"/>
      <c r="F3" s="3"/>
      <c r="G3" s="3"/>
      <c r="H3" s="8"/>
    </row>
    <row r="4" spans="1:17" ht="11.25" customHeight="1" x14ac:dyDescent="0.2">
      <c r="A4" s="8"/>
      <c r="B4" s="8"/>
      <c r="C4" s="8"/>
      <c r="D4" s="8"/>
      <c r="E4" s="8"/>
      <c r="F4" s="8"/>
      <c r="G4" s="3"/>
      <c r="H4" s="263"/>
    </row>
    <row r="5" spans="1:17" ht="11.25" customHeight="1" x14ac:dyDescent="0.2">
      <c r="A5" s="71" t="s">
        <v>83</v>
      </c>
      <c r="B5" s="72"/>
      <c r="C5" s="263"/>
      <c r="D5" s="263"/>
      <c r="E5" s="64"/>
      <c r="F5" s="64"/>
      <c r="G5" s="64"/>
      <c r="H5" s="262" t="s">
        <v>82</v>
      </c>
    </row>
    <row r="6" spans="1:17" x14ac:dyDescent="0.2">
      <c r="J6" s="369"/>
      <c r="K6" s="369"/>
      <c r="L6" s="369"/>
      <c r="M6" s="369"/>
      <c r="N6" s="369"/>
      <c r="O6" s="369"/>
      <c r="P6" s="369"/>
      <c r="Q6" s="369"/>
    </row>
    <row r="7" spans="1:17" x14ac:dyDescent="0.2">
      <c r="A7" s="3" t="s">
        <v>84</v>
      </c>
    </row>
    <row r="8" spans="1:17" ht="52.5" customHeight="1" x14ac:dyDescent="0.2">
      <c r="A8" s="370" t="s">
        <v>85</v>
      </c>
      <c r="B8" s="370"/>
      <c r="C8" s="370"/>
      <c r="D8" s="370"/>
      <c r="E8" s="370"/>
      <c r="F8" s="370"/>
      <c r="G8" s="370"/>
      <c r="H8" s="370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73" t="s">
        <v>43</v>
      </c>
      <c r="B1" s="73"/>
      <c r="C1" s="6"/>
      <c r="D1" s="7"/>
    </row>
    <row r="2" spans="1:4" x14ac:dyDescent="0.2">
      <c r="A2" s="73" t="s">
        <v>238</v>
      </c>
      <c r="B2" s="73"/>
      <c r="C2" s="6"/>
    </row>
    <row r="3" spans="1:4" x14ac:dyDescent="0.2">
      <c r="A3" s="42"/>
      <c r="B3" s="42"/>
      <c r="C3" s="74"/>
      <c r="D3" s="42"/>
    </row>
    <row r="4" spans="1:4" x14ac:dyDescent="0.2">
      <c r="A4" s="42"/>
      <c r="B4" s="42"/>
      <c r="C4" s="74"/>
      <c r="D4" s="42"/>
    </row>
    <row r="5" spans="1:4" s="35" customFormat="1" ht="11.25" customHeight="1" x14ac:dyDescent="0.25">
      <c r="A5" s="62" t="s">
        <v>285</v>
      </c>
      <c r="B5" s="283"/>
      <c r="C5" s="75"/>
      <c r="D5" s="76" t="s">
        <v>86</v>
      </c>
    </row>
    <row r="6" spans="1:4" x14ac:dyDescent="0.2">
      <c r="A6" s="77"/>
      <c r="B6" s="77"/>
      <c r="C6" s="78"/>
      <c r="D6" s="77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52" t="s">
        <v>59</v>
      </c>
    </row>
    <row r="8" spans="1:4" x14ac:dyDescent="0.2">
      <c r="A8" s="180"/>
      <c r="B8" s="180"/>
      <c r="C8" s="170"/>
      <c r="D8" s="185"/>
    </row>
    <row r="9" spans="1:4" x14ac:dyDescent="0.2">
      <c r="A9" s="180"/>
      <c r="B9" s="180"/>
      <c r="C9" s="186"/>
      <c r="D9" s="185"/>
    </row>
    <row r="10" spans="1:4" x14ac:dyDescent="0.2">
      <c r="A10" s="180"/>
      <c r="B10" s="180"/>
      <c r="C10" s="186"/>
      <c r="D10" s="187"/>
    </row>
    <row r="11" spans="1:4" x14ac:dyDescent="0.2">
      <c r="A11" s="161"/>
      <c r="B11" s="161" t="s">
        <v>286</v>
      </c>
      <c r="C11" s="155">
        <f>SUM(C8:C10)</f>
        <v>0</v>
      </c>
      <c r="D11" s="188"/>
    </row>
    <row r="14" spans="1:4" ht="11.25" customHeight="1" x14ac:dyDescent="0.2">
      <c r="A14" s="62" t="s">
        <v>184</v>
      </c>
      <c r="B14" s="283"/>
      <c r="C14" s="75"/>
      <c r="D14" s="76" t="s">
        <v>86</v>
      </c>
    </row>
    <row r="15" spans="1:4" x14ac:dyDescent="0.2">
      <c r="A15" s="77"/>
      <c r="B15" s="77"/>
      <c r="C15" s="78"/>
      <c r="D15" s="77"/>
    </row>
    <row r="16" spans="1:4" ht="15" customHeight="1" x14ac:dyDescent="0.2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 x14ac:dyDescent="0.2">
      <c r="A17" s="180"/>
      <c r="B17" s="180"/>
      <c r="C17" s="170"/>
      <c r="D17" s="185"/>
    </row>
    <row r="18" spans="1:4" x14ac:dyDescent="0.2">
      <c r="A18" s="180"/>
      <c r="B18" s="180"/>
      <c r="C18" s="186"/>
      <c r="D18" s="185"/>
    </row>
    <row r="19" spans="1:4" x14ac:dyDescent="0.2">
      <c r="A19" s="180"/>
      <c r="B19" s="180"/>
      <c r="C19" s="186"/>
      <c r="D19" s="187"/>
    </row>
    <row r="20" spans="1:4" x14ac:dyDescent="0.2">
      <c r="A20" s="161"/>
      <c r="B20" s="161" t="s">
        <v>282</v>
      </c>
      <c r="C20" s="155">
        <f>SUM(C17:C19)</f>
        <v>0</v>
      </c>
      <c r="D20" s="188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Saldo final del periodo que corresponde la cuenta pública presentada (trimestral: 1er, 2do, 3ro. o 4to.)." sqref="C7 C16"/>
    <dataValidation allowBlank="1" showInputMessage="1" showErrorMessage="1" prompt="Corresponde al número de la cuenta de acuerdo al Plan de Cuentas emitido por el CONAC." sqref="A7 A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zoomScaleSheetLayoutView="100" workbookViewId="0">
      <selection activeCell="J69" sqref="J69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 x14ac:dyDescent="0.2">
      <c r="A1" s="3" t="s">
        <v>43</v>
      </c>
      <c r="B1" s="3"/>
      <c r="C1" s="4"/>
      <c r="D1" s="4"/>
      <c r="E1" s="4"/>
      <c r="F1" s="4"/>
      <c r="G1" s="4"/>
      <c r="H1" s="7"/>
    </row>
    <row r="2" spans="1:8" x14ac:dyDescent="0.2">
      <c r="A2" s="3" t="s">
        <v>238</v>
      </c>
      <c r="B2" s="3"/>
      <c r="C2" s="4"/>
      <c r="D2" s="4"/>
      <c r="E2" s="4"/>
      <c r="F2" s="4"/>
      <c r="G2" s="4"/>
      <c r="H2" s="9"/>
    </row>
    <row r="3" spans="1:8" x14ac:dyDescent="0.2">
      <c r="H3" s="9"/>
    </row>
    <row r="4" spans="1:8" x14ac:dyDescent="0.2">
      <c r="H4" s="9"/>
    </row>
    <row r="5" spans="1:8" ht="11.25" customHeight="1" x14ac:dyDescent="0.2">
      <c r="A5" s="10" t="s">
        <v>287</v>
      </c>
      <c r="B5" s="12"/>
      <c r="C5" s="80"/>
      <c r="D5" s="80"/>
      <c r="E5" s="80"/>
      <c r="F5" s="80"/>
      <c r="G5" s="80"/>
      <c r="H5" s="81" t="s">
        <v>87</v>
      </c>
    </row>
    <row r="6" spans="1:8" x14ac:dyDescent="0.2">
      <c r="A6" s="282"/>
      <c r="B6" s="284"/>
    </row>
    <row r="7" spans="1:8" ht="15" customHeight="1" x14ac:dyDescent="0.2">
      <c r="A7" s="15" t="s">
        <v>46</v>
      </c>
      <c r="B7" s="16" t="s">
        <v>47</v>
      </c>
      <c r="C7" s="40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 x14ac:dyDescent="0.2">
      <c r="A8" s="342">
        <v>211100001</v>
      </c>
      <c r="B8" s="342" t="s">
        <v>462</v>
      </c>
      <c r="C8" s="343">
        <v>-28840.21</v>
      </c>
      <c r="D8" s="144"/>
      <c r="E8" s="144"/>
      <c r="F8" s="144"/>
      <c r="G8" s="144"/>
      <c r="H8" s="189"/>
    </row>
    <row r="9" spans="1:8" s="284" customFormat="1" x14ac:dyDescent="0.2">
      <c r="A9" s="342">
        <v>211100141</v>
      </c>
      <c r="B9" s="342" t="s">
        <v>463</v>
      </c>
      <c r="C9" s="343">
        <v>-500</v>
      </c>
      <c r="D9" s="144"/>
      <c r="E9" s="144"/>
      <c r="F9" s="144"/>
      <c r="G9" s="144"/>
      <c r="H9" s="189"/>
    </row>
    <row r="10" spans="1:8" s="284" customFormat="1" x14ac:dyDescent="0.2">
      <c r="A10" s="342">
        <v>211100161</v>
      </c>
      <c r="B10" s="342" t="s">
        <v>463</v>
      </c>
      <c r="C10" s="343">
        <v>-685326.26</v>
      </c>
      <c r="D10" s="144"/>
      <c r="E10" s="144"/>
      <c r="F10" s="144"/>
      <c r="G10" s="144"/>
      <c r="H10" s="189"/>
    </row>
    <row r="11" spans="1:8" s="284" customFormat="1" x14ac:dyDescent="0.2">
      <c r="A11" s="342">
        <v>211200001</v>
      </c>
      <c r="B11" s="342" t="s">
        <v>464</v>
      </c>
      <c r="C11" s="343">
        <v>-696531.64</v>
      </c>
      <c r="D11" s="144"/>
      <c r="E11" s="144"/>
      <c r="F11" s="144"/>
      <c r="G11" s="144"/>
      <c r="H11" s="189"/>
    </row>
    <row r="12" spans="1:8" s="284" customFormat="1" x14ac:dyDescent="0.2">
      <c r="A12" s="342">
        <v>211200122</v>
      </c>
      <c r="B12" s="342" t="s">
        <v>465</v>
      </c>
      <c r="C12" s="343">
        <v>-871</v>
      </c>
      <c r="D12" s="144"/>
      <c r="E12" s="144"/>
      <c r="F12" s="144"/>
      <c r="G12" s="144"/>
      <c r="H12" s="189"/>
    </row>
    <row r="13" spans="1:8" s="284" customFormat="1" x14ac:dyDescent="0.2">
      <c r="A13" s="342">
        <v>211200143</v>
      </c>
      <c r="B13" s="342" t="s">
        <v>466</v>
      </c>
      <c r="C13" s="343">
        <v>-514</v>
      </c>
      <c r="D13" s="144"/>
      <c r="E13" s="144"/>
      <c r="F13" s="144"/>
      <c r="G13" s="144"/>
      <c r="H13" s="189"/>
    </row>
    <row r="14" spans="1:8" s="284" customFormat="1" x14ac:dyDescent="0.2">
      <c r="A14" s="342">
        <v>211200145</v>
      </c>
      <c r="B14" s="342" t="s">
        <v>467</v>
      </c>
      <c r="C14" s="343">
        <v>-0.02</v>
      </c>
      <c r="D14" s="144"/>
      <c r="E14" s="144"/>
      <c r="F14" s="144"/>
      <c r="G14" s="144"/>
      <c r="H14" s="189"/>
    </row>
    <row r="15" spans="1:8" s="284" customFormat="1" x14ac:dyDescent="0.2">
      <c r="A15" s="342">
        <v>211200162</v>
      </c>
      <c r="B15" s="342" t="s">
        <v>465</v>
      </c>
      <c r="C15" s="343">
        <v>-626796.57999999996</v>
      </c>
      <c r="D15" s="144"/>
      <c r="E15" s="144"/>
      <c r="F15" s="144"/>
      <c r="G15" s="144"/>
      <c r="H15" s="189"/>
    </row>
    <row r="16" spans="1:8" s="284" customFormat="1" x14ac:dyDescent="0.2">
      <c r="A16" s="342">
        <v>211200163</v>
      </c>
      <c r="B16" s="342" t="s">
        <v>466</v>
      </c>
      <c r="C16" s="343">
        <v>-2804520.36</v>
      </c>
      <c r="D16" s="144"/>
      <c r="E16" s="144"/>
      <c r="F16" s="144"/>
      <c r="G16" s="144"/>
      <c r="H16" s="189"/>
    </row>
    <row r="17" spans="1:8" s="284" customFormat="1" x14ac:dyDescent="0.2">
      <c r="A17" s="342">
        <v>211200165</v>
      </c>
      <c r="B17" s="342" t="s">
        <v>467</v>
      </c>
      <c r="C17" s="343">
        <v>-6507.32</v>
      </c>
      <c r="D17" s="144"/>
      <c r="E17" s="144"/>
      <c r="F17" s="144"/>
      <c r="G17" s="144"/>
      <c r="H17" s="189"/>
    </row>
    <row r="18" spans="1:8" s="284" customFormat="1" x14ac:dyDescent="0.2">
      <c r="A18" s="342">
        <v>211300001</v>
      </c>
      <c r="B18" s="342" t="s">
        <v>468</v>
      </c>
      <c r="C18" s="343">
        <v>-4277552.28</v>
      </c>
      <c r="D18" s="144"/>
      <c r="E18" s="144"/>
      <c r="F18" s="144"/>
      <c r="G18" s="144"/>
      <c r="H18" s="189"/>
    </row>
    <row r="19" spans="1:8" s="284" customFormat="1" x14ac:dyDescent="0.2">
      <c r="A19" s="342">
        <v>211300126</v>
      </c>
      <c r="B19" s="342" t="s">
        <v>469</v>
      </c>
      <c r="C19" s="343">
        <v>-78238.38</v>
      </c>
      <c r="D19" s="144"/>
      <c r="E19" s="144"/>
      <c r="F19" s="144"/>
      <c r="G19" s="144"/>
      <c r="H19" s="189"/>
    </row>
    <row r="20" spans="1:8" s="284" customFormat="1" x14ac:dyDescent="0.2">
      <c r="A20" s="342">
        <v>211300146</v>
      </c>
      <c r="B20" s="342" t="s">
        <v>469</v>
      </c>
      <c r="C20" s="343">
        <v>-33750</v>
      </c>
      <c r="D20" s="144"/>
      <c r="E20" s="144"/>
      <c r="F20" s="144"/>
      <c r="G20" s="144"/>
      <c r="H20" s="189"/>
    </row>
    <row r="21" spans="1:8" s="284" customFormat="1" x14ac:dyDescent="0.2">
      <c r="A21" s="342">
        <v>211300156</v>
      </c>
      <c r="B21" s="342" t="s">
        <v>469</v>
      </c>
      <c r="C21" s="343">
        <v>-0.01</v>
      </c>
      <c r="D21" s="144"/>
      <c r="E21" s="144"/>
      <c r="F21" s="144"/>
      <c r="G21" s="144"/>
      <c r="H21" s="189"/>
    </row>
    <row r="22" spans="1:8" s="284" customFormat="1" x14ac:dyDescent="0.2">
      <c r="A22" s="342">
        <v>211300166</v>
      </c>
      <c r="B22" s="342" t="s">
        <v>469</v>
      </c>
      <c r="C22" s="343">
        <v>-10489440.59</v>
      </c>
      <c r="D22" s="144"/>
      <c r="E22" s="144"/>
      <c r="F22" s="144"/>
      <c r="G22" s="144"/>
      <c r="H22" s="189"/>
    </row>
    <row r="23" spans="1:8" s="284" customFormat="1" x14ac:dyDescent="0.2">
      <c r="A23" s="342">
        <v>211500164</v>
      </c>
      <c r="B23" s="342" t="s">
        <v>470</v>
      </c>
      <c r="C23" s="343">
        <v>-84982.74</v>
      </c>
      <c r="D23" s="144"/>
      <c r="E23" s="144"/>
      <c r="F23" s="144"/>
      <c r="G23" s="144"/>
      <c r="H23" s="189"/>
    </row>
    <row r="24" spans="1:8" s="284" customFormat="1" x14ac:dyDescent="0.2">
      <c r="A24" s="342">
        <v>211700002</v>
      </c>
      <c r="B24" s="342" t="s">
        <v>471</v>
      </c>
      <c r="C24" s="343">
        <v>-110029.44</v>
      </c>
      <c r="D24" s="144"/>
      <c r="E24" s="144"/>
      <c r="F24" s="144"/>
      <c r="G24" s="144"/>
      <c r="H24" s="189"/>
    </row>
    <row r="25" spans="1:8" s="284" customFormat="1" x14ac:dyDescent="0.2">
      <c r="A25" s="342">
        <v>211700003</v>
      </c>
      <c r="B25" s="342" t="s">
        <v>472</v>
      </c>
      <c r="C25" s="343">
        <v>-1592.34</v>
      </c>
      <c r="D25" s="144"/>
      <c r="E25" s="144"/>
      <c r="F25" s="144"/>
      <c r="G25" s="144"/>
      <c r="H25" s="189"/>
    </row>
    <row r="26" spans="1:8" s="284" customFormat="1" x14ac:dyDescent="0.2">
      <c r="A26" s="342">
        <v>211700004</v>
      </c>
      <c r="B26" s="342" t="s">
        <v>473</v>
      </c>
      <c r="C26" s="343">
        <v>-23714.79</v>
      </c>
      <c r="D26" s="144"/>
      <c r="E26" s="144"/>
      <c r="F26" s="144"/>
      <c r="G26" s="144"/>
      <c r="H26" s="189"/>
    </row>
    <row r="27" spans="1:8" s="284" customFormat="1" x14ac:dyDescent="0.2">
      <c r="A27" s="342">
        <v>211700006</v>
      </c>
      <c r="B27" s="342" t="s">
        <v>474</v>
      </c>
      <c r="C27" s="343">
        <v>-3109.78</v>
      </c>
      <c r="D27" s="144"/>
      <c r="E27" s="144"/>
      <c r="F27" s="144"/>
      <c r="G27" s="144"/>
      <c r="H27" s="189"/>
    </row>
    <row r="28" spans="1:8" s="284" customFormat="1" x14ac:dyDescent="0.2">
      <c r="A28" s="342">
        <v>211700011</v>
      </c>
      <c r="B28" s="342" t="s">
        <v>475</v>
      </c>
      <c r="C28" s="343">
        <v>-13769.79</v>
      </c>
      <c r="D28" s="144"/>
      <c r="E28" s="144"/>
      <c r="F28" s="144"/>
      <c r="G28" s="144"/>
      <c r="H28" s="189"/>
    </row>
    <row r="29" spans="1:8" s="284" customFormat="1" x14ac:dyDescent="0.2">
      <c r="A29" s="342">
        <v>211700012</v>
      </c>
      <c r="B29" s="342" t="s">
        <v>476</v>
      </c>
      <c r="C29" s="343">
        <v>-17424.37</v>
      </c>
      <c r="D29" s="144"/>
      <c r="E29" s="144"/>
      <c r="F29" s="144"/>
      <c r="G29" s="144"/>
      <c r="H29" s="189"/>
    </row>
    <row r="30" spans="1:8" s="284" customFormat="1" x14ac:dyDescent="0.2">
      <c r="A30" s="342">
        <v>211700101</v>
      </c>
      <c r="B30" s="342" t="s">
        <v>477</v>
      </c>
      <c r="C30" s="343">
        <v>-37740.550000000003</v>
      </c>
      <c r="D30" s="144"/>
      <c r="E30" s="144"/>
      <c r="F30" s="144"/>
      <c r="G30" s="144"/>
      <c r="H30" s="189"/>
    </row>
    <row r="31" spans="1:8" s="284" customFormat="1" x14ac:dyDescent="0.2">
      <c r="A31" s="342">
        <v>211700102</v>
      </c>
      <c r="B31" s="342" t="s">
        <v>478</v>
      </c>
      <c r="C31" s="343">
        <v>-3774.4</v>
      </c>
      <c r="D31" s="144"/>
      <c r="E31" s="144"/>
      <c r="F31" s="144"/>
      <c r="G31" s="144"/>
      <c r="H31" s="189"/>
    </row>
    <row r="32" spans="1:8" s="284" customFormat="1" x14ac:dyDescent="0.2">
      <c r="A32" s="342">
        <v>211700103</v>
      </c>
      <c r="B32" s="342" t="s">
        <v>479</v>
      </c>
      <c r="C32" s="343">
        <v>-3008817.81</v>
      </c>
      <c r="D32" s="144"/>
      <c r="E32" s="144"/>
      <c r="F32" s="144"/>
      <c r="G32" s="144"/>
      <c r="H32" s="189"/>
    </row>
    <row r="33" spans="1:8" s="284" customFormat="1" x14ac:dyDescent="0.2">
      <c r="A33" s="342">
        <v>211700104</v>
      </c>
      <c r="B33" s="342" t="s">
        <v>480</v>
      </c>
      <c r="C33" s="343">
        <v>-48749.04</v>
      </c>
      <c r="D33" s="144"/>
      <c r="E33" s="144"/>
      <c r="F33" s="144"/>
      <c r="G33" s="144"/>
      <c r="H33" s="189"/>
    </row>
    <row r="34" spans="1:8" s="284" customFormat="1" x14ac:dyDescent="0.2">
      <c r="A34" s="342">
        <v>211700106</v>
      </c>
      <c r="B34" s="342" t="s">
        <v>481</v>
      </c>
      <c r="C34" s="343">
        <v>-2100</v>
      </c>
      <c r="D34" s="144"/>
      <c r="E34" s="144"/>
      <c r="F34" s="144"/>
      <c r="G34" s="144"/>
      <c r="H34" s="189"/>
    </row>
    <row r="35" spans="1:8" s="284" customFormat="1" x14ac:dyDescent="0.2">
      <c r="A35" s="342">
        <v>211700107</v>
      </c>
      <c r="B35" s="342" t="s">
        <v>482</v>
      </c>
      <c r="C35" s="343">
        <v>-77720.77</v>
      </c>
      <c r="D35" s="144"/>
      <c r="E35" s="144"/>
      <c r="F35" s="144"/>
      <c r="G35" s="144"/>
      <c r="H35" s="189"/>
    </row>
    <row r="36" spans="1:8" s="284" customFormat="1" x14ac:dyDescent="0.2">
      <c r="A36" s="342">
        <v>211700108</v>
      </c>
      <c r="B36" s="342" t="s">
        <v>483</v>
      </c>
      <c r="C36" s="343">
        <v>-2.2000000000000002</v>
      </c>
      <c r="D36" s="144"/>
      <c r="E36" s="144"/>
      <c r="F36" s="144"/>
      <c r="G36" s="144"/>
      <c r="H36" s="189"/>
    </row>
    <row r="37" spans="1:8" s="284" customFormat="1" x14ac:dyDescent="0.2">
      <c r="A37" s="342">
        <v>211700111</v>
      </c>
      <c r="B37" s="342" t="s">
        <v>484</v>
      </c>
      <c r="C37" s="343">
        <v>-124638.36</v>
      </c>
      <c r="D37" s="144"/>
      <c r="E37" s="144"/>
      <c r="F37" s="144"/>
      <c r="G37" s="144"/>
      <c r="H37" s="189"/>
    </row>
    <row r="38" spans="1:8" s="284" customFormat="1" x14ac:dyDescent="0.2">
      <c r="A38" s="342">
        <v>211700112</v>
      </c>
      <c r="B38" s="342" t="s">
        <v>485</v>
      </c>
      <c r="C38" s="343">
        <v>-2499.25</v>
      </c>
      <c r="D38" s="144"/>
      <c r="E38" s="144"/>
      <c r="F38" s="144"/>
      <c r="G38" s="144"/>
      <c r="H38" s="189"/>
    </row>
    <row r="39" spans="1:8" s="284" customFormat="1" x14ac:dyDescent="0.2">
      <c r="A39" s="342">
        <v>211700113</v>
      </c>
      <c r="B39" s="342" t="s">
        <v>486</v>
      </c>
      <c r="C39" s="343">
        <v>-251.77</v>
      </c>
      <c r="D39" s="144"/>
      <c r="E39" s="144"/>
      <c r="F39" s="144"/>
      <c r="G39" s="144"/>
      <c r="H39" s="189"/>
    </row>
    <row r="40" spans="1:8" x14ac:dyDescent="0.2">
      <c r="A40" s="342">
        <v>211700399</v>
      </c>
      <c r="B40" s="342" t="s">
        <v>487</v>
      </c>
      <c r="C40" s="343">
        <v>-1577590.05</v>
      </c>
      <c r="D40" s="144"/>
      <c r="E40" s="144"/>
      <c r="F40" s="144"/>
      <c r="G40" s="144"/>
      <c r="H40" s="189"/>
    </row>
    <row r="41" spans="1:8" x14ac:dyDescent="0.2">
      <c r="A41" s="342">
        <v>211900001</v>
      </c>
      <c r="B41" s="342" t="s">
        <v>488</v>
      </c>
      <c r="C41" s="343">
        <v>-4076179.44</v>
      </c>
      <c r="D41" s="144"/>
      <c r="E41" s="144"/>
      <c r="F41" s="144"/>
      <c r="G41" s="144"/>
      <c r="H41" s="189"/>
    </row>
    <row r="42" spans="1:8" x14ac:dyDescent="0.2">
      <c r="A42" s="342">
        <v>211900002</v>
      </c>
      <c r="B42" s="342" t="s">
        <v>489</v>
      </c>
      <c r="C42" s="343">
        <v>-35985.9</v>
      </c>
      <c r="D42" s="144"/>
      <c r="E42" s="144"/>
      <c r="F42" s="144"/>
      <c r="G42" s="144"/>
      <c r="H42" s="189"/>
    </row>
    <row r="43" spans="1:8" x14ac:dyDescent="0.2">
      <c r="A43" s="342">
        <v>211900003</v>
      </c>
      <c r="B43" s="342" t="s">
        <v>490</v>
      </c>
      <c r="C43" s="343">
        <v>-38778.33</v>
      </c>
      <c r="D43" s="144"/>
      <c r="E43" s="144"/>
      <c r="F43" s="144"/>
      <c r="G43" s="144"/>
      <c r="H43" s="189"/>
    </row>
    <row r="44" spans="1:8" x14ac:dyDescent="0.2">
      <c r="A44" s="190"/>
      <c r="B44" s="190" t="s">
        <v>289</v>
      </c>
      <c r="C44" s="191">
        <f>SUM(C8:C43)</f>
        <v>-29018839.769999996</v>
      </c>
      <c r="D44" s="191">
        <f>SUM(D8:D43)</f>
        <v>0</v>
      </c>
      <c r="E44" s="191">
        <f>SUM(E8:E43)</f>
        <v>0</v>
      </c>
      <c r="F44" s="191">
        <f>SUM(F8:F43)</f>
        <v>0</v>
      </c>
      <c r="G44" s="191">
        <f>SUM(G8:G43)</f>
        <v>0</v>
      </c>
      <c r="H44" s="191"/>
    </row>
    <row r="47" spans="1:8" x14ac:dyDescent="0.2">
      <c r="A47" s="10" t="s">
        <v>288</v>
      </c>
      <c r="B47" s="278"/>
      <c r="C47" s="80"/>
      <c r="D47" s="80"/>
      <c r="E47" s="80"/>
      <c r="F47" s="80"/>
      <c r="G47" s="80"/>
      <c r="H47" s="81" t="s">
        <v>87</v>
      </c>
    </row>
    <row r="48" spans="1:8" x14ac:dyDescent="0.2">
      <c r="A48" s="282"/>
      <c r="B48" s="284"/>
      <c r="H48" s="277"/>
    </row>
    <row r="49" spans="1:8" ht="15" customHeight="1" x14ac:dyDescent="0.2">
      <c r="A49" s="15" t="s">
        <v>46</v>
      </c>
      <c r="B49" s="16" t="s">
        <v>47</v>
      </c>
      <c r="C49" s="40" t="s">
        <v>48</v>
      </c>
      <c r="D49" s="40" t="s">
        <v>55</v>
      </c>
      <c r="E49" s="40" t="s">
        <v>56</v>
      </c>
      <c r="F49" s="40" t="s">
        <v>57</v>
      </c>
      <c r="G49" s="41" t="s">
        <v>58</v>
      </c>
      <c r="H49" s="16" t="s">
        <v>59</v>
      </c>
    </row>
    <row r="50" spans="1:8" x14ac:dyDescent="0.2">
      <c r="A50" s="164"/>
      <c r="B50" s="164"/>
      <c r="C50" s="144"/>
      <c r="D50" s="144"/>
      <c r="E50" s="144"/>
      <c r="F50" s="144"/>
      <c r="G50" s="144"/>
      <c r="H50" s="189"/>
    </row>
    <row r="51" spans="1:8" x14ac:dyDescent="0.2">
      <c r="A51" s="164"/>
      <c r="B51" s="164"/>
      <c r="C51" s="144"/>
      <c r="D51" s="144"/>
      <c r="E51" s="144"/>
      <c r="F51" s="144"/>
      <c r="G51" s="144"/>
      <c r="H51" s="189"/>
    </row>
    <row r="52" spans="1:8" x14ac:dyDescent="0.2">
      <c r="A52" s="164"/>
      <c r="B52" s="164"/>
      <c r="C52" s="144"/>
      <c r="D52" s="144"/>
      <c r="E52" s="144"/>
      <c r="F52" s="144"/>
      <c r="G52" s="144"/>
      <c r="H52" s="189"/>
    </row>
    <row r="53" spans="1:8" x14ac:dyDescent="0.2">
      <c r="A53" s="164"/>
      <c r="B53" s="164"/>
      <c r="C53" s="144"/>
      <c r="D53" s="144"/>
      <c r="E53" s="144"/>
      <c r="F53" s="144"/>
      <c r="G53" s="144"/>
      <c r="H53" s="189"/>
    </row>
    <row r="54" spans="1:8" x14ac:dyDescent="0.2">
      <c r="A54" s="164"/>
      <c r="B54" s="164"/>
      <c r="C54" s="144"/>
      <c r="D54" s="144"/>
      <c r="E54" s="144"/>
      <c r="F54" s="144"/>
      <c r="G54" s="144"/>
      <c r="H54" s="189"/>
    </row>
    <row r="55" spans="1:8" x14ac:dyDescent="0.2">
      <c r="A55" s="164"/>
      <c r="B55" s="164"/>
      <c r="C55" s="144"/>
      <c r="D55" s="144"/>
      <c r="E55" s="144"/>
      <c r="F55" s="144"/>
      <c r="G55" s="144"/>
      <c r="H55" s="189"/>
    </row>
    <row r="56" spans="1:8" x14ac:dyDescent="0.2">
      <c r="A56" s="164"/>
      <c r="B56" s="164"/>
      <c r="C56" s="144"/>
      <c r="D56" s="144"/>
      <c r="E56" s="144"/>
      <c r="F56" s="144"/>
      <c r="G56" s="144"/>
      <c r="H56" s="189"/>
    </row>
    <row r="57" spans="1:8" x14ac:dyDescent="0.2">
      <c r="A57" s="164"/>
      <c r="B57" s="164"/>
      <c r="C57" s="144"/>
      <c r="D57" s="144"/>
      <c r="E57" s="144"/>
      <c r="F57" s="144"/>
      <c r="G57" s="144"/>
      <c r="H57" s="189"/>
    </row>
    <row r="58" spans="1:8" x14ac:dyDescent="0.2">
      <c r="A58" s="164"/>
      <c r="B58" s="164"/>
      <c r="C58" s="144"/>
      <c r="D58" s="144"/>
      <c r="E58" s="144"/>
      <c r="F58" s="144"/>
      <c r="G58" s="144"/>
      <c r="H58" s="189"/>
    </row>
    <row r="59" spans="1:8" x14ac:dyDescent="0.2">
      <c r="A59" s="164"/>
      <c r="B59" s="164"/>
      <c r="C59" s="144"/>
      <c r="D59" s="144"/>
      <c r="E59" s="144"/>
      <c r="F59" s="144"/>
      <c r="G59" s="144"/>
      <c r="H59" s="189"/>
    </row>
    <row r="60" spans="1:8" x14ac:dyDescent="0.2">
      <c r="A60" s="164"/>
      <c r="B60" s="164"/>
      <c r="C60" s="144"/>
      <c r="D60" s="144"/>
      <c r="E60" s="144"/>
      <c r="F60" s="144"/>
      <c r="G60" s="144"/>
      <c r="H60" s="189"/>
    </row>
    <row r="61" spans="1:8" x14ac:dyDescent="0.2">
      <c r="A61" s="164"/>
      <c r="B61" s="164"/>
      <c r="C61" s="144"/>
      <c r="D61" s="144"/>
      <c r="E61" s="144"/>
      <c r="F61" s="144"/>
      <c r="G61" s="144"/>
      <c r="H61" s="189"/>
    </row>
    <row r="62" spans="1:8" x14ac:dyDescent="0.2">
      <c r="A62" s="164"/>
      <c r="B62" s="164"/>
      <c r="C62" s="144"/>
      <c r="D62" s="144"/>
      <c r="E62" s="144"/>
      <c r="F62" s="144"/>
      <c r="G62" s="144"/>
      <c r="H62" s="189"/>
    </row>
    <row r="63" spans="1:8" x14ac:dyDescent="0.2">
      <c r="A63" s="164"/>
      <c r="B63" s="164"/>
      <c r="C63" s="144"/>
      <c r="D63" s="144"/>
      <c r="E63" s="144"/>
      <c r="F63" s="144"/>
      <c r="G63" s="144"/>
      <c r="H63" s="189"/>
    </row>
    <row r="64" spans="1:8" x14ac:dyDescent="0.2">
      <c r="A64" s="190"/>
      <c r="B64" s="190" t="s">
        <v>290</v>
      </c>
      <c r="C64" s="191">
        <f>SUM(C50:C63)</f>
        <v>0</v>
      </c>
      <c r="D64" s="191">
        <f>SUM(D50:D63)</f>
        <v>0</v>
      </c>
      <c r="E64" s="191">
        <f>SUM(E50:E63)</f>
        <v>0</v>
      </c>
      <c r="F64" s="191">
        <f>SUM(F50:F63)</f>
        <v>0</v>
      </c>
      <c r="G64" s="191">
        <f>SUM(G50:G63)</f>
        <v>0</v>
      </c>
      <c r="H64" s="191"/>
    </row>
  </sheetData>
  <dataValidations count="8">
    <dataValidation allowBlank="1" showInputMessage="1" showErrorMessage="1" prompt="Corresponde al nombre o descripción de la cuenta de acuerdo al Plan de Cuentas emitido por el CONAC." sqref="B7 B49"/>
    <dataValidation allowBlank="1" showInputMessage="1" showErrorMessage="1" prompt="Importe de la cuentas por cobrar con fecha de vencimiento de 1 a 90 días." sqref="D7 D49"/>
    <dataValidation allowBlank="1" showInputMessage="1" showErrorMessage="1" prompt="Importe de la cuentas por cobrar con fecha de vencimiento de 91 a 180 días." sqref="E7 E49"/>
    <dataValidation allowBlank="1" showInputMessage="1" showErrorMessage="1" prompt="Importe de la cuentas por cobrar con fecha de vencimiento de 181 a 365 días." sqref="F7 F49"/>
    <dataValidation allowBlank="1" showInputMessage="1" showErrorMessage="1" prompt="Importe de la cuentas por cobrar con vencimiento mayor a 365 días." sqref="G7 G49"/>
    <dataValidation allowBlank="1" showInputMessage="1" showErrorMessage="1" prompt="Informar sobre la factibilidad de pago." sqref="H7 H49"/>
    <dataValidation allowBlank="1" showInputMessage="1" showErrorMessage="1" prompt="Saldo final del periodo que corresponde la cuenta pública presentada (trimestral: 1er, 2do, 3ro. o 4to.)." sqref="C7 C49"/>
    <dataValidation allowBlank="1" showInputMessage="1" showErrorMessage="1" prompt="Corresponde al número de la cuenta de acuerdo al Plan de Cuentas emitido por el CONAC." sqref="A7 A49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F48" sqref="F48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 x14ac:dyDescent="0.2">
      <c r="A1" s="3" t="s">
        <v>43</v>
      </c>
      <c r="B1" s="3"/>
      <c r="D1" s="9"/>
    </row>
    <row r="2" spans="1:5" x14ac:dyDescent="0.2">
      <c r="A2" s="3" t="s">
        <v>238</v>
      </c>
      <c r="B2" s="3"/>
      <c r="D2" s="9"/>
      <c r="E2" s="7" t="s">
        <v>44</v>
      </c>
    </row>
    <row r="5" spans="1:5" ht="11.25" customHeight="1" x14ac:dyDescent="0.2">
      <c r="A5" s="266" t="s">
        <v>248</v>
      </c>
      <c r="B5" s="266"/>
      <c r="E5" s="81" t="s">
        <v>88</v>
      </c>
    </row>
    <row r="6" spans="1:5" x14ac:dyDescent="0.2">
      <c r="D6" s="80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43" customFormat="1" ht="11.25" customHeight="1" x14ac:dyDescent="0.2">
      <c r="A8" s="164"/>
      <c r="B8" s="164"/>
      <c r="C8" s="189"/>
      <c r="D8" s="189"/>
      <c r="E8" s="149"/>
    </row>
    <row r="9" spans="1:5" x14ac:dyDescent="0.2">
      <c r="A9" s="164"/>
      <c r="B9" s="164"/>
      <c r="C9" s="189"/>
      <c r="D9" s="189"/>
      <c r="E9" s="149"/>
    </row>
    <row r="10" spans="1:5" x14ac:dyDescent="0.2">
      <c r="A10" s="198"/>
      <c r="B10" s="198" t="s">
        <v>292</v>
      </c>
      <c r="C10" s="199">
        <f>SUM(C8:C9)</f>
        <v>0</v>
      </c>
      <c r="D10" s="197"/>
      <c r="E10" s="197"/>
    </row>
    <row r="13" spans="1:5" ht="11.25" customHeight="1" x14ac:dyDescent="0.2">
      <c r="A13" s="10" t="s">
        <v>291</v>
      </c>
      <c r="B13" s="278"/>
      <c r="D13" s="277"/>
      <c r="E13" s="81" t="s">
        <v>88</v>
      </c>
    </row>
    <row r="14" spans="1:5" x14ac:dyDescent="0.2">
      <c r="A14" s="282"/>
      <c r="B14" s="284"/>
      <c r="D14" s="277"/>
      <c r="E14" s="277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x14ac:dyDescent="0.2">
      <c r="A16" s="192"/>
      <c r="B16" s="193"/>
      <c r="C16" s="194"/>
      <c r="D16" s="189"/>
      <c r="E16" s="149"/>
    </row>
    <row r="17" spans="1:5" x14ac:dyDescent="0.2">
      <c r="A17" s="164"/>
      <c r="B17" s="195"/>
      <c r="C17" s="189"/>
      <c r="D17" s="189"/>
      <c r="E17" s="149"/>
    </row>
    <row r="18" spans="1:5" x14ac:dyDescent="0.2">
      <c r="A18" s="190"/>
      <c r="B18" s="190" t="s">
        <v>293</v>
      </c>
      <c r="C18" s="196">
        <f>SUM(C16:C17)</f>
        <v>0</v>
      </c>
      <c r="D18" s="197"/>
      <c r="E18" s="197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82"/>
      <c r="D1" s="83"/>
      <c r="E1" s="7"/>
    </row>
    <row r="2" spans="1:5" s="42" customFormat="1" x14ac:dyDescent="0.2">
      <c r="A2" s="73" t="s">
        <v>238</v>
      </c>
      <c r="B2" s="73"/>
      <c r="C2" s="43"/>
    </row>
    <row r="3" spans="1:5" s="42" customFormat="1" x14ac:dyDescent="0.2">
      <c r="C3" s="43"/>
    </row>
    <row r="4" spans="1:5" s="42" customFormat="1" x14ac:dyDescent="0.2">
      <c r="C4" s="43"/>
    </row>
    <row r="5" spans="1:5" s="42" customFormat="1" x14ac:dyDescent="0.2">
      <c r="A5" s="10" t="s">
        <v>185</v>
      </c>
      <c r="B5" s="12"/>
      <c r="C5" s="9"/>
      <c r="D5" s="8"/>
      <c r="E5" s="81" t="s">
        <v>297</v>
      </c>
    </row>
    <row r="6" spans="1:5" s="42" customFormat="1" x14ac:dyDescent="0.2">
      <c r="A6" s="282"/>
      <c r="B6" s="284"/>
      <c r="C6" s="9"/>
      <c r="D6" s="8"/>
      <c r="E6" s="8"/>
    </row>
    <row r="7" spans="1:5" s="42" customFormat="1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 x14ac:dyDescent="0.2">
      <c r="A8" s="192"/>
      <c r="B8" s="193"/>
      <c r="C8" s="194"/>
      <c r="D8" s="189"/>
      <c r="E8" s="149"/>
    </row>
    <row r="9" spans="1:5" s="42" customFormat="1" x14ac:dyDescent="0.2">
      <c r="A9" s="164"/>
      <c r="B9" s="195"/>
      <c r="C9" s="189"/>
      <c r="D9" s="189"/>
      <c r="E9" s="149"/>
    </row>
    <row r="10" spans="1:5" s="42" customFormat="1" x14ac:dyDescent="0.2">
      <c r="A10" s="190"/>
      <c r="B10" s="190" t="s">
        <v>294</v>
      </c>
      <c r="C10" s="196">
        <f>SUM(C8:C9)</f>
        <v>0</v>
      </c>
      <c r="D10" s="197"/>
      <c r="E10" s="197"/>
    </row>
    <row r="11" spans="1:5" s="42" customFormat="1" x14ac:dyDescent="0.2">
      <c r="C11" s="43"/>
    </row>
    <row r="12" spans="1:5" s="42" customFormat="1" x14ac:dyDescent="0.2">
      <c r="C12" s="43"/>
    </row>
    <row r="13" spans="1:5" s="42" customFormat="1" ht="11.25" customHeight="1" x14ac:dyDescent="0.2">
      <c r="A13" s="10" t="s">
        <v>186</v>
      </c>
      <c r="B13" s="10"/>
      <c r="C13" s="43"/>
      <c r="D13" s="84"/>
      <c r="E13" s="12" t="s">
        <v>90</v>
      </c>
    </row>
    <row r="14" spans="1:5" s="83" customFormat="1" x14ac:dyDescent="0.2">
      <c r="A14" s="45"/>
      <c r="B14" s="45"/>
      <c r="C14" s="80"/>
      <c r="D14" s="84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14" customFormat="1" ht="11.25" customHeight="1" x14ac:dyDescent="0.2">
      <c r="A16" s="160"/>
      <c r="B16" s="175"/>
      <c r="C16" s="144"/>
      <c r="D16" s="144"/>
      <c r="E16" s="149"/>
    </row>
    <row r="17" spans="1:5" x14ac:dyDescent="0.2">
      <c r="A17" s="160"/>
      <c r="B17" s="175"/>
      <c r="C17" s="144"/>
      <c r="D17" s="144"/>
      <c r="E17" s="149"/>
    </row>
    <row r="18" spans="1:5" x14ac:dyDescent="0.2">
      <c r="A18" s="200"/>
      <c r="B18" s="200" t="s">
        <v>296</v>
      </c>
      <c r="C18" s="201">
        <f>SUM(C16:C17)</f>
        <v>0</v>
      </c>
      <c r="D18" s="152"/>
      <c r="E18" s="152"/>
    </row>
    <row r="21" spans="1:5" x14ac:dyDescent="0.2">
      <c r="A21" s="10" t="s">
        <v>192</v>
      </c>
      <c r="B21" s="139"/>
      <c r="D21" s="140"/>
      <c r="E21" s="81" t="s">
        <v>297</v>
      </c>
    </row>
    <row r="22" spans="1:5" x14ac:dyDescent="0.2">
      <c r="A22" s="282"/>
      <c r="B22" s="284"/>
      <c r="D22" s="140"/>
      <c r="E22" s="140"/>
    </row>
    <row r="23" spans="1:5" ht="15" customHeight="1" x14ac:dyDescent="0.2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 x14ac:dyDescent="0.2">
      <c r="A24" s="192"/>
      <c r="B24" s="193"/>
      <c r="C24" s="194"/>
      <c r="D24" s="189"/>
      <c r="E24" s="149"/>
    </row>
    <row r="25" spans="1:5" x14ac:dyDescent="0.2">
      <c r="A25" s="164"/>
      <c r="B25" s="195"/>
      <c r="C25" s="189"/>
      <c r="D25" s="189"/>
      <c r="E25" s="149"/>
    </row>
    <row r="26" spans="1:5" x14ac:dyDescent="0.2">
      <c r="A26" s="190"/>
      <c r="B26" s="190" t="s">
        <v>295</v>
      </c>
      <c r="C26" s="196">
        <f>SUM(C24:C25)</f>
        <v>0</v>
      </c>
      <c r="D26" s="197"/>
      <c r="E26" s="197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E26" sqref="E26"/>
    </sheetView>
  </sheetViews>
  <sheetFormatPr baseColWidth="10" defaultRowHeight="11.25" x14ac:dyDescent="0.2"/>
  <cols>
    <col min="1" max="1" width="8.7109375" style="334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6" customWidth="1"/>
    <col min="8" max="8" width="14.28515625" style="86" customWidth="1"/>
    <col min="9" max="9" width="13.42578125" style="86" customWidth="1"/>
    <col min="10" max="10" width="9.42578125" style="86" customWidth="1"/>
    <col min="11" max="11" width="9.7109375" style="86" customWidth="1"/>
    <col min="12" max="12" width="16.85546875" style="86" customWidth="1"/>
    <col min="13" max="15" width="12.7109375" style="86" customWidth="1"/>
    <col min="16" max="16" width="9.140625" style="2" customWidth="1"/>
    <col min="17" max="18" width="10.7109375" style="2" customWidth="1"/>
    <col min="19" max="19" width="10.7109375" style="9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92"/>
    <col min="29" max="16384" width="11.42578125" style="293"/>
  </cols>
  <sheetData>
    <row r="1" spans="1:28" s="83" customFormat="1" ht="18" customHeight="1" x14ac:dyDescent="0.2">
      <c r="A1" s="371" t="s">
        <v>955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7"/>
      <c r="AB1" s="42"/>
    </row>
    <row r="2" spans="1:28" s="83" customFormat="1" x14ac:dyDescent="0.2">
      <c r="A2" s="284"/>
      <c r="B2" s="284"/>
      <c r="C2" s="284"/>
      <c r="D2" s="284"/>
      <c r="E2" s="284"/>
      <c r="F2" s="9"/>
      <c r="G2" s="9"/>
      <c r="H2" s="9"/>
      <c r="I2" s="9"/>
      <c r="J2" s="9"/>
      <c r="K2" s="9"/>
      <c r="L2" s="9"/>
      <c r="M2" s="9"/>
      <c r="N2" s="9"/>
      <c r="O2" s="9"/>
      <c r="P2" s="284"/>
      <c r="Q2" s="284"/>
      <c r="R2" s="284"/>
      <c r="S2" s="85"/>
      <c r="T2" s="284"/>
      <c r="U2" s="284"/>
      <c r="V2" s="284"/>
      <c r="W2" s="284"/>
      <c r="X2" s="284"/>
      <c r="Y2" s="284"/>
      <c r="Z2" s="284"/>
      <c r="AA2" s="284"/>
      <c r="AB2" s="42"/>
    </row>
    <row r="3" spans="1:28" s="83" customFormat="1" x14ac:dyDescent="0.2">
      <c r="A3" s="284"/>
      <c r="B3" s="284"/>
      <c r="C3" s="284"/>
      <c r="D3" s="284"/>
      <c r="E3" s="284"/>
      <c r="F3" s="9"/>
      <c r="G3" s="9"/>
      <c r="H3" s="9"/>
      <c r="I3" s="9"/>
      <c r="J3" s="9"/>
      <c r="K3" s="9"/>
      <c r="L3" s="9"/>
      <c r="M3" s="9"/>
      <c r="N3" s="9"/>
      <c r="O3" s="9"/>
      <c r="P3" s="284"/>
      <c r="Q3" s="284"/>
      <c r="R3" s="284"/>
      <c r="S3" s="85"/>
      <c r="T3" s="284"/>
      <c r="U3" s="284"/>
      <c r="V3" s="284"/>
      <c r="W3" s="284"/>
      <c r="X3" s="284"/>
      <c r="Y3" s="284"/>
      <c r="Z3" s="284"/>
      <c r="AA3" s="284"/>
      <c r="AB3" s="42"/>
    </row>
    <row r="4" spans="1:28" s="83" customFormat="1" ht="11.25" customHeight="1" x14ac:dyDescent="0.2">
      <c r="A4" s="375" t="s">
        <v>176</v>
      </c>
      <c r="B4" s="376"/>
      <c r="C4" s="376"/>
      <c r="D4" s="376"/>
      <c r="E4" s="377"/>
      <c r="F4" s="43"/>
      <c r="G4" s="43"/>
      <c r="H4" s="43"/>
      <c r="I4" s="43"/>
      <c r="J4" s="86"/>
      <c r="K4" s="86"/>
      <c r="L4" s="86"/>
      <c r="M4" s="86"/>
      <c r="N4" s="86"/>
      <c r="O4" s="9"/>
      <c r="P4" s="372" t="s">
        <v>91</v>
      </c>
      <c r="Q4" s="372"/>
      <c r="R4" s="372"/>
      <c r="S4" s="372"/>
      <c r="T4" s="372"/>
      <c r="U4" s="284"/>
      <c r="V4" s="284"/>
      <c r="W4" s="284"/>
      <c r="X4" s="284"/>
      <c r="Y4" s="284"/>
      <c r="Z4" s="284"/>
      <c r="AA4" s="284"/>
      <c r="AB4" s="42"/>
    </row>
    <row r="5" spans="1:28" s="83" customFormat="1" x14ac:dyDescent="0.2">
      <c r="A5" s="247"/>
      <c r="B5" s="248"/>
      <c r="C5" s="249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7"/>
      <c r="T5" s="19"/>
      <c r="U5" s="19"/>
      <c r="V5" s="19"/>
      <c r="W5" s="19"/>
      <c r="X5" s="19"/>
      <c r="Y5" s="19"/>
      <c r="Z5" s="19"/>
      <c r="AA5" s="19"/>
    </row>
    <row r="6" spans="1:28" ht="15.75" customHeight="1" x14ac:dyDescent="0.2">
      <c r="A6" s="250"/>
      <c r="B6" s="373" t="s">
        <v>92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4"/>
    </row>
    <row r="7" spans="1:28" ht="12.95" customHeight="1" x14ac:dyDescent="0.2">
      <c r="A7" s="290"/>
      <c r="B7" s="290"/>
      <c r="C7" s="290"/>
      <c r="D7" s="290"/>
      <c r="E7" s="290"/>
      <c r="F7" s="300" t="s">
        <v>166</v>
      </c>
      <c r="G7" s="301"/>
      <c r="H7" s="305" t="s">
        <v>331</v>
      </c>
      <c r="I7" s="302"/>
      <c r="J7" s="290"/>
      <c r="K7" s="300" t="s">
        <v>167</v>
      </c>
      <c r="L7" s="301"/>
      <c r="M7" s="302"/>
      <c r="N7" s="302"/>
      <c r="O7" s="302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</row>
    <row r="8" spans="1:28" s="295" customFormat="1" ht="33.75" customHeight="1" x14ac:dyDescent="0.25">
      <c r="A8" s="291" t="s">
        <v>171</v>
      </c>
      <c r="B8" s="291" t="s">
        <v>93</v>
      </c>
      <c r="C8" s="291" t="s">
        <v>94</v>
      </c>
      <c r="D8" s="291" t="s">
        <v>198</v>
      </c>
      <c r="E8" s="291" t="s">
        <v>172</v>
      </c>
      <c r="F8" s="303" t="s">
        <v>106</v>
      </c>
      <c r="G8" s="303" t="s">
        <v>107</v>
      </c>
      <c r="H8" s="303" t="s">
        <v>107</v>
      </c>
      <c r="I8" s="304" t="s">
        <v>173</v>
      </c>
      <c r="J8" s="291" t="s">
        <v>95</v>
      </c>
      <c r="K8" s="303" t="s">
        <v>106</v>
      </c>
      <c r="L8" s="303" t="s">
        <v>107</v>
      </c>
      <c r="M8" s="304" t="s">
        <v>168</v>
      </c>
      <c r="N8" s="304" t="s">
        <v>169</v>
      </c>
      <c r="O8" s="304" t="s">
        <v>96</v>
      </c>
      <c r="P8" s="291" t="s">
        <v>174</v>
      </c>
      <c r="Q8" s="291" t="s">
        <v>175</v>
      </c>
      <c r="R8" s="291" t="s">
        <v>97</v>
      </c>
      <c r="S8" s="291" t="s">
        <v>98</v>
      </c>
      <c r="T8" s="291" t="s">
        <v>99</v>
      </c>
      <c r="U8" s="291" t="s">
        <v>100</v>
      </c>
      <c r="V8" s="291" t="s">
        <v>101</v>
      </c>
      <c r="W8" s="291" t="s">
        <v>102</v>
      </c>
      <c r="X8" s="291" t="s">
        <v>103</v>
      </c>
      <c r="Y8" s="291" t="s">
        <v>170</v>
      </c>
      <c r="Z8" s="291" t="s">
        <v>104</v>
      </c>
      <c r="AA8" s="291" t="s">
        <v>105</v>
      </c>
      <c r="AB8" s="294"/>
    </row>
    <row r="9" spans="1:28" ht="101.25" x14ac:dyDescent="0.2">
      <c r="A9" s="306" t="s">
        <v>108</v>
      </c>
      <c r="B9" s="346" t="s">
        <v>491</v>
      </c>
      <c r="C9" s="346" t="s">
        <v>492</v>
      </c>
      <c r="D9" s="346">
        <v>5942</v>
      </c>
      <c r="E9" s="346" t="s">
        <v>493</v>
      </c>
      <c r="F9" s="347">
        <v>0</v>
      </c>
      <c r="G9" s="348">
        <v>15000000</v>
      </c>
      <c r="H9" s="348">
        <v>14999992.49</v>
      </c>
      <c r="I9" s="349">
        <v>7.51</v>
      </c>
      <c r="J9" s="346" t="s">
        <v>494</v>
      </c>
      <c r="K9" s="347">
        <v>0</v>
      </c>
      <c r="L9" s="350">
        <f>H9</f>
        <v>14999992.49</v>
      </c>
      <c r="M9" s="351">
        <v>5016470.9000000004</v>
      </c>
      <c r="N9" s="351">
        <v>0</v>
      </c>
      <c r="O9" s="351">
        <v>0</v>
      </c>
      <c r="P9" s="352" t="s">
        <v>495</v>
      </c>
      <c r="Q9" s="346">
        <v>0</v>
      </c>
      <c r="R9" s="352">
        <v>38523</v>
      </c>
      <c r="S9" s="352">
        <v>41696</v>
      </c>
      <c r="T9" s="346" t="s">
        <v>496</v>
      </c>
      <c r="U9" s="346"/>
      <c r="V9" s="352" t="s">
        <v>497</v>
      </c>
      <c r="W9" s="346" t="s">
        <v>498</v>
      </c>
      <c r="X9" s="346" t="s">
        <v>499</v>
      </c>
      <c r="Y9" s="346">
        <v>168</v>
      </c>
      <c r="Z9" s="353">
        <v>38429</v>
      </c>
      <c r="AA9" s="346"/>
    </row>
    <row r="10" spans="1:28" s="297" customFormat="1" ht="101.25" x14ac:dyDescent="0.2">
      <c r="A10" s="306" t="s">
        <v>109</v>
      </c>
      <c r="B10" s="354" t="s">
        <v>500</v>
      </c>
      <c r="C10" s="354" t="s">
        <v>492</v>
      </c>
      <c r="D10" s="354">
        <v>2</v>
      </c>
      <c r="E10" s="354" t="s">
        <v>501</v>
      </c>
      <c r="F10" s="355">
        <v>0</v>
      </c>
      <c r="G10" s="356">
        <v>6929675.8899999997</v>
      </c>
      <c r="H10" s="357">
        <v>6121213.7999999998</v>
      </c>
      <c r="I10" s="358">
        <f>G10-H10</f>
        <v>808462.08999999985</v>
      </c>
      <c r="J10" s="355" t="s">
        <v>502</v>
      </c>
      <c r="K10" s="359">
        <v>0</v>
      </c>
      <c r="L10" s="360">
        <f>H10</f>
        <v>6121213.7999999998</v>
      </c>
      <c r="M10" s="347">
        <v>1014587.1699999998</v>
      </c>
      <c r="N10" s="361">
        <v>95181.66</v>
      </c>
      <c r="O10" s="360">
        <f>115494.6*12</f>
        <v>1385935.2000000002</v>
      </c>
      <c r="P10" s="354" t="s">
        <v>503</v>
      </c>
      <c r="Q10" s="354">
        <v>12</v>
      </c>
      <c r="R10" s="362">
        <v>41043</v>
      </c>
      <c r="S10" s="362">
        <v>42942</v>
      </c>
      <c r="T10" s="354" t="s">
        <v>504</v>
      </c>
      <c r="U10" s="354"/>
      <c r="V10" s="354" t="s">
        <v>497</v>
      </c>
      <c r="W10" s="354" t="s">
        <v>498</v>
      </c>
      <c r="X10" s="354" t="s">
        <v>499</v>
      </c>
      <c r="Y10" s="354" t="s">
        <v>505</v>
      </c>
      <c r="Z10" s="363">
        <v>40796</v>
      </c>
      <c r="AA10" s="354"/>
      <c r="AB10" s="296"/>
    </row>
    <row r="11" spans="1:28" s="292" customFormat="1" x14ac:dyDescent="0.2">
      <c r="A11" s="306" t="s">
        <v>110</v>
      </c>
      <c r="B11" s="307"/>
      <c r="C11" s="308"/>
      <c r="D11" s="308"/>
      <c r="E11" s="308"/>
      <c r="F11" s="309"/>
      <c r="G11" s="309"/>
      <c r="H11" s="310"/>
      <c r="I11" s="310"/>
      <c r="J11" s="311"/>
      <c r="K11" s="309"/>
      <c r="L11" s="309"/>
      <c r="M11" s="309"/>
      <c r="N11" s="309"/>
      <c r="O11" s="309"/>
      <c r="P11" s="312"/>
      <c r="Q11" s="312"/>
      <c r="R11" s="313"/>
      <c r="S11" s="313"/>
      <c r="T11" s="308"/>
      <c r="U11" s="308"/>
      <c r="V11" s="307"/>
      <c r="W11" s="307"/>
      <c r="X11" s="308"/>
      <c r="Y11" s="308"/>
      <c r="Z11" s="313"/>
      <c r="AA11" s="308"/>
    </row>
    <row r="12" spans="1:28" s="292" customFormat="1" x14ac:dyDescent="0.2">
      <c r="A12" s="306" t="s">
        <v>111</v>
      </c>
      <c r="B12" s="307"/>
      <c r="C12" s="308"/>
      <c r="D12" s="308"/>
      <c r="E12" s="308"/>
      <c r="F12" s="309"/>
      <c r="G12" s="309"/>
      <c r="H12" s="310"/>
      <c r="I12" s="310"/>
      <c r="J12" s="311"/>
      <c r="K12" s="309"/>
      <c r="L12" s="309"/>
      <c r="M12" s="309"/>
      <c r="N12" s="309"/>
      <c r="O12" s="309"/>
      <c r="P12" s="312"/>
      <c r="Q12" s="312"/>
      <c r="R12" s="313"/>
      <c r="S12" s="313"/>
      <c r="T12" s="308"/>
      <c r="U12" s="308"/>
      <c r="V12" s="307"/>
      <c r="W12" s="307"/>
      <c r="X12" s="308"/>
      <c r="Y12" s="308"/>
      <c r="Z12" s="313"/>
      <c r="AA12" s="308"/>
    </row>
    <row r="13" spans="1:28" s="292" customFormat="1" x14ac:dyDescent="0.2">
      <c r="A13" s="306"/>
      <c r="B13" s="307"/>
      <c r="C13" s="308"/>
      <c r="D13" s="308"/>
      <c r="E13" s="308"/>
      <c r="F13" s="309"/>
      <c r="G13" s="309"/>
      <c r="H13" s="310"/>
      <c r="I13" s="310"/>
      <c r="J13" s="311"/>
      <c r="K13" s="309"/>
      <c r="L13" s="309"/>
      <c r="M13" s="309"/>
      <c r="N13" s="309"/>
      <c r="O13" s="309"/>
      <c r="P13" s="312"/>
      <c r="Q13" s="312"/>
      <c r="R13" s="313"/>
      <c r="S13" s="313"/>
      <c r="T13" s="308"/>
      <c r="U13" s="308"/>
      <c r="V13" s="307"/>
      <c r="W13" s="307"/>
      <c r="X13" s="308"/>
      <c r="Y13" s="308"/>
      <c r="Z13" s="313"/>
      <c r="AA13" s="308"/>
    </row>
    <row r="14" spans="1:28" s="292" customFormat="1" x14ac:dyDescent="0.2">
      <c r="A14" s="306"/>
      <c r="B14" s="307"/>
      <c r="C14" s="308"/>
      <c r="D14" s="308"/>
      <c r="E14" s="308"/>
      <c r="F14" s="309"/>
      <c r="G14" s="309"/>
      <c r="H14" s="310"/>
      <c r="I14" s="310"/>
      <c r="J14" s="311"/>
      <c r="K14" s="309"/>
      <c r="L14" s="309"/>
      <c r="M14" s="309"/>
      <c r="N14" s="309"/>
      <c r="O14" s="309"/>
      <c r="P14" s="312"/>
      <c r="Q14" s="312"/>
      <c r="R14" s="313"/>
      <c r="S14" s="313"/>
      <c r="T14" s="308"/>
      <c r="U14" s="308"/>
      <c r="V14" s="307"/>
      <c r="W14" s="307"/>
      <c r="X14" s="308"/>
      <c r="Y14" s="308"/>
      <c r="Z14" s="313"/>
      <c r="AA14" s="308"/>
    </row>
    <row r="15" spans="1:28" s="292" customFormat="1" x14ac:dyDescent="0.2">
      <c r="A15" s="306"/>
      <c r="B15" s="307"/>
      <c r="C15" s="308"/>
      <c r="D15" s="308"/>
      <c r="E15" s="308"/>
      <c r="F15" s="309"/>
      <c r="G15" s="309"/>
      <c r="H15" s="310"/>
      <c r="I15" s="310"/>
      <c r="J15" s="311"/>
      <c r="K15" s="309"/>
      <c r="L15" s="309"/>
      <c r="M15" s="309"/>
      <c r="N15" s="309"/>
      <c r="O15" s="309"/>
      <c r="P15" s="312"/>
      <c r="Q15" s="312"/>
      <c r="R15" s="313"/>
      <c r="S15" s="313"/>
      <c r="T15" s="308"/>
      <c r="U15" s="308"/>
      <c r="V15" s="307"/>
      <c r="W15" s="307"/>
      <c r="X15" s="308"/>
      <c r="Y15" s="308"/>
      <c r="Z15" s="313"/>
      <c r="AA15" s="308"/>
    </row>
    <row r="16" spans="1:28" s="292" customFormat="1" x14ac:dyDescent="0.2">
      <c r="A16" s="306"/>
      <c r="B16" s="307"/>
      <c r="C16" s="308"/>
      <c r="D16" s="308"/>
      <c r="E16" s="308"/>
      <c r="F16" s="309"/>
      <c r="G16" s="309"/>
      <c r="H16" s="310"/>
      <c r="I16" s="310"/>
      <c r="J16" s="311"/>
      <c r="K16" s="309"/>
      <c r="L16" s="309"/>
      <c r="M16" s="309"/>
      <c r="N16" s="309"/>
      <c r="O16" s="309"/>
      <c r="P16" s="312"/>
      <c r="Q16" s="312"/>
      <c r="R16" s="313"/>
      <c r="S16" s="313"/>
      <c r="T16" s="308"/>
      <c r="U16" s="308"/>
      <c r="V16" s="307"/>
      <c r="W16" s="307"/>
      <c r="X16" s="308"/>
      <c r="Y16" s="308"/>
      <c r="Z16" s="313"/>
      <c r="AA16" s="308"/>
    </row>
    <row r="17" spans="1:27" x14ac:dyDescent="0.2">
      <c r="A17" s="306"/>
      <c r="B17" s="307"/>
      <c r="C17" s="308"/>
      <c r="D17" s="308"/>
      <c r="E17" s="308"/>
      <c r="F17" s="309"/>
      <c r="G17" s="309"/>
      <c r="H17" s="310"/>
      <c r="I17" s="310"/>
      <c r="J17" s="311"/>
      <c r="K17" s="309"/>
      <c r="L17" s="309"/>
      <c r="M17" s="309"/>
      <c r="N17" s="309"/>
      <c r="O17" s="309"/>
      <c r="P17" s="312"/>
      <c r="Q17" s="312"/>
      <c r="R17" s="313"/>
      <c r="S17" s="313"/>
      <c r="T17" s="308"/>
      <c r="U17" s="308"/>
      <c r="V17" s="307"/>
      <c r="W17" s="307"/>
      <c r="X17" s="308"/>
      <c r="Y17" s="308"/>
      <c r="Z17" s="313"/>
      <c r="AA17" s="308"/>
    </row>
    <row r="18" spans="1:27" s="298" customFormat="1" x14ac:dyDescent="0.2">
      <c r="A18" s="299">
        <v>900001</v>
      </c>
      <c r="B18" s="251" t="s">
        <v>112</v>
      </c>
      <c r="C18" s="251"/>
      <c r="D18" s="251"/>
      <c r="E18" s="251"/>
      <c r="F18" s="252">
        <f>SUM(F9:F17)</f>
        <v>0</v>
      </c>
      <c r="G18" s="252">
        <f>SUM(G9:G17)</f>
        <v>21929675.890000001</v>
      </c>
      <c r="H18" s="252">
        <f>SUM(H9:H17)</f>
        <v>21121206.289999999</v>
      </c>
      <c r="I18" s="252">
        <f>SUM(I9:I17)</f>
        <v>808469.59999999986</v>
      </c>
      <c r="J18" s="253"/>
      <c r="K18" s="252">
        <f>SUM(K9:K17)</f>
        <v>0</v>
      </c>
      <c r="L18" s="252">
        <f>SUM(L9:L17)</f>
        <v>21121206.289999999</v>
      </c>
      <c r="M18" s="252">
        <f>SUM(M9:M17)</f>
        <v>6031058.0700000003</v>
      </c>
      <c r="N18" s="252">
        <f>SUM(N9:N17)</f>
        <v>95181.66</v>
      </c>
      <c r="O18" s="252">
        <f>SUM(O9:O17)</f>
        <v>1385935.2000000002</v>
      </c>
      <c r="P18" s="254"/>
      <c r="Q18" s="251"/>
      <c r="R18" s="251"/>
      <c r="S18" s="255"/>
      <c r="T18" s="251"/>
      <c r="U18" s="251"/>
      <c r="V18" s="251"/>
      <c r="W18" s="251"/>
      <c r="X18" s="251"/>
      <c r="Y18" s="251"/>
      <c r="Z18" s="251"/>
      <c r="AA18" s="251"/>
    </row>
    <row r="19" spans="1:27" s="298" customFormat="1" x14ac:dyDescent="0.2">
      <c r="A19" s="60"/>
      <c r="B19" s="88"/>
      <c r="C19" s="88"/>
      <c r="D19" s="88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Q19" s="88"/>
      <c r="R19" s="88"/>
      <c r="S19" s="91"/>
      <c r="T19" s="88"/>
      <c r="U19" s="88"/>
      <c r="V19" s="88"/>
      <c r="W19" s="88"/>
      <c r="X19" s="88"/>
      <c r="Y19" s="88"/>
      <c r="Z19" s="88"/>
      <c r="AA19" s="88"/>
    </row>
    <row r="20" spans="1:27" s="298" customFormat="1" x14ac:dyDescent="0.2">
      <c r="A20" s="60"/>
      <c r="B20" s="88"/>
      <c r="C20" s="88"/>
      <c r="D20" s="88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90"/>
      <c r="Q20" s="88"/>
      <c r="R20" s="88"/>
      <c r="S20" s="91"/>
      <c r="T20" s="88"/>
      <c r="U20" s="88"/>
      <c r="V20" s="88"/>
      <c r="W20" s="88"/>
      <c r="X20" s="88"/>
      <c r="Y20" s="88"/>
      <c r="Z20" s="88"/>
      <c r="AA20" s="88"/>
    </row>
  </sheetData>
  <sheetProtection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zoomScaleNormal="100" zoomScaleSheetLayoutView="100" workbookViewId="0">
      <selection activeCell="M2" sqref="M2"/>
    </sheetView>
  </sheetViews>
  <sheetFormatPr baseColWidth="10" defaultColWidth="12.42578125" defaultRowHeight="11.25" x14ac:dyDescent="0.2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 x14ac:dyDescent="0.2">
      <c r="A1" s="73" t="s">
        <v>43</v>
      </c>
      <c r="B1" s="73"/>
      <c r="D1" s="7"/>
    </row>
    <row r="2" spans="1:4" x14ac:dyDescent="0.2">
      <c r="A2" s="73" t="s">
        <v>0</v>
      </c>
      <c r="B2" s="73"/>
    </row>
    <row r="3" spans="1:4" s="42" customFormat="1" x14ac:dyDescent="0.2">
      <c r="C3" s="74"/>
      <c r="D3" s="74"/>
    </row>
    <row r="4" spans="1:4" s="42" customFormat="1" x14ac:dyDescent="0.2">
      <c r="C4" s="74"/>
      <c r="D4" s="74"/>
    </row>
    <row r="5" spans="1:4" s="42" customFormat="1" ht="11.25" customHeight="1" x14ac:dyDescent="0.2">
      <c r="A5" s="62" t="s">
        <v>298</v>
      </c>
      <c r="B5" s="62"/>
      <c r="C5" s="43"/>
      <c r="D5" s="12" t="s">
        <v>327</v>
      </c>
    </row>
    <row r="6" spans="1:4" ht="11.25" customHeight="1" x14ac:dyDescent="0.2">
      <c r="A6" s="77"/>
      <c r="B6" s="77"/>
      <c r="C6" s="78"/>
      <c r="D6" s="93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17" t="s">
        <v>59</v>
      </c>
    </row>
    <row r="8" spans="1:4" x14ac:dyDescent="0.2">
      <c r="A8" s="342">
        <v>411200101</v>
      </c>
      <c r="B8" s="342" t="s">
        <v>506</v>
      </c>
      <c r="C8" s="343">
        <v>-9491887.6699999999</v>
      </c>
      <c r="D8" s="144"/>
    </row>
    <row r="9" spans="1:4" x14ac:dyDescent="0.2">
      <c r="A9" s="342">
        <v>411200102</v>
      </c>
      <c r="B9" s="342" t="s">
        <v>507</v>
      </c>
      <c r="C9" s="343">
        <v>-2084216.05</v>
      </c>
      <c r="D9" s="144"/>
    </row>
    <row r="10" spans="1:4" x14ac:dyDescent="0.2">
      <c r="A10" s="342">
        <v>411200103</v>
      </c>
      <c r="B10" s="342" t="s">
        <v>508</v>
      </c>
      <c r="C10" s="343">
        <v>-1677826.61</v>
      </c>
      <c r="D10" s="144"/>
    </row>
    <row r="11" spans="1:4" s="284" customFormat="1" x14ac:dyDescent="0.2">
      <c r="A11" s="342">
        <v>411200104</v>
      </c>
      <c r="B11" s="342" t="s">
        <v>509</v>
      </c>
      <c r="C11" s="343">
        <v>-180574.54</v>
      </c>
      <c r="D11" s="144"/>
    </row>
    <row r="12" spans="1:4" s="284" customFormat="1" x14ac:dyDescent="0.2">
      <c r="A12" s="342">
        <v>411200201</v>
      </c>
      <c r="B12" s="342" t="s">
        <v>510</v>
      </c>
      <c r="C12" s="343">
        <v>-398656.52</v>
      </c>
      <c r="D12" s="144"/>
    </row>
    <row r="13" spans="1:4" s="284" customFormat="1" x14ac:dyDescent="0.2">
      <c r="A13" s="342">
        <v>411200202</v>
      </c>
      <c r="B13" s="342" t="s">
        <v>511</v>
      </c>
      <c r="C13" s="343">
        <v>-678742.8</v>
      </c>
      <c r="D13" s="144"/>
    </row>
    <row r="14" spans="1:4" s="284" customFormat="1" x14ac:dyDescent="0.2">
      <c r="A14" s="342">
        <v>411200301</v>
      </c>
      <c r="B14" s="342" t="s">
        <v>512</v>
      </c>
      <c r="C14" s="343">
        <v>-288803.09999999998</v>
      </c>
      <c r="D14" s="144"/>
    </row>
    <row r="15" spans="1:4" s="284" customFormat="1" x14ac:dyDescent="0.2">
      <c r="A15" s="342">
        <v>411300102</v>
      </c>
      <c r="B15" s="342" t="s">
        <v>513</v>
      </c>
      <c r="C15" s="343">
        <v>-81327.600000000006</v>
      </c>
      <c r="D15" s="144"/>
    </row>
    <row r="16" spans="1:4" s="284" customFormat="1" x14ac:dyDescent="0.2">
      <c r="A16" s="342">
        <v>411600101</v>
      </c>
      <c r="B16" s="342" t="s">
        <v>514</v>
      </c>
      <c r="C16" s="343">
        <v>-158516.48000000001</v>
      </c>
      <c r="D16" s="144"/>
    </row>
    <row r="17" spans="1:4" s="284" customFormat="1" x14ac:dyDescent="0.2">
      <c r="A17" s="342">
        <v>413100101</v>
      </c>
      <c r="B17" s="342" t="s">
        <v>515</v>
      </c>
      <c r="C17" s="343">
        <v>-187717</v>
      </c>
      <c r="D17" s="144"/>
    </row>
    <row r="18" spans="1:4" s="284" customFormat="1" x14ac:dyDescent="0.2">
      <c r="A18" s="342">
        <v>414100201</v>
      </c>
      <c r="B18" s="342" t="s">
        <v>516</v>
      </c>
      <c r="C18" s="343">
        <v>-1179068.3400000001</v>
      </c>
      <c r="D18" s="144"/>
    </row>
    <row r="19" spans="1:4" s="284" customFormat="1" x14ac:dyDescent="0.2">
      <c r="A19" s="342">
        <v>414100202</v>
      </c>
      <c r="B19" s="342" t="s">
        <v>517</v>
      </c>
      <c r="C19" s="343">
        <v>-453851.64</v>
      </c>
      <c r="D19" s="144"/>
    </row>
    <row r="20" spans="1:4" s="284" customFormat="1" x14ac:dyDescent="0.2">
      <c r="A20" s="342">
        <v>414100203</v>
      </c>
      <c r="B20" s="342" t="s">
        <v>518</v>
      </c>
      <c r="C20" s="343">
        <v>-3384</v>
      </c>
      <c r="D20" s="144"/>
    </row>
    <row r="21" spans="1:4" s="284" customFormat="1" x14ac:dyDescent="0.2">
      <c r="A21" s="342">
        <v>414100204</v>
      </c>
      <c r="B21" s="342" t="s">
        <v>519</v>
      </c>
      <c r="C21" s="343">
        <v>-1161038.1200000001</v>
      </c>
      <c r="D21" s="144"/>
    </row>
    <row r="22" spans="1:4" s="284" customFormat="1" x14ac:dyDescent="0.2">
      <c r="A22" s="342">
        <v>414100205</v>
      </c>
      <c r="B22" s="342" t="s">
        <v>520</v>
      </c>
      <c r="C22" s="343">
        <v>-81953.5</v>
      </c>
      <c r="D22" s="144"/>
    </row>
    <row r="23" spans="1:4" s="284" customFormat="1" x14ac:dyDescent="0.2">
      <c r="A23" s="342">
        <v>414100206</v>
      </c>
      <c r="B23" s="342" t="s">
        <v>521</v>
      </c>
      <c r="C23" s="343">
        <v>-168307.48</v>
      </c>
      <c r="D23" s="144"/>
    </row>
    <row r="24" spans="1:4" s="284" customFormat="1" x14ac:dyDescent="0.2">
      <c r="A24" s="342">
        <v>414100208</v>
      </c>
      <c r="B24" s="342" t="s">
        <v>522</v>
      </c>
      <c r="C24" s="343">
        <v>-1610207.23</v>
      </c>
      <c r="D24" s="144"/>
    </row>
    <row r="25" spans="1:4" s="284" customFormat="1" x14ac:dyDescent="0.2">
      <c r="A25" s="342">
        <v>414100210</v>
      </c>
      <c r="B25" s="342" t="s">
        <v>523</v>
      </c>
      <c r="C25" s="343">
        <v>-495.36</v>
      </c>
      <c r="D25" s="144"/>
    </row>
    <row r="26" spans="1:4" s="284" customFormat="1" x14ac:dyDescent="0.2">
      <c r="A26" s="342">
        <v>414100211</v>
      </c>
      <c r="B26" s="342" t="s">
        <v>524</v>
      </c>
      <c r="C26" s="343">
        <v>-203.97</v>
      </c>
      <c r="D26" s="144"/>
    </row>
    <row r="27" spans="1:4" s="284" customFormat="1" x14ac:dyDescent="0.2">
      <c r="A27" s="342">
        <v>414100212</v>
      </c>
      <c r="B27" s="342" t="s">
        <v>525</v>
      </c>
      <c r="C27" s="343">
        <v>-105607.39</v>
      </c>
      <c r="D27" s="144"/>
    </row>
    <row r="28" spans="1:4" s="284" customFormat="1" x14ac:dyDescent="0.2">
      <c r="A28" s="342">
        <v>414100213</v>
      </c>
      <c r="B28" s="342" t="s">
        <v>526</v>
      </c>
      <c r="C28" s="343">
        <v>-7514286.5899999999</v>
      </c>
      <c r="D28" s="144"/>
    </row>
    <row r="29" spans="1:4" s="284" customFormat="1" x14ac:dyDescent="0.2">
      <c r="A29" s="342">
        <v>414300101</v>
      </c>
      <c r="B29" s="342" t="s">
        <v>527</v>
      </c>
      <c r="C29" s="343">
        <v>-64533.68</v>
      </c>
      <c r="D29" s="144"/>
    </row>
    <row r="30" spans="1:4" s="284" customFormat="1" x14ac:dyDescent="0.2">
      <c r="A30" s="342">
        <v>414300104</v>
      </c>
      <c r="B30" s="342" t="s">
        <v>528</v>
      </c>
      <c r="C30" s="343">
        <v>-864765.95</v>
      </c>
      <c r="D30" s="144"/>
    </row>
    <row r="31" spans="1:4" s="284" customFormat="1" x14ac:dyDescent="0.2">
      <c r="A31" s="342">
        <v>414300109</v>
      </c>
      <c r="B31" s="342" t="s">
        <v>529</v>
      </c>
      <c r="C31" s="343">
        <v>-75471.14</v>
      </c>
      <c r="D31" s="144"/>
    </row>
    <row r="32" spans="1:4" s="284" customFormat="1" x14ac:dyDescent="0.2">
      <c r="A32" s="342">
        <v>414300110</v>
      </c>
      <c r="B32" s="342" t="s">
        <v>530</v>
      </c>
      <c r="C32" s="343">
        <v>-355.3</v>
      </c>
      <c r="D32" s="144"/>
    </row>
    <row r="33" spans="1:4" s="284" customFormat="1" x14ac:dyDescent="0.2">
      <c r="A33" s="342">
        <v>414300111</v>
      </c>
      <c r="B33" s="342" t="s">
        <v>531</v>
      </c>
      <c r="C33" s="343">
        <v>-294067.61</v>
      </c>
      <c r="D33" s="144"/>
    </row>
    <row r="34" spans="1:4" s="284" customFormat="1" x14ac:dyDescent="0.2">
      <c r="A34" s="342">
        <v>414300112</v>
      </c>
      <c r="B34" s="342" t="s">
        <v>532</v>
      </c>
      <c r="C34" s="343">
        <v>-15529.73</v>
      </c>
      <c r="D34" s="144"/>
    </row>
    <row r="35" spans="1:4" s="284" customFormat="1" x14ac:dyDescent="0.2">
      <c r="A35" s="342">
        <v>414300113</v>
      </c>
      <c r="B35" s="342" t="s">
        <v>533</v>
      </c>
      <c r="C35" s="343">
        <v>-83455.289999999994</v>
      </c>
      <c r="D35" s="144"/>
    </row>
    <row r="36" spans="1:4" s="284" customFormat="1" x14ac:dyDescent="0.2">
      <c r="A36" s="342">
        <v>414300114</v>
      </c>
      <c r="B36" s="342" t="s">
        <v>534</v>
      </c>
      <c r="C36" s="343">
        <v>-393171.68</v>
      </c>
      <c r="D36" s="144"/>
    </row>
    <row r="37" spans="1:4" s="284" customFormat="1" x14ac:dyDescent="0.2">
      <c r="A37" s="342">
        <v>414300115</v>
      </c>
      <c r="B37" s="342" t="s">
        <v>535</v>
      </c>
      <c r="C37" s="343">
        <v>-2643.56</v>
      </c>
      <c r="D37" s="144"/>
    </row>
    <row r="38" spans="1:4" s="284" customFormat="1" x14ac:dyDescent="0.2">
      <c r="A38" s="342">
        <v>414300116</v>
      </c>
      <c r="B38" s="342" t="s">
        <v>536</v>
      </c>
      <c r="C38" s="343">
        <v>-135365.38</v>
      </c>
      <c r="D38" s="144"/>
    </row>
    <row r="39" spans="1:4" s="284" customFormat="1" x14ac:dyDescent="0.2">
      <c r="A39" s="342">
        <v>414300118</v>
      </c>
      <c r="B39" s="342" t="s">
        <v>537</v>
      </c>
      <c r="C39" s="343">
        <v>-702.27</v>
      </c>
      <c r="D39" s="144"/>
    </row>
    <row r="40" spans="1:4" s="284" customFormat="1" x14ac:dyDescent="0.2">
      <c r="A40" s="342">
        <v>414300119</v>
      </c>
      <c r="B40" s="342" t="s">
        <v>538</v>
      </c>
      <c r="C40" s="343">
        <v>-68093</v>
      </c>
      <c r="D40" s="144"/>
    </row>
    <row r="41" spans="1:4" s="284" customFormat="1" x14ac:dyDescent="0.2">
      <c r="A41" s="342">
        <v>414300120</v>
      </c>
      <c r="B41" s="342" t="s">
        <v>539</v>
      </c>
      <c r="C41" s="343">
        <v>-84086.8</v>
      </c>
      <c r="D41" s="144"/>
    </row>
    <row r="42" spans="1:4" s="284" customFormat="1" x14ac:dyDescent="0.2">
      <c r="A42" s="342">
        <v>414300121</v>
      </c>
      <c r="B42" s="342" t="s">
        <v>540</v>
      </c>
      <c r="C42" s="343">
        <v>-22391.759999999998</v>
      </c>
      <c r="D42" s="144"/>
    </row>
    <row r="43" spans="1:4" s="284" customFormat="1" x14ac:dyDescent="0.2">
      <c r="A43" s="342">
        <v>414300123</v>
      </c>
      <c r="B43" s="342" t="s">
        <v>541</v>
      </c>
      <c r="C43" s="343">
        <v>-6807.87</v>
      </c>
      <c r="D43" s="144"/>
    </row>
    <row r="44" spans="1:4" s="284" customFormat="1" x14ac:dyDescent="0.2">
      <c r="A44" s="342">
        <v>414300124</v>
      </c>
      <c r="B44" s="342" t="s">
        <v>542</v>
      </c>
      <c r="C44" s="343">
        <v>-353130.56</v>
      </c>
      <c r="D44" s="144"/>
    </row>
    <row r="45" spans="1:4" s="284" customFormat="1" x14ac:dyDescent="0.2">
      <c r="A45" s="342">
        <v>414300127</v>
      </c>
      <c r="B45" s="342" t="s">
        <v>543</v>
      </c>
      <c r="C45" s="343">
        <v>-79552.95</v>
      </c>
      <c r="D45" s="144"/>
    </row>
    <row r="46" spans="1:4" s="284" customFormat="1" x14ac:dyDescent="0.2">
      <c r="A46" s="342">
        <v>414300128</v>
      </c>
      <c r="B46" s="342" t="s">
        <v>544</v>
      </c>
      <c r="C46" s="343">
        <v>-232020</v>
      </c>
      <c r="D46" s="144"/>
    </row>
    <row r="47" spans="1:4" s="284" customFormat="1" x14ac:dyDescent="0.2">
      <c r="A47" s="342">
        <v>414300129</v>
      </c>
      <c r="B47" s="342" t="s">
        <v>545</v>
      </c>
      <c r="C47" s="343">
        <v>-306</v>
      </c>
      <c r="D47" s="144"/>
    </row>
    <row r="48" spans="1:4" s="284" customFormat="1" x14ac:dyDescent="0.2">
      <c r="A48" s="342">
        <v>414300130</v>
      </c>
      <c r="B48" s="342" t="s">
        <v>546</v>
      </c>
      <c r="C48" s="343">
        <v>-95778.54</v>
      </c>
      <c r="D48" s="144"/>
    </row>
    <row r="49" spans="1:4" s="284" customFormat="1" x14ac:dyDescent="0.2">
      <c r="A49" s="342">
        <v>414300131</v>
      </c>
      <c r="B49" s="342" t="s">
        <v>547</v>
      </c>
      <c r="C49" s="343">
        <v>-104631.18</v>
      </c>
      <c r="D49" s="144"/>
    </row>
    <row r="50" spans="1:4" s="284" customFormat="1" x14ac:dyDescent="0.2">
      <c r="A50" s="342">
        <v>414300132</v>
      </c>
      <c r="B50" s="342" t="s">
        <v>548</v>
      </c>
      <c r="C50" s="343">
        <v>-94921.279999999999</v>
      </c>
      <c r="D50" s="144"/>
    </row>
    <row r="51" spans="1:4" s="284" customFormat="1" x14ac:dyDescent="0.2">
      <c r="A51" s="342">
        <v>414300134</v>
      </c>
      <c r="B51" s="342" t="s">
        <v>549</v>
      </c>
      <c r="C51" s="343">
        <v>-43681.25</v>
      </c>
      <c r="D51" s="144"/>
    </row>
    <row r="52" spans="1:4" s="284" customFormat="1" x14ac:dyDescent="0.2">
      <c r="A52" s="342">
        <v>414300135</v>
      </c>
      <c r="B52" s="342" t="s">
        <v>550</v>
      </c>
      <c r="C52" s="343">
        <v>-48199.41</v>
      </c>
      <c r="D52" s="144"/>
    </row>
    <row r="53" spans="1:4" s="284" customFormat="1" x14ac:dyDescent="0.2">
      <c r="A53" s="342">
        <v>414300136</v>
      </c>
      <c r="B53" s="342" t="s">
        <v>551</v>
      </c>
      <c r="C53" s="343">
        <v>-109503.3</v>
      </c>
      <c r="D53" s="144"/>
    </row>
    <row r="54" spans="1:4" s="284" customFormat="1" x14ac:dyDescent="0.2">
      <c r="A54" s="342">
        <v>414300137</v>
      </c>
      <c r="B54" s="342" t="s">
        <v>552</v>
      </c>
      <c r="C54" s="343">
        <v>-1668.68</v>
      </c>
      <c r="D54" s="144"/>
    </row>
    <row r="55" spans="1:4" s="284" customFormat="1" x14ac:dyDescent="0.2">
      <c r="A55" s="342">
        <v>414300138</v>
      </c>
      <c r="B55" s="342" t="s">
        <v>553</v>
      </c>
      <c r="C55" s="343">
        <v>-959.44</v>
      </c>
      <c r="D55" s="144"/>
    </row>
    <row r="56" spans="1:4" s="284" customFormat="1" x14ac:dyDescent="0.2">
      <c r="A56" s="342">
        <v>414300139</v>
      </c>
      <c r="B56" s="342" t="s">
        <v>554</v>
      </c>
      <c r="C56" s="343">
        <v>-517.88</v>
      </c>
      <c r="D56" s="144"/>
    </row>
    <row r="57" spans="1:4" s="284" customFormat="1" x14ac:dyDescent="0.2">
      <c r="A57" s="342">
        <v>414300140</v>
      </c>
      <c r="B57" s="342" t="s">
        <v>555</v>
      </c>
      <c r="C57" s="343">
        <v>-47015.72</v>
      </c>
      <c r="D57" s="144"/>
    </row>
    <row r="58" spans="1:4" s="284" customFormat="1" x14ac:dyDescent="0.2">
      <c r="A58" s="342">
        <v>414300141</v>
      </c>
      <c r="B58" s="342" t="s">
        <v>556</v>
      </c>
      <c r="C58" s="343">
        <v>-69430.399999999994</v>
      </c>
      <c r="D58" s="144"/>
    </row>
    <row r="59" spans="1:4" s="284" customFormat="1" x14ac:dyDescent="0.2">
      <c r="A59" s="342">
        <v>414300142</v>
      </c>
      <c r="B59" s="342" t="s">
        <v>557</v>
      </c>
      <c r="C59" s="343">
        <v>-47960</v>
      </c>
      <c r="D59" s="144"/>
    </row>
    <row r="60" spans="1:4" s="284" customFormat="1" x14ac:dyDescent="0.2">
      <c r="A60" s="342">
        <v>414300143</v>
      </c>
      <c r="B60" s="342" t="s">
        <v>558</v>
      </c>
      <c r="C60" s="343">
        <v>-487060</v>
      </c>
      <c r="D60" s="144"/>
    </row>
    <row r="61" spans="1:4" s="284" customFormat="1" x14ac:dyDescent="0.2">
      <c r="A61" s="342">
        <v>414300144</v>
      </c>
      <c r="B61" s="342" t="s">
        <v>559</v>
      </c>
      <c r="C61" s="343">
        <v>-349380</v>
      </c>
      <c r="D61" s="144"/>
    </row>
    <row r="62" spans="1:4" s="284" customFormat="1" x14ac:dyDescent="0.2">
      <c r="A62" s="342">
        <v>414300145</v>
      </c>
      <c r="B62" s="342" t="s">
        <v>560</v>
      </c>
      <c r="C62" s="343">
        <v>-322700</v>
      </c>
      <c r="D62" s="144"/>
    </row>
    <row r="63" spans="1:4" s="284" customFormat="1" x14ac:dyDescent="0.2">
      <c r="A63" s="342">
        <v>414300146</v>
      </c>
      <c r="B63" s="342" t="s">
        <v>561</v>
      </c>
      <c r="C63" s="343">
        <v>-1221199</v>
      </c>
      <c r="D63" s="144"/>
    </row>
    <row r="64" spans="1:4" s="284" customFormat="1" x14ac:dyDescent="0.2">
      <c r="A64" s="342">
        <v>414300147</v>
      </c>
      <c r="B64" s="342" t="s">
        <v>562</v>
      </c>
      <c r="C64" s="343">
        <v>-1377.4</v>
      </c>
      <c r="D64" s="144"/>
    </row>
    <row r="65" spans="1:4" s="284" customFormat="1" x14ac:dyDescent="0.2">
      <c r="A65" s="342">
        <v>414300148</v>
      </c>
      <c r="B65" s="342" t="s">
        <v>563</v>
      </c>
      <c r="C65" s="343">
        <v>-773175.1</v>
      </c>
      <c r="D65" s="144"/>
    </row>
    <row r="66" spans="1:4" s="284" customFormat="1" x14ac:dyDescent="0.2">
      <c r="A66" s="342">
        <v>414300149</v>
      </c>
      <c r="B66" s="342" t="s">
        <v>564</v>
      </c>
      <c r="C66" s="343">
        <v>-115450</v>
      </c>
      <c r="D66" s="144"/>
    </row>
    <row r="67" spans="1:4" s="284" customFormat="1" x14ac:dyDescent="0.2">
      <c r="A67" s="342">
        <v>414300150</v>
      </c>
      <c r="B67" s="342" t="s">
        <v>565</v>
      </c>
      <c r="C67" s="343">
        <v>-112000</v>
      </c>
      <c r="D67" s="144"/>
    </row>
    <row r="68" spans="1:4" s="284" customFormat="1" x14ac:dyDescent="0.2">
      <c r="A68" s="342">
        <v>414300151</v>
      </c>
      <c r="B68" s="342" t="s">
        <v>566</v>
      </c>
      <c r="C68" s="343">
        <v>-214800</v>
      </c>
      <c r="D68" s="144"/>
    </row>
    <row r="69" spans="1:4" s="284" customFormat="1" x14ac:dyDescent="0.2">
      <c r="A69" s="342">
        <v>414300153</v>
      </c>
      <c r="B69" s="342" t="s">
        <v>567</v>
      </c>
      <c r="C69" s="343">
        <v>-16000</v>
      </c>
      <c r="D69" s="144"/>
    </row>
    <row r="70" spans="1:4" s="284" customFormat="1" x14ac:dyDescent="0.2">
      <c r="A70" s="342">
        <v>414300154</v>
      </c>
      <c r="B70" s="342" t="s">
        <v>568</v>
      </c>
      <c r="C70" s="343">
        <v>-274600</v>
      </c>
      <c r="D70" s="144"/>
    </row>
    <row r="71" spans="1:4" s="284" customFormat="1" x14ac:dyDescent="0.2">
      <c r="A71" s="342">
        <v>414300155</v>
      </c>
      <c r="B71" s="342" t="s">
        <v>569</v>
      </c>
      <c r="C71" s="343">
        <v>-661534</v>
      </c>
      <c r="D71" s="144"/>
    </row>
    <row r="72" spans="1:4" s="284" customFormat="1" x14ac:dyDescent="0.2">
      <c r="A72" s="342">
        <v>414300157</v>
      </c>
      <c r="B72" s="342" t="s">
        <v>570</v>
      </c>
      <c r="C72" s="343">
        <v>-61100</v>
      </c>
      <c r="D72" s="144"/>
    </row>
    <row r="73" spans="1:4" s="284" customFormat="1" x14ac:dyDescent="0.2">
      <c r="A73" s="342">
        <v>415100101</v>
      </c>
      <c r="B73" s="342" t="s">
        <v>571</v>
      </c>
      <c r="C73" s="343">
        <v>-372052</v>
      </c>
      <c r="D73" s="144"/>
    </row>
    <row r="74" spans="1:4" s="284" customFormat="1" x14ac:dyDescent="0.2">
      <c r="A74" s="342">
        <v>415100102</v>
      </c>
      <c r="B74" s="342" t="s">
        <v>572</v>
      </c>
      <c r="C74" s="343">
        <v>-1095524</v>
      </c>
      <c r="D74" s="144"/>
    </row>
    <row r="75" spans="1:4" s="284" customFormat="1" x14ac:dyDescent="0.2">
      <c r="A75" s="342">
        <v>415100103</v>
      </c>
      <c r="B75" s="342" t="s">
        <v>573</v>
      </c>
      <c r="C75" s="343">
        <v>-386277</v>
      </c>
      <c r="D75" s="144"/>
    </row>
    <row r="76" spans="1:4" s="284" customFormat="1" x14ac:dyDescent="0.2">
      <c r="A76" s="342">
        <v>415100105</v>
      </c>
      <c r="B76" s="342" t="s">
        <v>574</v>
      </c>
      <c r="C76" s="343">
        <v>-106680</v>
      </c>
      <c r="D76" s="144"/>
    </row>
    <row r="77" spans="1:4" x14ac:dyDescent="0.2">
      <c r="A77" s="342">
        <v>415100106</v>
      </c>
      <c r="B77" s="342" t="s">
        <v>575</v>
      </c>
      <c r="C77" s="343">
        <v>-791292.94</v>
      </c>
      <c r="D77" s="144"/>
    </row>
    <row r="78" spans="1:4" x14ac:dyDescent="0.2">
      <c r="A78" s="342">
        <v>416100101</v>
      </c>
      <c r="B78" s="342" t="s">
        <v>576</v>
      </c>
      <c r="C78" s="343">
        <v>-163448.6</v>
      </c>
      <c r="D78" s="144"/>
    </row>
    <row r="79" spans="1:4" x14ac:dyDescent="0.2">
      <c r="A79" s="342">
        <v>416100102</v>
      </c>
      <c r="B79" s="342" t="s">
        <v>577</v>
      </c>
      <c r="C79" s="343">
        <v>-24222.61</v>
      </c>
      <c r="D79" s="144"/>
    </row>
    <row r="80" spans="1:4" x14ac:dyDescent="0.2">
      <c r="A80" s="342">
        <v>416100106</v>
      </c>
      <c r="B80" s="342" t="s">
        <v>578</v>
      </c>
      <c r="C80" s="343">
        <v>-23046.5</v>
      </c>
      <c r="D80" s="144"/>
    </row>
    <row r="81" spans="1:4" x14ac:dyDescent="0.2">
      <c r="A81" s="342">
        <v>416100108</v>
      </c>
      <c r="B81" s="342" t="s">
        <v>579</v>
      </c>
      <c r="C81" s="343">
        <v>-38055.440000000002</v>
      </c>
      <c r="D81" s="144"/>
    </row>
    <row r="82" spans="1:4" x14ac:dyDescent="0.2">
      <c r="A82" s="342">
        <v>416100110</v>
      </c>
      <c r="B82" s="342" t="s">
        <v>580</v>
      </c>
      <c r="C82" s="343">
        <v>-197866.28</v>
      </c>
      <c r="D82" s="144"/>
    </row>
    <row r="83" spans="1:4" x14ac:dyDescent="0.2">
      <c r="A83" s="342">
        <v>416100111</v>
      </c>
      <c r="B83" s="342" t="s">
        <v>581</v>
      </c>
      <c r="C83" s="343">
        <v>-1739687.36</v>
      </c>
      <c r="D83" s="144"/>
    </row>
    <row r="84" spans="1:4" x14ac:dyDescent="0.2">
      <c r="A84" s="342">
        <v>416100112</v>
      </c>
      <c r="B84" s="342" t="s">
        <v>582</v>
      </c>
      <c r="C84" s="343">
        <v>-85684.45</v>
      </c>
      <c r="D84" s="144"/>
    </row>
    <row r="85" spans="1:4" x14ac:dyDescent="0.2">
      <c r="A85" s="342">
        <v>416100113</v>
      </c>
      <c r="B85" s="342" t="s">
        <v>583</v>
      </c>
      <c r="C85" s="343">
        <v>-9240.7999999999993</v>
      </c>
      <c r="D85" s="144"/>
    </row>
    <row r="86" spans="1:4" x14ac:dyDescent="0.2">
      <c r="A86" s="342">
        <v>416100116</v>
      </c>
      <c r="B86" s="342" t="s">
        <v>584</v>
      </c>
      <c r="C86" s="343">
        <v>-195593.88</v>
      </c>
      <c r="D86" s="144"/>
    </row>
    <row r="87" spans="1:4" x14ac:dyDescent="0.2">
      <c r="A87" s="342">
        <v>416100117</v>
      </c>
      <c r="B87" s="342" t="s">
        <v>585</v>
      </c>
      <c r="C87" s="343">
        <v>-166783.59</v>
      </c>
      <c r="D87" s="144"/>
    </row>
    <row r="88" spans="1:4" s="19" customFormat="1" x14ac:dyDescent="0.2">
      <c r="A88" s="161"/>
      <c r="B88" s="161" t="s">
        <v>300</v>
      </c>
      <c r="C88" s="155">
        <f>SUM(C8:C87)</f>
        <v>-40953220.549999997</v>
      </c>
      <c r="D88" s="152"/>
    </row>
    <row r="89" spans="1:4" s="19" customFormat="1" x14ac:dyDescent="0.2">
      <c r="A89" s="162"/>
      <c r="B89" s="162"/>
      <c r="C89" s="27"/>
      <c r="D89" s="27"/>
    </row>
    <row r="90" spans="1:4" s="19" customFormat="1" x14ac:dyDescent="0.2">
      <c r="A90" s="162"/>
      <c r="B90" s="162"/>
      <c r="C90" s="27"/>
      <c r="D90" s="27"/>
    </row>
    <row r="91" spans="1:4" x14ac:dyDescent="0.2">
      <c r="A91" s="163"/>
      <c r="B91" s="163"/>
      <c r="C91" s="119"/>
      <c r="D91" s="119"/>
    </row>
    <row r="92" spans="1:4" ht="21.75" customHeight="1" x14ac:dyDescent="0.2">
      <c r="A92" s="62" t="s">
        <v>299</v>
      </c>
      <c r="B92" s="62"/>
      <c r="C92" s="288"/>
      <c r="D92" s="279" t="s">
        <v>113</v>
      </c>
    </row>
    <row r="93" spans="1:4" x14ac:dyDescent="0.2">
      <c r="A93" s="77"/>
      <c r="B93" s="77"/>
      <c r="C93" s="78"/>
      <c r="D93" s="93"/>
    </row>
    <row r="94" spans="1:4" ht="15" customHeight="1" x14ac:dyDescent="0.2">
      <c r="A94" s="15" t="s">
        <v>46</v>
      </c>
      <c r="B94" s="16" t="s">
        <v>47</v>
      </c>
      <c r="C94" s="17" t="s">
        <v>48</v>
      </c>
      <c r="D94" s="17" t="s">
        <v>59</v>
      </c>
    </row>
    <row r="95" spans="1:4" x14ac:dyDescent="0.2">
      <c r="A95" s="335">
        <v>421100101</v>
      </c>
      <c r="B95" s="335" t="s">
        <v>586</v>
      </c>
      <c r="C95" s="336">
        <v>-82495055.010000005</v>
      </c>
      <c r="D95" s="144"/>
    </row>
    <row r="96" spans="1:4" x14ac:dyDescent="0.2">
      <c r="A96" s="335">
        <v>421100102</v>
      </c>
      <c r="B96" s="335" t="s">
        <v>587</v>
      </c>
      <c r="C96" s="336">
        <v>-17125.240000000002</v>
      </c>
      <c r="D96" s="144"/>
    </row>
    <row r="97" spans="1:4" x14ac:dyDescent="0.2">
      <c r="A97" s="335">
        <v>421100103</v>
      </c>
      <c r="B97" s="335" t="s">
        <v>588</v>
      </c>
      <c r="C97" s="336">
        <v>-1817146.15</v>
      </c>
      <c r="D97" s="144"/>
    </row>
    <row r="98" spans="1:4" x14ac:dyDescent="0.2">
      <c r="A98" s="335">
        <v>421100104</v>
      </c>
      <c r="B98" s="335" t="s">
        <v>589</v>
      </c>
      <c r="C98" s="336">
        <v>-775592.21</v>
      </c>
      <c r="D98" s="144"/>
    </row>
    <row r="99" spans="1:4" x14ac:dyDescent="0.2">
      <c r="A99" s="335">
        <v>421100105</v>
      </c>
      <c r="B99" s="335" t="s">
        <v>590</v>
      </c>
      <c r="C99" s="336">
        <v>-1366887.08</v>
      </c>
      <c r="D99" s="144"/>
    </row>
    <row r="100" spans="1:4" x14ac:dyDescent="0.2">
      <c r="A100" s="335">
        <v>421100106</v>
      </c>
      <c r="B100" s="335" t="s">
        <v>591</v>
      </c>
      <c r="C100" s="336">
        <v>-19796539.98</v>
      </c>
      <c r="D100" s="144"/>
    </row>
    <row r="101" spans="1:4" x14ac:dyDescent="0.2">
      <c r="A101" s="335">
        <v>421100107</v>
      </c>
      <c r="B101" s="335" t="s">
        <v>592</v>
      </c>
      <c r="C101" s="336">
        <v>-4352755.5199999996</v>
      </c>
      <c r="D101" s="144"/>
    </row>
    <row r="102" spans="1:4" x14ac:dyDescent="0.2">
      <c r="A102" s="335">
        <v>421100108</v>
      </c>
      <c r="B102" s="335" t="s">
        <v>593</v>
      </c>
      <c r="C102" s="336">
        <v>-5811688.6399999997</v>
      </c>
      <c r="D102" s="144"/>
    </row>
    <row r="103" spans="1:4" x14ac:dyDescent="0.2">
      <c r="A103" s="335">
        <v>421100109</v>
      </c>
      <c r="B103" s="335" t="s">
        <v>594</v>
      </c>
      <c r="C103" s="336">
        <v>-246780.36</v>
      </c>
      <c r="D103" s="144"/>
    </row>
    <row r="104" spans="1:4" x14ac:dyDescent="0.2">
      <c r="A104" s="335">
        <v>421100110</v>
      </c>
      <c r="B104" s="335" t="s">
        <v>595</v>
      </c>
      <c r="C104" s="336">
        <v>-8854401</v>
      </c>
      <c r="D104" s="144"/>
    </row>
    <row r="105" spans="1:4" x14ac:dyDescent="0.2">
      <c r="A105" s="335">
        <v>421200101</v>
      </c>
      <c r="B105" s="335" t="s">
        <v>596</v>
      </c>
      <c r="C105" s="336">
        <v>-63554837</v>
      </c>
      <c r="D105" s="144"/>
    </row>
    <row r="106" spans="1:4" x14ac:dyDescent="0.2">
      <c r="A106" s="335">
        <v>421200102</v>
      </c>
      <c r="B106" s="335" t="s">
        <v>597</v>
      </c>
      <c r="C106" s="336">
        <v>-1354522.27</v>
      </c>
      <c r="D106" s="144"/>
    </row>
    <row r="107" spans="1:4" x14ac:dyDescent="0.2">
      <c r="A107" s="335">
        <v>421200103</v>
      </c>
      <c r="B107" s="335" t="s">
        <v>598</v>
      </c>
      <c r="C107" s="336">
        <v>-1678677.46</v>
      </c>
      <c r="D107" s="144"/>
    </row>
    <row r="108" spans="1:4" x14ac:dyDescent="0.2">
      <c r="A108" s="335">
        <v>421200104</v>
      </c>
      <c r="B108" s="335" t="s">
        <v>599</v>
      </c>
      <c r="C108" s="336">
        <v>-235202.23</v>
      </c>
      <c r="D108" s="144"/>
    </row>
    <row r="109" spans="1:4" x14ac:dyDescent="0.2">
      <c r="A109" s="335">
        <v>421200201</v>
      </c>
      <c r="B109" s="335" t="s">
        <v>600</v>
      </c>
      <c r="C109" s="336">
        <v>-76071469</v>
      </c>
      <c r="D109" s="144"/>
    </row>
    <row r="110" spans="1:4" x14ac:dyDescent="0.2">
      <c r="A110" s="335">
        <v>421200202</v>
      </c>
      <c r="B110" s="335" t="s">
        <v>601</v>
      </c>
      <c r="C110" s="336">
        <v>-204180</v>
      </c>
      <c r="D110" s="144"/>
    </row>
    <row r="111" spans="1:4" x14ac:dyDescent="0.2">
      <c r="A111" s="335">
        <v>421300101</v>
      </c>
      <c r="B111" s="335" t="s">
        <v>602</v>
      </c>
      <c r="C111" s="336">
        <v>-25462538.399999999</v>
      </c>
      <c r="D111" s="144"/>
    </row>
    <row r="112" spans="1:4" x14ac:dyDescent="0.2">
      <c r="A112" s="335">
        <v>421300105</v>
      </c>
      <c r="B112" s="335" t="s">
        <v>30</v>
      </c>
      <c r="C112" s="336">
        <v>-297957.37</v>
      </c>
      <c r="D112" s="144"/>
    </row>
    <row r="113" spans="1:4" x14ac:dyDescent="0.2">
      <c r="A113" s="335">
        <v>421300201</v>
      </c>
      <c r="B113" s="335" t="s">
        <v>603</v>
      </c>
      <c r="C113" s="336">
        <v>-46306772.759999998</v>
      </c>
      <c r="D113" s="144"/>
    </row>
    <row r="114" spans="1:4" x14ac:dyDescent="0.2">
      <c r="A114" s="335">
        <v>421300205</v>
      </c>
      <c r="B114" s="335" t="s">
        <v>30</v>
      </c>
      <c r="C114" s="336">
        <v>-77647.53</v>
      </c>
      <c r="D114" s="144"/>
    </row>
    <row r="115" spans="1:4" x14ac:dyDescent="0.2">
      <c r="A115" s="335">
        <v>421300401</v>
      </c>
      <c r="B115" s="335" t="s">
        <v>604</v>
      </c>
      <c r="C115" s="336">
        <v>-1012585.99</v>
      </c>
      <c r="D115" s="144"/>
    </row>
    <row r="116" spans="1:4" x14ac:dyDescent="0.2">
      <c r="A116" s="161"/>
      <c r="B116" s="161" t="s">
        <v>317</v>
      </c>
      <c r="C116" s="155">
        <f>SUM(C95:C115)</f>
        <v>-341790361.19999993</v>
      </c>
      <c r="D116" s="152"/>
    </row>
    <row r="117" spans="1:4" x14ac:dyDescent="0.2">
      <c r="A117" s="163"/>
      <c r="B117" s="163"/>
      <c r="C117" s="119"/>
      <c r="D117" s="119"/>
    </row>
    <row r="118" spans="1:4" x14ac:dyDescent="0.2">
      <c r="A118" s="163"/>
      <c r="B118" s="163"/>
      <c r="C118" s="119"/>
      <c r="D118" s="119"/>
    </row>
    <row r="119" spans="1:4" x14ac:dyDescent="0.2">
      <c r="A119" s="163"/>
      <c r="B119" s="163"/>
      <c r="C119" s="119"/>
      <c r="D119" s="119"/>
    </row>
    <row r="120" spans="1:4" x14ac:dyDescent="0.2">
      <c r="A120" s="163"/>
      <c r="B120" s="163"/>
      <c r="C120" s="119"/>
      <c r="D120" s="119"/>
    </row>
    <row r="121" spans="1:4" x14ac:dyDescent="0.2">
      <c r="A121" s="163"/>
      <c r="B121" s="163"/>
      <c r="C121" s="119"/>
      <c r="D121" s="119"/>
    </row>
    <row r="122" spans="1:4" x14ac:dyDescent="0.2">
      <c r="A122" s="163"/>
      <c r="B122" s="163"/>
      <c r="C122" s="119"/>
      <c r="D122" s="119"/>
    </row>
    <row r="123" spans="1:4" x14ac:dyDescent="0.2">
      <c r="A123" s="163"/>
      <c r="B123" s="163"/>
      <c r="C123" s="119"/>
      <c r="D123" s="119"/>
    </row>
    <row r="124" spans="1:4" x14ac:dyDescent="0.2">
      <c r="A124" s="163"/>
      <c r="B124" s="163"/>
      <c r="C124" s="119"/>
      <c r="D124" s="119"/>
    </row>
    <row r="125" spans="1:4" x14ac:dyDescent="0.2">
      <c r="A125" s="163"/>
      <c r="B125" s="163"/>
      <c r="C125" s="119"/>
      <c r="D125" s="119"/>
    </row>
    <row r="126" spans="1:4" x14ac:dyDescent="0.2">
      <c r="A126" s="163"/>
      <c r="B126" s="163"/>
      <c r="C126" s="119"/>
      <c r="D126" s="119"/>
    </row>
    <row r="127" spans="1:4" x14ac:dyDescent="0.2">
      <c r="A127" s="163"/>
      <c r="B127" s="163"/>
      <c r="C127" s="119"/>
      <c r="D127" s="119"/>
    </row>
    <row r="128" spans="1:4" x14ac:dyDescent="0.2">
      <c r="A128" s="163"/>
      <c r="B128" s="163"/>
      <c r="C128" s="119"/>
      <c r="D128" s="119"/>
    </row>
    <row r="129" spans="1:4" x14ac:dyDescent="0.2">
      <c r="A129" s="163"/>
      <c r="B129" s="163"/>
      <c r="C129" s="119"/>
      <c r="D129" s="119"/>
    </row>
    <row r="130" spans="1:4" x14ac:dyDescent="0.2">
      <c r="A130" s="163"/>
      <c r="B130" s="163"/>
      <c r="C130" s="119"/>
      <c r="D130" s="119"/>
    </row>
    <row r="131" spans="1:4" x14ac:dyDescent="0.2">
      <c r="A131" s="163"/>
      <c r="B131" s="163"/>
      <c r="C131" s="119"/>
      <c r="D131" s="119"/>
    </row>
    <row r="132" spans="1:4" x14ac:dyDescent="0.2">
      <c r="A132" s="163"/>
      <c r="B132" s="163"/>
      <c r="C132" s="119"/>
      <c r="D132" s="119"/>
    </row>
    <row r="133" spans="1:4" x14ac:dyDescent="0.2">
      <c r="A133" s="163"/>
      <c r="B133" s="163"/>
      <c r="C133" s="119"/>
      <c r="D133" s="119"/>
    </row>
  </sheetData>
  <dataValidations count="4">
    <dataValidation allowBlank="1" showInputMessage="1" showErrorMessage="1" prompt="Características cualitativas significativas que les impacten financieramente." sqref="D7 D94"/>
    <dataValidation allowBlank="1" showInputMessage="1" showErrorMessage="1" prompt="Corresponde al nombre o descripción de la cuenta de acuerdo al Plan de Cuentas emitido por el CONAC." sqref="B7 B94"/>
    <dataValidation allowBlank="1" showInputMessage="1" showErrorMessage="1" prompt="Saldo final del periodo que corresponde la cuenta pública presentada (trimestral: 1er, 2do, 3ro. o 4to.)." sqref="C94 C7"/>
    <dataValidation allowBlank="1" showInputMessage="1" showErrorMessage="1" prompt="Corresponde al número de la cuenta de acuerdo al Plan de Cuentas emitido por el CONAC." sqref="A7 A94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I41" sqref="I4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 x14ac:dyDescent="0.2">
      <c r="A1" s="73" t="s">
        <v>43</v>
      </c>
      <c r="B1" s="73"/>
      <c r="C1" s="6"/>
      <c r="E1" s="7"/>
    </row>
    <row r="2" spans="1:5" x14ac:dyDescent="0.2">
      <c r="A2" s="73" t="s">
        <v>0</v>
      </c>
      <c r="B2" s="73"/>
      <c r="C2" s="6"/>
    </row>
    <row r="3" spans="1:5" x14ac:dyDescent="0.2">
      <c r="A3" s="42"/>
      <c r="B3" s="42"/>
      <c r="C3" s="74"/>
      <c r="D3" s="42"/>
      <c r="E3" s="42"/>
    </row>
    <row r="4" spans="1:5" x14ac:dyDescent="0.2">
      <c r="A4" s="42"/>
      <c r="B4" s="42"/>
      <c r="C4" s="74"/>
      <c r="D4" s="42"/>
      <c r="E4" s="42"/>
    </row>
    <row r="5" spans="1:5" ht="11.25" customHeight="1" x14ac:dyDescent="0.2">
      <c r="A5" s="62" t="s">
        <v>177</v>
      </c>
      <c r="B5" s="62"/>
      <c r="C5" s="74"/>
      <c r="E5" s="12" t="s">
        <v>326</v>
      </c>
    </row>
    <row r="6" spans="1:5" x14ac:dyDescent="0.2">
      <c r="A6" s="77"/>
      <c r="B6" s="77"/>
      <c r="C6" s="78"/>
      <c r="D6" s="77"/>
      <c r="E6" s="93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 x14ac:dyDescent="0.2">
      <c r="A8" s="94"/>
      <c r="B8" s="94"/>
      <c r="C8" s="95"/>
      <c r="D8" s="49"/>
      <c r="E8" s="49"/>
    </row>
    <row r="9" spans="1:5" s="284" customFormat="1" x14ac:dyDescent="0.2">
      <c r="A9" s="94"/>
      <c r="B9" s="94"/>
      <c r="C9" s="95"/>
      <c r="D9" s="49"/>
      <c r="E9" s="49"/>
    </row>
    <row r="10" spans="1:5" s="284" customFormat="1" x14ac:dyDescent="0.2">
      <c r="A10" s="94"/>
      <c r="B10" s="94"/>
      <c r="C10" s="95"/>
      <c r="D10" s="49"/>
      <c r="E10" s="49"/>
    </row>
    <row r="11" spans="1:5" x14ac:dyDescent="0.2">
      <c r="A11" s="94"/>
      <c r="B11" s="94"/>
      <c r="C11" s="95"/>
      <c r="D11" s="49"/>
      <c r="E11" s="49"/>
    </row>
    <row r="12" spans="1:5" x14ac:dyDescent="0.2">
      <c r="A12" s="94"/>
      <c r="B12" s="94"/>
      <c r="C12" s="95"/>
      <c r="D12" s="49"/>
      <c r="E12" s="49"/>
    </row>
    <row r="13" spans="1:5" x14ac:dyDescent="0.2">
      <c r="A13" s="94"/>
      <c r="B13" s="94"/>
      <c r="C13" s="95"/>
      <c r="D13" s="49"/>
      <c r="E13" s="49"/>
    </row>
    <row r="14" spans="1:5" x14ac:dyDescent="0.2">
      <c r="A14" s="29"/>
      <c r="B14" s="161" t="s">
        <v>318</v>
      </c>
      <c r="C14" s="30">
        <f>SUM(C8:C13)</f>
        <v>0</v>
      </c>
      <c r="D14" s="79"/>
      <c r="E14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zoomScaleNormal="100" zoomScaleSheetLayoutView="100" workbookViewId="0">
      <selection activeCell="I39" sqref="I39"/>
    </sheetView>
  </sheetViews>
  <sheetFormatPr baseColWidth="10" defaultRowHeight="11.25" x14ac:dyDescent="0.2"/>
  <cols>
    <col min="1" max="1" width="20.7109375" style="163" customWidth="1"/>
    <col min="2" max="2" width="50.7109375" style="163" customWidth="1"/>
    <col min="3" max="3" width="17.7109375" style="119" customWidth="1"/>
    <col min="4" max="4" width="17.7109375" style="202" customWidth="1"/>
    <col min="5" max="5" width="17.7109375" style="203" customWidth="1"/>
    <col min="6" max="8" width="11.42578125" style="163"/>
    <col min="9" max="16384" width="11.42578125" style="8"/>
  </cols>
  <sheetData>
    <row r="1" spans="1:8" s="42" customFormat="1" ht="11.25" customHeight="1" x14ac:dyDescent="0.2">
      <c r="A1" s="73" t="s">
        <v>43</v>
      </c>
      <c r="B1" s="73"/>
      <c r="C1" s="74"/>
      <c r="D1" s="96"/>
      <c r="E1" s="7"/>
    </row>
    <row r="2" spans="1:8" s="42" customFormat="1" ht="11.25" customHeight="1" x14ac:dyDescent="0.2">
      <c r="A2" s="73" t="s">
        <v>0</v>
      </c>
      <c r="B2" s="73"/>
      <c r="C2" s="74"/>
      <c r="D2" s="96"/>
      <c r="E2" s="97"/>
    </row>
    <row r="3" spans="1:8" s="42" customFormat="1" ht="10.5" customHeight="1" x14ac:dyDescent="0.2">
      <c r="C3" s="74"/>
      <c r="D3" s="96"/>
      <c r="E3" s="97"/>
    </row>
    <row r="4" spans="1:8" s="42" customFormat="1" ht="10.5" customHeight="1" x14ac:dyDescent="0.2">
      <c r="C4" s="74"/>
      <c r="D4" s="96"/>
      <c r="E4" s="97"/>
    </row>
    <row r="5" spans="1:8" s="42" customFormat="1" ht="11.25" customHeight="1" x14ac:dyDescent="0.2">
      <c r="A5" s="10" t="s">
        <v>247</v>
      </c>
      <c r="B5" s="10"/>
      <c r="C5" s="74"/>
      <c r="D5" s="98"/>
      <c r="E5" s="99" t="s">
        <v>325</v>
      </c>
    </row>
    <row r="6" spans="1:8" ht="11.25" customHeight="1" x14ac:dyDescent="0.2">
      <c r="A6" s="13"/>
      <c r="B6" s="13"/>
      <c r="C6" s="4"/>
      <c r="D6" s="100"/>
      <c r="E6" s="3"/>
      <c r="F6" s="8"/>
      <c r="G6" s="8"/>
      <c r="H6" s="8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212" t="s">
        <v>114</v>
      </c>
      <c r="E7" s="101" t="s">
        <v>115</v>
      </c>
      <c r="F7" s="8"/>
      <c r="G7" s="8"/>
      <c r="H7" s="8"/>
    </row>
    <row r="8" spans="1:8" x14ac:dyDescent="0.2">
      <c r="A8" s="342">
        <v>511101111</v>
      </c>
      <c r="B8" s="342" t="s">
        <v>605</v>
      </c>
      <c r="C8" s="343">
        <v>4857288</v>
      </c>
      <c r="D8" s="343">
        <v>1.5576000000000001</v>
      </c>
      <c r="E8" s="204"/>
    </row>
    <row r="9" spans="1:8" x14ac:dyDescent="0.2">
      <c r="A9" s="342">
        <v>511101131</v>
      </c>
      <c r="B9" s="342" t="s">
        <v>606</v>
      </c>
      <c r="C9" s="343">
        <v>73702237.549999997</v>
      </c>
      <c r="D9" s="343">
        <v>23.635000000000002</v>
      </c>
      <c r="E9" s="204"/>
    </row>
    <row r="10" spans="1:8" x14ac:dyDescent="0.2">
      <c r="A10" s="342">
        <v>511201221</v>
      </c>
      <c r="B10" s="342" t="s">
        <v>607</v>
      </c>
      <c r="C10" s="343">
        <v>895759.31</v>
      </c>
      <c r="D10" s="343">
        <v>0.2873</v>
      </c>
      <c r="E10" s="204"/>
    </row>
    <row r="11" spans="1:8" x14ac:dyDescent="0.2">
      <c r="A11" s="342">
        <v>511301311</v>
      </c>
      <c r="B11" s="342" t="s">
        <v>608</v>
      </c>
      <c r="C11" s="343">
        <v>36195.54</v>
      </c>
      <c r="D11" s="343">
        <v>1.1599999999999999E-2</v>
      </c>
      <c r="E11" s="204"/>
    </row>
    <row r="12" spans="1:8" x14ac:dyDescent="0.2">
      <c r="A12" s="342">
        <v>511301312</v>
      </c>
      <c r="B12" s="342" t="s">
        <v>609</v>
      </c>
      <c r="C12" s="343">
        <v>1321071.32</v>
      </c>
      <c r="D12" s="343">
        <v>0.42359999999999998</v>
      </c>
      <c r="E12" s="204"/>
    </row>
    <row r="13" spans="1:8" x14ac:dyDescent="0.2">
      <c r="A13" s="342">
        <v>511301321</v>
      </c>
      <c r="B13" s="342" t="s">
        <v>610</v>
      </c>
      <c r="C13" s="343">
        <v>1624584.74</v>
      </c>
      <c r="D13" s="343">
        <v>0.52100000000000002</v>
      </c>
      <c r="E13" s="204"/>
    </row>
    <row r="14" spans="1:8" x14ac:dyDescent="0.2">
      <c r="A14" s="342">
        <v>511301323</v>
      </c>
      <c r="B14" s="342" t="s">
        <v>611</v>
      </c>
      <c r="C14" s="343">
        <v>14696268.960000001</v>
      </c>
      <c r="D14" s="343">
        <v>4.7127999999999997</v>
      </c>
      <c r="E14" s="204"/>
    </row>
    <row r="15" spans="1:8" x14ac:dyDescent="0.2">
      <c r="A15" s="342">
        <v>511301331</v>
      </c>
      <c r="B15" s="342" t="s">
        <v>612</v>
      </c>
      <c r="C15" s="343">
        <v>312499.56</v>
      </c>
      <c r="D15" s="343">
        <v>0.1002</v>
      </c>
      <c r="E15" s="204"/>
    </row>
    <row r="16" spans="1:8" x14ac:dyDescent="0.2">
      <c r="A16" s="342">
        <v>511301342</v>
      </c>
      <c r="B16" s="342" t="s">
        <v>613</v>
      </c>
      <c r="C16" s="343">
        <v>37200</v>
      </c>
      <c r="D16" s="343">
        <v>1.1900000000000001E-2</v>
      </c>
      <c r="E16" s="204"/>
    </row>
    <row r="17" spans="1:8" x14ac:dyDescent="0.2">
      <c r="A17" s="342">
        <v>511401413</v>
      </c>
      <c r="B17" s="342" t="s">
        <v>614</v>
      </c>
      <c r="C17" s="343">
        <v>7469857.4500000002</v>
      </c>
      <c r="D17" s="343">
        <v>2.3954</v>
      </c>
      <c r="E17" s="204"/>
    </row>
    <row r="18" spans="1:8" x14ac:dyDescent="0.2">
      <c r="A18" s="342">
        <v>511501522</v>
      </c>
      <c r="B18" s="342" t="s">
        <v>615</v>
      </c>
      <c r="C18" s="343">
        <v>2504648.37</v>
      </c>
      <c r="D18" s="343">
        <v>0.80320000000000003</v>
      </c>
      <c r="E18" s="204"/>
    </row>
    <row r="19" spans="1:8" x14ac:dyDescent="0.2">
      <c r="A19" s="342">
        <v>511501541</v>
      </c>
      <c r="B19" s="342" t="s">
        <v>616</v>
      </c>
      <c r="C19" s="343">
        <v>629886.5</v>
      </c>
      <c r="D19" s="343">
        <v>0.20200000000000001</v>
      </c>
      <c r="E19" s="204"/>
    </row>
    <row r="20" spans="1:8" s="284" customFormat="1" x14ac:dyDescent="0.2">
      <c r="A20" s="342">
        <v>511501591</v>
      </c>
      <c r="B20" s="342" t="s">
        <v>617</v>
      </c>
      <c r="C20" s="343">
        <v>2600000</v>
      </c>
      <c r="D20" s="343">
        <v>0.83379999999999999</v>
      </c>
      <c r="E20" s="204"/>
      <c r="F20" s="163"/>
      <c r="G20" s="163"/>
      <c r="H20" s="163"/>
    </row>
    <row r="21" spans="1:8" s="284" customFormat="1" x14ac:dyDescent="0.2">
      <c r="A21" s="342">
        <v>511501592</v>
      </c>
      <c r="B21" s="342" t="s">
        <v>618</v>
      </c>
      <c r="C21" s="343">
        <v>1368256.01</v>
      </c>
      <c r="D21" s="343">
        <v>0.43880000000000002</v>
      </c>
      <c r="E21" s="204"/>
      <c r="F21" s="163"/>
      <c r="G21" s="163"/>
      <c r="H21" s="163"/>
    </row>
    <row r="22" spans="1:8" s="284" customFormat="1" x14ac:dyDescent="0.2">
      <c r="A22" s="342">
        <v>511501593</v>
      </c>
      <c r="B22" s="342" t="s">
        <v>619</v>
      </c>
      <c r="C22" s="343">
        <v>7812480</v>
      </c>
      <c r="D22" s="343">
        <v>2.5053000000000001</v>
      </c>
      <c r="E22" s="204"/>
      <c r="F22" s="163"/>
      <c r="G22" s="163"/>
      <c r="H22" s="163"/>
    </row>
    <row r="23" spans="1:8" s="284" customFormat="1" x14ac:dyDescent="0.2">
      <c r="A23" s="342">
        <v>511501594</v>
      </c>
      <c r="B23" s="342" t="s">
        <v>620</v>
      </c>
      <c r="C23" s="343">
        <v>3000450</v>
      </c>
      <c r="D23" s="343">
        <v>0.96220000000000006</v>
      </c>
      <c r="E23" s="204"/>
      <c r="F23" s="163"/>
      <c r="G23" s="163"/>
      <c r="H23" s="163"/>
    </row>
    <row r="24" spans="1:8" s="284" customFormat="1" x14ac:dyDescent="0.2">
      <c r="A24" s="342">
        <v>511501595</v>
      </c>
      <c r="B24" s="342" t="s">
        <v>621</v>
      </c>
      <c r="C24" s="343">
        <v>496807.5</v>
      </c>
      <c r="D24" s="343">
        <v>0.1593</v>
      </c>
      <c r="E24" s="204"/>
      <c r="F24" s="163"/>
      <c r="G24" s="163"/>
      <c r="H24" s="163"/>
    </row>
    <row r="25" spans="1:8" s="284" customFormat="1" x14ac:dyDescent="0.2">
      <c r="A25" s="342">
        <v>511601713</v>
      </c>
      <c r="B25" s="342" t="s">
        <v>622</v>
      </c>
      <c r="C25" s="343">
        <v>3276275.87</v>
      </c>
      <c r="D25" s="343">
        <v>1.0506</v>
      </c>
      <c r="E25" s="204"/>
      <c r="F25" s="163"/>
      <c r="G25" s="163"/>
      <c r="H25" s="163"/>
    </row>
    <row r="26" spans="1:8" s="284" customFormat="1" x14ac:dyDescent="0.2">
      <c r="A26" s="342">
        <v>511601714</v>
      </c>
      <c r="B26" s="342" t="s">
        <v>623</v>
      </c>
      <c r="C26" s="343">
        <v>3279846.63</v>
      </c>
      <c r="D26" s="343">
        <v>1.0518000000000001</v>
      </c>
      <c r="E26" s="204"/>
      <c r="F26" s="163"/>
      <c r="G26" s="163"/>
      <c r="H26" s="163"/>
    </row>
    <row r="27" spans="1:8" s="284" customFormat="1" x14ac:dyDescent="0.2">
      <c r="A27" s="342">
        <v>512102111</v>
      </c>
      <c r="B27" s="342" t="s">
        <v>624</v>
      </c>
      <c r="C27" s="343">
        <v>1153875.47</v>
      </c>
      <c r="D27" s="343">
        <v>0.37</v>
      </c>
      <c r="E27" s="204"/>
      <c r="F27" s="163"/>
      <c r="G27" s="163"/>
      <c r="H27" s="163"/>
    </row>
    <row r="28" spans="1:8" s="284" customFormat="1" x14ac:dyDescent="0.2">
      <c r="A28" s="342">
        <v>512102141</v>
      </c>
      <c r="B28" s="342" t="s">
        <v>625</v>
      </c>
      <c r="C28" s="343">
        <v>760194.23</v>
      </c>
      <c r="D28" s="343">
        <v>0.24379999999999999</v>
      </c>
      <c r="E28" s="204"/>
      <c r="F28" s="163"/>
      <c r="G28" s="163"/>
      <c r="H28" s="163"/>
    </row>
    <row r="29" spans="1:8" s="284" customFormat="1" x14ac:dyDescent="0.2">
      <c r="A29" s="342">
        <v>512102151</v>
      </c>
      <c r="B29" s="342" t="s">
        <v>626</v>
      </c>
      <c r="C29" s="343">
        <v>256505.29</v>
      </c>
      <c r="D29" s="343">
        <v>8.2299999999999998E-2</v>
      </c>
      <c r="E29" s="204"/>
      <c r="F29" s="163"/>
      <c r="G29" s="163"/>
      <c r="H29" s="163"/>
    </row>
    <row r="30" spans="1:8" s="284" customFormat="1" x14ac:dyDescent="0.2">
      <c r="A30" s="342">
        <v>512102161</v>
      </c>
      <c r="B30" s="342" t="s">
        <v>627</v>
      </c>
      <c r="C30" s="343">
        <v>225901.57</v>
      </c>
      <c r="D30" s="343">
        <v>7.2400000000000006E-2</v>
      </c>
      <c r="E30" s="204"/>
      <c r="F30" s="163"/>
      <c r="G30" s="163"/>
      <c r="H30" s="163"/>
    </row>
    <row r="31" spans="1:8" s="284" customFormat="1" x14ac:dyDescent="0.2">
      <c r="A31" s="342">
        <v>512102171</v>
      </c>
      <c r="B31" s="342" t="s">
        <v>628</v>
      </c>
      <c r="C31" s="343">
        <v>4715.8599999999997</v>
      </c>
      <c r="D31" s="343">
        <v>1.5E-3</v>
      </c>
      <c r="E31" s="204"/>
      <c r="F31" s="163"/>
      <c r="G31" s="163"/>
      <c r="H31" s="163"/>
    </row>
    <row r="32" spans="1:8" s="284" customFormat="1" x14ac:dyDescent="0.2">
      <c r="A32" s="342">
        <v>512202212</v>
      </c>
      <c r="B32" s="342" t="s">
        <v>629</v>
      </c>
      <c r="C32" s="343">
        <v>205631.61</v>
      </c>
      <c r="D32" s="343">
        <v>6.59E-2</v>
      </c>
      <c r="E32" s="204"/>
      <c r="F32" s="163"/>
      <c r="G32" s="163"/>
      <c r="H32" s="163"/>
    </row>
    <row r="33" spans="1:8" s="284" customFormat="1" x14ac:dyDescent="0.2">
      <c r="A33" s="342">
        <v>512202214</v>
      </c>
      <c r="B33" s="342" t="s">
        <v>630</v>
      </c>
      <c r="C33" s="343">
        <v>260992.44</v>
      </c>
      <c r="D33" s="343">
        <v>8.3699999999999997E-2</v>
      </c>
      <c r="E33" s="204"/>
      <c r="F33" s="163"/>
      <c r="G33" s="163"/>
      <c r="H33" s="163"/>
    </row>
    <row r="34" spans="1:8" s="284" customFormat="1" x14ac:dyDescent="0.2">
      <c r="A34" s="342">
        <v>512202221</v>
      </c>
      <c r="B34" s="342" t="s">
        <v>631</v>
      </c>
      <c r="C34" s="343">
        <v>34779.360000000001</v>
      </c>
      <c r="D34" s="343">
        <v>1.12E-2</v>
      </c>
      <c r="E34" s="204"/>
      <c r="F34" s="163"/>
      <c r="G34" s="163"/>
      <c r="H34" s="163"/>
    </row>
    <row r="35" spans="1:8" s="284" customFormat="1" x14ac:dyDescent="0.2">
      <c r="A35" s="342">
        <v>512202231</v>
      </c>
      <c r="B35" s="342" t="s">
        <v>632</v>
      </c>
      <c r="C35" s="343">
        <v>466.32</v>
      </c>
      <c r="D35" s="343">
        <v>1E-4</v>
      </c>
      <c r="E35" s="204"/>
      <c r="F35" s="163"/>
      <c r="G35" s="163"/>
      <c r="H35" s="163"/>
    </row>
    <row r="36" spans="1:8" s="284" customFormat="1" x14ac:dyDescent="0.2">
      <c r="A36" s="342">
        <v>512402411</v>
      </c>
      <c r="B36" s="342" t="s">
        <v>633</v>
      </c>
      <c r="C36" s="343">
        <v>430793.17</v>
      </c>
      <c r="D36" s="343">
        <v>0.1381</v>
      </c>
      <c r="E36" s="204"/>
      <c r="F36" s="163"/>
      <c r="G36" s="163"/>
      <c r="H36" s="163"/>
    </row>
    <row r="37" spans="1:8" s="284" customFormat="1" x14ac:dyDescent="0.2">
      <c r="A37" s="342">
        <v>512402421</v>
      </c>
      <c r="B37" s="342" t="s">
        <v>634</v>
      </c>
      <c r="C37" s="343">
        <v>121378.56</v>
      </c>
      <c r="D37" s="343">
        <v>3.8899999999999997E-2</v>
      </c>
      <c r="E37" s="204"/>
      <c r="F37" s="163"/>
      <c r="G37" s="163"/>
      <c r="H37" s="163"/>
    </row>
    <row r="38" spans="1:8" s="284" customFormat="1" x14ac:dyDescent="0.2">
      <c r="A38" s="342">
        <v>512402431</v>
      </c>
      <c r="B38" s="342" t="s">
        <v>635</v>
      </c>
      <c r="C38" s="343">
        <v>17019.560000000001</v>
      </c>
      <c r="D38" s="343">
        <v>5.4999999999999997E-3</v>
      </c>
      <c r="E38" s="204"/>
      <c r="F38" s="163"/>
      <c r="G38" s="163"/>
      <c r="H38" s="163"/>
    </row>
    <row r="39" spans="1:8" s="284" customFormat="1" x14ac:dyDescent="0.2">
      <c r="A39" s="342">
        <v>512402441</v>
      </c>
      <c r="B39" s="342" t="s">
        <v>636</v>
      </c>
      <c r="C39" s="343">
        <v>50230.68</v>
      </c>
      <c r="D39" s="343">
        <v>1.61E-2</v>
      </c>
      <c r="E39" s="204"/>
      <c r="F39" s="163"/>
      <c r="G39" s="163"/>
      <c r="H39" s="163"/>
    </row>
    <row r="40" spans="1:8" x14ac:dyDescent="0.2">
      <c r="A40" s="342">
        <v>512402451</v>
      </c>
      <c r="B40" s="342" t="s">
        <v>637</v>
      </c>
      <c r="C40" s="343">
        <v>7990.88</v>
      </c>
      <c r="D40" s="343">
        <v>2.5999999999999999E-3</v>
      </c>
      <c r="E40" s="204"/>
    </row>
    <row r="41" spans="1:8" x14ac:dyDescent="0.2">
      <c r="A41" s="342">
        <v>512402461</v>
      </c>
      <c r="B41" s="342" t="s">
        <v>638</v>
      </c>
      <c r="C41" s="343">
        <v>2655912.27</v>
      </c>
      <c r="D41" s="343">
        <v>0.85170000000000001</v>
      </c>
      <c r="E41" s="204"/>
    </row>
    <row r="42" spans="1:8" x14ac:dyDescent="0.2">
      <c r="A42" s="342">
        <v>512402471</v>
      </c>
      <c r="B42" s="342" t="s">
        <v>639</v>
      </c>
      <c r="C42" s="343">
        <v>204008.41</v>
      </c>
      <c r="D42" s="343">
        <v>6.54E-2</v>
      </c>
      <c r="E42" s="204"/>
    </row>
    <row r="43" spans="1:8" x14ac:dyDescent="0.2">
      <c r="A43" s="342">
        <v>512402481</v>
      </c>
      <c r="B43" s="342" t="s">
        <v>640</v>
      </c>
      <c r="C43" s="343">
        <v>50340.7</v>
      </c>
      <c r="D43" s="343">
        <v>1.61E-2</v>
      </c>
      <c r="E43" s="204"/>
    </row>
    <row r="44" spans="1:8" x14ac:dyDescent="0.2">
      <c r="A44" s="342">
        <v>512402491</v>
      </c>
      <c r="B44" s="342" t="s">
        <v>641</v>
      </c>
      <c r="C44" s="343">
        <v>444747.72</v>
      </c>
      <c r="D44" s="343">
        <v>0.1426</v>
      </c>
      <c r="E44" s="204"/>
    </row>
    <row r="45" spans="1:8" x14ac:dyDescent="0.2">
      <c r="A45" s="342">
        <v>512402492</v>
      </c>
      <c r="B45" s="342" t="s">
        <v>642</v>
      </c>
      <c r="C45" s="343">
        <v>6035.3</v>
      </c>
      <c r="D45" s="343">
        <v>1.9E-3</v>
      </c>
      <c r="E45" s="204"/>
    </row>
    <row r="46" spans="1:8" x14ac:dyDescent="0.2">
      <c r="A46" s="342">
        <v>512402493</v>
      </c>
      <c r="B46" s="342" t="s">
        <v>643</v>
      </c>
      <c r="C46" s="343">
        <v>3312.22</v>
      </c>
      <c r="D46" s="343">
        <v>1.1000000000000001E-3</v>
      </c>
      <c r="E46" s="204"/>
    </row>
    <row r="47" spans="1:8" x14ac:dyDescent="0.2">
      <c r="A47" s="342">
        <v>512502511</v>
      </c>
      <c r="B47" s="342" t="s">
        <v>644</v>
      </c>
      <c r="C47" s="343">
        <v>53542.8</v>
      </c>
      <c r="D47" s="343">
        <v>1.72E-2</v>
      </c>
      <c r="E47" s="204"/>
    </row>
    <row r="48" spans="1:8" x14ac:dyDescent="0.2">
      <c r="A48" s="342">
        <v>512502521</v>
      </c>
      <c r="B48" s="342" t="s">
        <v>645</v>
      </c>
      <c r="C48" s="343">
        <v>3132</v>
      </c>
      <c r="D48" s="343">
        <v>1E-3</v>
      </c>
      <c r="E48" s="204"/>
    </row>
    <row r="49" spans="1:5" x14ac:dyDescent="0.2">
      <c r="A49" s="342">
        <v>512502522</v>
      </c>
      <c r="B49" s="342" t="s">
        <v>646</v>
      </c>
      <c r="C49" s="343">
        <v>16081.63</v>
      </c>
      <c r="D49" s="343">
        <v>5.1999999999999998E-3</v>
      </c>
      <c r="E49" s="204"/>
    </row>
    <row r="50" spans="1:5" x14ac:dyDescent="0.2">
      <c r="A50" s="342">
        <v>512502531</v>
      </c>
      <c r="B50" s="342" t="s">
        <v>647</v>
      </c>
      <c r="C50" s="343">
        <v>252722.53</v>
      </c>
      <c r="D50" s="343">
        <v>8.1000000000000003E-2</v>
      </c>
      <c r="E50" s="204"/>
    </row>
    <row r="51" spans="1:5" x14ac:dyDescent="0.2">
      <c r="A51" s="342">
        <v>512502541</v>
      </c>
      <c r="B51" s="342" t="s">
        <v>648</v>
      </c>
      <c r="C51" s="343">
        <v>5279.35</v>
      </c>
      <c r="D51" s="343">
        <v>1.6999999999999999E-3</v>
      </c>
      <c r="E51" s="204"/>
    </row>
    <row r="52" spans="1:5" x14ac:dyDescent="0.2">
      <c r="A52" s="342">
        <v>512502561</v>
      </c>
      <c r="B52" s="342" t="s">
        <v>649</v>
      </c>
      <c r="C52" s="343">
        <v>52493.55</v>
      </c>
      <c r="D52" s="343">
        <v>1.6799999999999999E-2</v>
      </c>
      <c r="E52" s="204"/>
    </row>
    <row r="53" spans="1:5" x14ac:dyDescent="0.2">
      <c r="A53" s="342">
        <v>512502591</v>
      </c>
      <c r="B53" s="342" t="s">
        <v>650</v>
      </c>
      <c r="C53" s="343">
        <v>9217.82</v>
      </c>
      <c r="D53" s="343">
        <v>3.0000000000000001E-3</v>
      </c>
      <c r="E53" s="204"/>
    </row>
    <row r="54" spans="1:5" x14ac:dyDescent="0.2">
      <c r="A54" s="342">
        <v>512602612</v>
      </c>
      <c r="B54" s="342" t="s">
        <v>651</v>
      </c>
      <c r="C54" s="343">
        <v>9530657.2400000002</v>
      </c>
      <c r="D54" s="343">
        <v>3.0562999999999998</v>
      </c>
      <c r="E54" s="204"/>
    </row>
    <row r="55" spans="1:5" x14ac:dyDescent="0.2">
      <c r="A55" s="342">
        <v>512702711</v>
      </c>
      <c r="B55" s="342" t="s">
        <v>652</v>
      </c>
      <c r="C55" s="343">
        <v>2854758.25</v>
      </c>
      <c r="D55" s="343">
        <v>0.91549999999999998</v>
      </c>
      <c r="E55" s="204"/>
    </row>
    <row r="56" spans="1:5" x14ac:dyDescent="0.2">
      <c r="A56" s="342">
        <v>512702721</v>
      </c>
      <c r="B56" s="342" t="s">
        <v>653</v>
      </c>
      <c r="C56" s="343">
        <v>94957.6</v>
      </c>
      <c r="D56" s="343">
        <v>3.0499999999999999E-2</v>
      </c>
      <c r="E56" s="204"/>
    </row>
    <row r="57" spans="1:5" x14ac:dyDescent="0.2">
      <c r="A57" s="342">
        <v>512702722</v>
      </c>
      <c r="B57" s="342" t="s">
        <v>654</v>
      </c>
      <c r="C57" s="343">
        <v>63624.09</v>
      </c>
      <c r="D57" s="343">
        <v>2.0400000000000001E-2</v>
      </c>
      <c r="E57" s="204"/>
    </row>
    <row r="58" spans="1:5" x14ac:dyDescent="0.2">
      <c r="A58" s="342">
        <v>512702731</v>
      </c>
      <c r="B58" s="342" t="s">
        <v>655</v>
      </c>
      <c r="C58" s="343">
        <v>39549.43</v>
      </c>
      <c r="D58" s="343">
        <v>1.2699999999999999E-2</v>
      </c>
      <c r="E58" s="204"/>
    </row>
    <row r="59" spans="1:5" x14ac:dyDescent="0.2">
      <c r="A59" s="342">
        <v>512702741</v>
      </c>
      <c r="B59" s="342" t="s">
        <v>656</v>
      </c>
      <c r="C59" s="343">
        <v>2700</v>
      </c>
      <c r="D59" s="343">
        <v>8.9999999999999998E-4</v>
      </c>
      <c r="E59" s="204"/>
    </row>
    <row r="60" spans="1:5" x14ac:dyDescent="0.2">
      <c r="A60" s="342">
        <v>512802821</v>
      </c>
      <c r="B60" s="342" t="s">
        <v>657</v>
      </c>
      <c r="C60" s="343">
        <v>361714.71</v>
      </c>
      <c r="D60" s="343">
        <v>0.11600000000000001</v>
      </c>
      <c r="E60" s="204"/>
    </row>
    <row r="61" spans="1:5" x14ac:dyDescent="0.2">
      <c r="A61" s="342">
        <v>512802831</v>
      </c>
      <c r="B61" s="342" t="s">
        <v>658</v>
      </c>
      <c r="C61" s="343">
        <v>126551.96</v>
      </c>
      <c r="D61" s="343">
        <v>4.0599999999999997E-2</v>
      </c>
      <c r="E61" s="204"/>
    </row>
    <row r="62" spans="1:5" x14ac:dyDescent="0.2">
      <c r="A62" s="342">
        <v>512902911</v>
      </c>
      <c r="B62" s="342" t="s">
        <v>659</v>
      </c>
      <c r="C62" s="343">
        <v>298634.26</v>
      </c>
      <c r="D62" s="343">
        <v>9.5799999999999996E-2</v>
      </c>
      <c r="E62" s="204"/>
    </row>
    <row r="63" spans="1:5" x14ac:dyDescent="0.2">
      <c r="A63" s="342">
        <v>512902921</v>
      </c>
      <c r="B63" s="342" t="s">
        <v>660</v>
      </c>
      <c r="C63" s="343">
        <v>14254.84</v>
      </c>
      <c r="D63" s="343">
        <v>4.5999999999999999E-3</v>
      </c>
      <c r="E63" s="204"/>
    </row>
    <row r="64" spans="1:5" x14ac:dyDescent="0.2">
      <c r="A64" s="342">
        <v>512902931</v>
      </c>
      <c r="B64" s="342" t="s">
        <v>661</v>
      </c>
      <c r="C64" s="343">
        <v>29516.82</v>
      </c>
      <c r="D64" s="343">
        <v>9.4999999999999998E-3</v>
      </c>
      <c r="E64" s="204"/>
    </row>
    <row r="65" spans="1:5" x14ac:dyDescent="0.2">
      <c r="A65" s="342">
        <v>512902941</v>
      </c>
      <c r="B65" s="342" t="s">
        <v>662</v>
      </c>
      <c r="C65" s="343">
        <v>41782.199999999997</v>
      </c>
      <c r="D65" s="343">
        <v>1.34E-2</v>
      </c>
      <c r="E65" s="204"/>
    </row>
    <row r="66" spans="1:5" x14ac:dyDescent="0.2">
      <c r="A66" s="342">
        <v>512902951</v>
      </c>
      <c r="B66" s="342" t="s">
        <v>663</v>
      </c>
      <c r="C66" s="343">
        <v>93438.399999999994</v>
      </c>
      <c r="D66" s="343">
        <v>0.03</v>
      </c>
      <c r="E66" s="204"/>
    </row>
    <row r="67" spans="1:5" x14ac:dyDescent="0.2">
      <c r="A67" s="342">
        <v>512902961</v>
      </c>
      <c r="B67" s="342" t="s">
        <v>664</v>
      </c>
      <c r="C67" s="343">
        <v>2409529.81</v>
      </c>
      <c r="D67" s="343">
        <v>0.77270000000000005</v>
      </c>
      <c r="E67" s="204"/>
    </row>
    <row r="68" spans="1:5" x14ac:dyDescent="0.2">
      <c r="A68" s="342">
        <v>512902971</v>
      </c>
      <c r="B68" s="342" t="s">
        <v>665</v>
      </c>
      <c r="C68" s="343">
        <v>6680.86</v>
      </c>
      <c r="D68" s="343">
        <v>2.0999999999999999E-3</v>
      </c>
      <c r="E68" s="204"/>
    </row>
    <row r="69" spans="1:5" x14ac:dyDescent="0.2">
      <c r="A69" s="342">
        <v>512902981</v>
      </c>
      <c r="B69" s="342" t="s">
        <v>666</v>
      </c>
      <c r="C69" s="343">
        <v>605848.97</v>
      </c>
      <c r="D69" s="343">
        <v>0.1943</v>
      </c>
      <c r="E69" s="204"/>
    </row>
    <row r="70" spans="1:5" x14ac:dyDescent="0.2">
      <c r="A70" s="342">
        <v>512902991</v>
      </c>
      <c r="B70" s="342" t="s">
        <v>667</v>
      </c>
      <c r="C70" s="343">
        <v>9019.5400000000009</v>
      </c>
      <c r="D70" s="343">
        <v>2.8999999999999998E-3</v>
      </c>
      <c r="E70" s="204"/>
    </row>
    <row r="71" spans="1:5" x14ac:dyDescent="0.2">
      <c r="A71" s="342">
        <v>513103111</v>
      </c>
      <c r="B71" s="342" t="s">
        <v>668</v>
      </c>
      <c r="C71" s="343">
        <v>8317024.6699999999</v>
      </c>
      <c r="D71" s="343">
        <v>2.6671</v>
      </c>
      <c r="E71" s="204"/>
    </row>
    <row r="72" spans="1:5" x14ac:dyDescent="0.2">
      <c r="A72" s="342">
        <v>513103141</v>
      </c>
      <c r="B72" s="342" t="s">
        <v>669</v>
      </c>
      <c r="C72" s="343">
        <v>539669.66</v>
      </c>
      <c r="D72" s="343">
        <v>0.1731</v>
      </c>
      <c r="E72" s="204"/>
    </row>
    <row r="73" spans="1:5" x14ac:dyDescent="0.2">
      <c r="A73" s="342">
        <v>513103151</v>
      </c>
      <c r="B73" s="342" t="s">
        <v>670</v>
      </c>
      <c r="C73" s="343">
        <v>99432.59</v>
      </c>
      <c r="D73" s="343">
        <v>3.1899999999999998E-2</v>
      </c>
      <c r="E73" s="204"/>
    </row>
    <row r="74" spans="1:5" x14ac:dyDescent="0.2">
      <c r="A74" s="342">
        <v>513103171</v>
      </c>
      <c r="B74" s="342" t="s">
        <v>671</v>
      </c>
      <c r="C74" s="343">
        <v>3133.16</v>
      </c>
      <c r="D74" s="343">
        <v>1E-3</v>
      </c>
      <c r="E74" s="204"/>
    </row>
    <row r="75" spans="1:5" x14ac:dyDescent="0.2">
      <c r="A75" s="342">
        <v>513103181</v>
      </c>
      <c r="B75" s="342" t="s">
        <v>672</v>
      </c>
      <c r="C75" s="343">
        <v>2746.38</v>
      </c>
      <c r="D75" s="343">
        <v>8.9999999999999998E-4</v>
      </c>
      <c r="E75" s="204"/>
    </row>
    <row r="76" spans="1:5" x14ac:dyDescent="0.2">
      <c r="A76" s="342">
        <v>513103191</v>
      </c>
      <c r="B76" s="342" t="s">
        <v>673</v>
      </c>
      <c r="C76" s="343">
        <v>714090.2</v>
      </c>
      <c r="D76" s="343">
        <v>0.22900000000000001</v>
      </c>
      <c r="E76" s="204"/>
    </row>
    <row r="77" spans="1:5" x14ac:dyDescent="0.2">
      <c r="A77" s="342">
        <v>513203221</v>
      </c>
      <c r="B77" s="342" t="s">
        <v>674</v>
      </c>
      <c r="C77" s="343">
        <v>214600</v>
      </c>
      <c r="D77" s="343">
        <v>6.88E-2</v>
      </c>
      <c r="E77" s="204"/>
    </row>
    <row r="78" spans="1:5" x14ac:dyDescent="0.2">
      <c r="A78" s="342">
        <v>513203291</v>
      </c>
      <c r="B78" s="342" t="s">
        <v>675</v>
      </c>
      <c r="C78" s="343">
        <v>11402.92</v>
      </c>
      <c r="D78" s="343">
        <v>3.7000000000000002E-3</v>
      </c>
      <c r="E78" s="204"/>
    </row>
    <row r="79" spans="1:5" x14ac:dyDescent="0.2">
      <c r="A79" s="342">
        <v>513303311</v>
      </c>
      <c r="B79" s="342" t="s">
        <v>676</v>
      </c>
      <c r="C79" s="343">
        <v>373688.3</v>
      </c>
      <c r="D79" s="343">
        <v>0.1198</v>
      </c>
      <c r="E79" s="204"/>
    </row>
    <row r="80" spans="1:5" x14ac:dyDescent="0.2">
      <c r="A80" s="342">
        <v>513303312</v>
      </c>
      <c r="B80" s="342" t="s">
        <v>677</v>
      </c>
      <c r="C80" s="343">
        <v>109107.6</v>
      </c>
      <c r="D80" s="343">
        <v>3.5000000000000003E-2</v>
      </c>
      <c r="E80" s="204"/>
    </row>
    <row r="81" spans="1:8" x14ac:dyDescent="0.2">
      <c r="A81" s="342">
        <v>513303313</v>
      </c>
      <c r="B81" s="342" t="s">
        <v>678</v>
      </c>
      <c r="C81" s="343">
        <v>60320</v>
      </c>
      <c r="D81" s="343">
        <v>1.9300000000000001E-2</v>
      </c>
      <c r="E81" s="204"/>
    </row>
    <row r="82" spans="1:8" x14ac:dyDescent="0.2">
      <c r="A82" s="342">
        <v>513303331</v>
      </c>
      <c r="B82" s="342" t="s">
        <v>679</v>
      </c>
      <c r="C82" s="343">
        <v>1962585.2</v>
      </c>
      <c r="D82" s="343">
        <v>0.62939999999999996</v>
      </c>
      <c r="E82" s="204"/>
    </row>
    <row r="83" spans="1:8" x14ac:dyDescent="0.2">
      <c r="A83" s="342">
        <v>513303341</v>
      </c>
      <c r="B83" s="342" t="s">
        <v>680</v>
      </c>
      <c r="C83" s="343">
        <v>2846400.06</v>
      </c>
      <c r="D83" s="343">
        <v>0.91279999999999994</v>
      </c>
      <c r="E83" s="204"/>
    </row>
    <row r="84" spans="1:8" x14ac:dyDescent="0.2">
      <c r="A84" s="342">
        <v>513303361</v>
      </c>
      <c r="B84" s="342" t="s">
        <v>681</v>
      </c>
      <c r="C84" s="343">
        <v>242996.5</v>
      </c>
      <c r="D84" s="343">
        <v>7.7899999999999997E-2</v>
      </c>
      <c r="E84" s="204"/>
    </row>
    <row r="85" spans="1:8" s="284" customFormat="1" x14ac:dyDescent="0.2">
      <c r="A85" s="342">
        <v>513303391</v>
      </c>
      <c r="B85" s="342" t="s">
        <v>682</v>
      </c>
      <c r="C85" s="343">
        <v>549500</v>
      </c>
      <c r="D85" s="343">
        <v>0.1762</v>
      </c>
      <c r="E85" s="204"/>
      <c r="F85" s="163"/>
      <c r="G85" s="163"/>
      <c r="H85" s="163"/>
    </row>
    <row r="86" spans="1:8" s="284" customFormat="1" x14ac:dyDescent="0.2">
      <c r="A86" s="342">
        <v>513303392</v>
      </c>
      <c r="B86" s="342" t="s">
        <v>683</v>
      </c>
      <c r="C86" s="343">
        <v>151390.10999999999</v>
      </c>
      <c r="D86" s="343">
        <v>4.8500000000000001E-2</v>
      </c>
      <c r="E86" s="204"/>
      <c r="F86" s="163"/>
      <c r="G86" s="163"/>
      <c r="H86" s="163"/>
    </row>
    <row r="87" spans="1:8" s="284" customFormat="1" x14ac:dyDescent="0.2">
      <c r="A87" s="342">
        <v>513403411</v>
      </c>
      <c r="B87" s="342" t="s">
        <v>684</v>
      </c>
      <c r="C87" s="343">
        <v>108612.56</v>
      </c>
      <c r="D87" s="343">
        <v>3.4799999999999998E-2</v>
      </c>
      <c r="E87" s="204"/>
      <c r="F87" s="163"/>
      <c r="G87" s="163"/>
      <c r="H87" s="163"/>
    </row>
    <row r="88" spans="1:8" s="284" customFormat="1" x14ac:dyDescent="0.2">
      <c r="A88" s="342">
        <v>513403451</v>
      </c>
      <c r="B88" s="342" t="s">
        <v>685</v>
      </c>
      <c r="C88" s="343">
        <v>9922.5499999999993</v>
      </c>
      <c r="D88" s="343">
        <v>3.2000000000000002E-3</v>
      </c>
      <c r="E88" s="204"/>
      <c r="F88" s="163"/>
      <c r="G88" s="163"/>
      <c r="H88" s="163"/>
    </row>
    <row r="89" spans="1:8" s="284" customFormat="1" x14ac:dyDescent="0.2">
      <c r="A89" s="342">
        <v>513403471</v>
      </c>
      <c r="B89" s="342" t="s">
        <v>686</v>
      </c>
      <c r="C89" s="343">
        <v>9860</v>
      </c>
      <c r="D89" s="343">
        <v>3.2000000000000002E-3</v>
      </c>
      <c r="E89" s="204"/>
      <c r="F89" s="163"/>
      <c r="G89" s="163"/>
      <c r="H89" s="163"/>
    </row>
    <row r="90" spans="1:8" s="284" customFormat="1" x14ac:dyDescent="0.2">
      <c r="A90" s="342">
        <v>513403481</v>
      </c>
      <c r="B90" s="342" t="s">
        <v>687</v>
      </c>
      <c r="C90" s="343">
        <v>57237.75</v>
      </c>
      <c r="D90" s="343">
        <v>1.84E-2</v>
      </c>
      <c r="E90" s="204"/>
      <c r="F90" s="163"/>
      <c r="G90" s="163"/>
      <c r="H90" s="163"/>
    </row>
    <row r="91" spans="1:8" s="284" customFormat="1" x14ac:dyDescent="0.2">
      <c r="A91" s="342">
        <v>513503511</v>
      </c>
      <c r="B91" s="342" t="s">
        <v>688</v>
      </c>
      <c r="C91" s="343">
        <v>105637.12</v>
      </c>
      <c r="D91" s="343">
        <v>3.39E-2</v>
      </c>
      <c r="E91" s="204"/>
      <c r="F91" s="163"/>
      <c r="G91" s="163"/>
      <c r="H91" s="163"/>
    </row>
    <row r="92" spans="1:8" s="284" customFormat="1" x14ac:dyDescent="0.2">
      <c r="A92" s="342">
        <v>513503521</v>
      </c>
      <c r="B92" s="342" t="s">
        <v>689</v>
      </c>
      <c r="C92" s="343">
        <v>10536.96</v>
      </c>
      <c r="D92" s="343">
        <v>3.3999999999999998E-3</v>
      </c>
      <c r="E92" s="204"/>
      <c r="F92" s="163"/>
      <c r="G92" s="163"/>
      <c r="H92" s="163"/>
    </row>
    <row r="93" spans="1:8" s="284" customFormat="1" x14ac:dyDescent="0.2">
      <c r="A93" s="342">
        <v>513503531</v>
      </c>
      <c r="B93" s="342" t="s">
        <v>690</v>
      </c>
      <c r="C93" s="343">
        <v>5149.99</v>
      </c>
      <c r="D93" s="343">
        <v>1.6999999999999999E-3</v>
      </c>
      <c r="E93" s="204"/>
      <c r="F93" s="163"/>
      <c r="G93" s="163"/>
      <c r="H93" s="163"/>
    </row>
    <row r="94" spans="1:8" s="284" customFormat="1" x14ac:dyDescent="0.2">
      <c r="A94" s="342">
        <v>513503551</v>
      </c>
      <c r="B94" s="342" t="s">
        <v>691</v>
      </c>
      <c r="C94" s="343">
        <v>949326.73</v>
      </c>
      <c r="D94" s="343">
        <v>0.3044</v>
      </c>
      <c r="E94" s="204"/>
      <c r="F94" s="163"/>
      <c r="G94" s="163"/>
      <c r="H94" s="163"/>
    </row>
    <row r="95" spans="1:8" s="284" customFormat="1" x14ac:dyDescent="0.2">
      <c r="A95" s="342">
        <v>513503571</v>
      </c>
      <c r="B95" s="342" t="s">
        <v>692</v>
      </c>
      <c r="C95" s="343">
        <v>135532.24</v>
      </c>
      <c r="D95" s="343">
        <v>4.3499999999999997E-2</v>
      </c>
      <c r="E95" s="204"/>
      <c r="F95" s="163"/>
      <c r="G95" s="163"/>
      <c r="H95" s="163"/>
    </row>
    <row r="96" spans="1:8" s="284" customFormat="1" x14ac:dyDescent="0.2">
      <c r="A96" s="342">
        <v>513503591</v>
      </c>
      <c r="B96" s="342" t="s">
        <v>693</v>
      </c>
      <c r="C96" s="343">
        <v>2900</v>
      </c>
      <c r="D96" s="343">
        <v>8.9999999999999998E-4</v>
      </c>
      <c r="E96" s="204"/>
      <c r="F96" s="163"/>
      <c r="G96" s="163"/>
      <c r="H96" s="163"/>
    </row>
    <row r="97" spans="1:8" s="284" customFormat="1" x14ac:dyDescent="0.2">
      <c r="A97" s="342">
        <v>513603612</v>
      </c>
      <c r="B97" s="342" t="s">
        <v>694</v>
      </c>
      <c r="C97" s="343">
        <v>92462.73</v>
      </c>
      <c r="D97" s="343">
        <v>2.9700000000000001E-2</v>
      </c>
      <c r="E97" s="204"/>
      <c r="F97" s="163"/>
      <c r="G97" s="163"/>
      <c r="H97" s="163"/>
    </row>
    <row r="98" spans="1:8" s="284" customFormat="1" x14ac:dyDescent="0.2">
      <c r="A98" s="342">
        <v>513603614</v>
      </c>
      <c r="B98" s="342" t="s">
        <v>695</v>
      </c>
      <c r="C98" s="343">
        <v>1385530.15</v>
      </c>
      <c r="D98" s="343">
        <v>0.44429999999999997</v>
      </c>
      <c r="E98" s="204"/>
      <c r="F98" s="163"/>
      <c r="G98" s="163"/>
      <c r="H98" s="163"/>
    </row>
    <row r="99" spans="1:8" s="284" customFormat="1" x14ac:dyDescent="0.2">
      <c r="A99" s="342">
        <v>513703721</v>
      </c>
      <c r="B99" s="342" t="s">
        <v>696</v>
      </c>
      <c r="C99" s="343">
        <v>58</v>
      </c>
      <c r="D99" s="343">
        <v>0</v>
      </c>
      <c r="E99" s="204"/>
      <c r="F99" s="163"/>
      <c r="G99" s="163"/>
      <c r="H99" s="163"/>
    </row>
    <row r="100" spans="1:8" s="284" customFormat="1" x14ac:dyDescent="0.2">
      <c r="A100" s="342">
        <v>513703751</v>
      </c>
      <c r="B100" s="342" t="s">
        <v>697</v>
      </c>
      <c r="C100" s="343">
        <v>152032.76999999999</v>
      </c>
      <c r="D100" s="343">
        <v>4.8800000000000003E-2</v>
      </c>
      <c r="E100" s="204"/>
      <c r="F100" s="163"/>
      <c r="G100" s="163"/>
      <c r="H100" s="163"/>
    </row>
    <row r="101" spans="1:8" s="284" customFormat="1" x14ac:dyDescent="0.2">
      <c r="A101" s="342">
        <v>513703791</v>
      </c>
      <c r="B101" s="342" t="s">
        <v>698</v>
      </c>
      <c r="C101" s="343">
        <v>24975</v>
      </c>
      <c r="D101" s="343">
        <v>8.0000000000000002E-3</v>
      </c>
      <c r="E101" s="204"/>
      <c r="F101" s="163"/>
      <c r="G101" s="163"/>
      <c r="H101" s="163"/>
    </row>
    <row r="102" spans="1:8" s="284" customFormat="1" x14ac:dyDescent="0.2">
      <c r="A102" s="342">
        <v>513803821</v>
      </c>
      <c r="B102" s="342" t="s">
        <v>699</v>
      </c>
      <c r="C102" s="343">
        <v>208157.4</v>
      </c>
      <c r="D102" s="343">
        <v>6.6799999999999998E-2</v>
      </c>
      <c r="E102" s="204"/>
      <c r="F102" s="163"/>
      <c r="G102" s="163"/>
      <c r="H102" s="163"/>
    </row>
    <row r="103" spans="1:8" s="284" customFormat="1" x14ac:dyDescent="0.2">
      <c r="A103" s="342">
        <v>513803831</v>
      </c>
      <c r="B103" s="342" t="s">
        <v>700</v>
      </c>
      <c r="C103" s="343">
        <v>7586.4</v>
      </c>
      <c r="D103" s="343">
        <v>2.3999999999999998E-3</v>
      </c>
      <c r="E103" s="204"/>
      <c r="F103" s="163"/>
      <c r="G103" s="163"/>
      <c r="H103" s="163"/>
    </row>
    <row r="104" spans="1:8" s="284" customFormat="1" x14ac:dyDescent="0.2">
      <c r="A104" s="342">
        <v>513803832</v>
      </c>
      <c r="B104" s="342" t="s">
        <v>701</v>
      </c>
      <c r="C104" s="343">
        <v>808914.06</v>
      </c>
      <c r="D104" s="343">
        <v>0.25940000000000002</v>
      </c>
      <c r="E104" s="204"/>
      <c r="F104" s="163"/>
      <c r="G104" s="163"/>
      <c r="H104" s="163"/>
    </row>
    <row r="105" spans="1:8" s="284" customFormat="1" x14ac:dyDescent="0.2">
      <c r="A105" s="342">
        <v>513903921</v>
      </c>
      <c r="B105" s="342" t="s">
        <v>702</v>
      </c>
      <c r="C105" s="343">
        <v>102019.52</v>
      </c>
      <c r="D105" s="343">
        <v>3.27E-2</v>
      </c>
      <c r="E105" s="204"/>
      <c r="F105" s="163"/>
      <c r="G105" s="163"/>
      <c r="H105" s="163"/>
    </row>
    <row r="106" spans="1:8" s="284" customFormat="1" x14ac:dyDescent="0.2">
      <c r="A106" s="342">
        <v>513903941</v>
      </c>
      <c r="B106" s="342" t="s">
        <v>703</v>
      </c>
      <c r="C106" s="343">
        <v>473930.9</v>
      </c>
      <c r="D106" s="343">
        <v>0.152</v>
      </c>
      <c r="E106" s="204"/>
      <c r="F106" s="163"/>
      <c r="G106" s="163"/>
      <c r="H106" s="163"/>
    </row>
    <row r="107" spans="1:8" s="284" customFormat="1" x14ac:dyDescent="0.2">
      <c r="A107" s="342">
        <v>513903951</v>
      </c>
      <c r="B107" s="342" t="s">
        <v>704</v>
      </c>
      <c r="C107" s="343">
        <v>215193.23</v>
      </c>
      <c r="D107" s="343">
        <v>6.9000000000000006E-2</v>
      </c>
      <c r="E107" s="204"/>
      <c r="F107" s="163"/>
      <c r="G107" s="163"/>
      <c r="H107" s="163"/>
    </row>
    <row r="108" spans="1:8" s="284" customFormat="1" x14ac:dyDescent="0.2">
      <c r="A108" s="342">
        <v>513903981</v>
      </c>
      <c r="B108" s="342" t="s">
        <v>705</v>
      </c>
      <c r="C108" s="343">
        <v>847647</v>
      </c>
      <c r="D108" s="343">
        <v>0.27179999999999999</v>
      </c>
      <c r="E108" s="204"/>
      <c r="F108" s="163"/>
      <c r="G108" s="163"/>
      <c r="H108" s="163"/>
    </row>
    <row r="109" spans="1:8" s="284" customFormat="1" x14ac:dyDescent="0.2">
      <c r="A109" s="342">
        <v>513903991</v>
      </c>
      <c r="B109" s="342" t="s">
        <v>706</v>
      </c>
      <c r="C109" s="343">
        <v>19883568.199999999</v>
      </c>
      <c r="D109" s="343">
        <v>6.3762999999999996</v>
      </c>
      <c r="E109" s="204"/>
      <c r="F109" s="163"/>
      <c r="G109" s="163"/>
      <c r="H109" s="163"/>
    </row>
    <row r="110" spans="1:8" s="284" customFormat="1" x14ac:dyDescent="0.2">
      <c r="A110" s="342">
        <v>513903992</v>
      </c>
      <c r="B110" s="342" t="s">
        <v>707</v>
      </c>
      <c r="C110" s="343">
        <v>1999000</v>
      </c>
      <c r="D110" s="343">
        <v>0.64100000000000001</v>
      </c>
      <c r="E110" s="204"/>
      <c r="F110" s="163"/>
      <c r="G110" s="163"/>
      <c r="H110" s="163"/>
    </row>
    <row r="111" spans="1:8" s="284" customFormat="1" x14ac:dyDescent="0.2">
      <c r="A111" s="342">
        <v>513903994</v>
      </c>
      <c r="B111" s="342" t="s">
        <v>708</v>
      </c>
      <c r="C111" s="343">
        <v>211600</v>
      </c>
      <c r="D111" s="343">
        <v>6.7900000000000002E-2</v>
      </c>
      <c r="E111" s="204"/>
      <c r="F111" s="163"/>
      <c r="G111" s="163"/>
      <c r="H111" s="163"/>
    </row>
    <row r="112" spans="1:8" s="284" customFormat="1" x14ac:dyDescent="0.2">
      <c r="A112" s="342">
        <v>522104211</v>
      </c>
      <c r="B112" s="342" t="s">
        <v>709</v>
      </c>
      <c r="C112" s="343">
        <v>8064627.96</v>
      </c>
      <c r="D112" s="343">
        <v>2.5861999999999998</v>
      </c>
      <c r="E112" s="204"/>
      <c r="F112" s="163"/>
      <c r="G112" s="163"/>
      <c r="H112" s="163"/>
    </row>
    <row r="113" spans="1:8" s="284" customFormat="1" x14ac:dyDescent="0.2">
      <c r="A113" s="342">
        <v>522104212</v>
      </c>
      <c r="B113" s="342" t="s">
        <v>710</v>
      </c>
      <c r="C113" s="343">
        <v>1905540</v>
      </c>
      <c r="D113" s="343">
        <v>0.61109999999999998</v>
      </c>
      <c r="E113" s="204"/>
      <c r="F113" s="163"/>
      <c r="G113" s="163"/>
      <c r="H113" s="163"/>
    </row>
    <row r="114" spans="1:8" s="284" customFormat="1" x14ac:dyDescent="0.2">
      <c r="A114" s="342">
        <v>523104331</v>
      </c>
      <c r="B114" s="342" t="s">
        <v>711</v>
      </c>
      <c r="C114" s="343">
        <v>59000</v>
      </c>
      <c r="D114" s="343">
        <v>1.89E-2</v>
      </c>
      <c r="E114" s="204"/>
      <c r="F114" s="163"/>
      <c r="G114" s="163"/>
      <c r="H114" s="163"/>
    </row>
    <row r="115" spans="1:8" s="284" customFormat="1" x14ac:dyDescent="0.2">
      <c r="A115" s="342">
        <v>523104391</v>
      </c>
      <c r="B115" s="342" t="s">
        <v>712</v>
      </c>
      <c r="C115" s="343">
        <v>14263.81</v>
      </c>
      <c r="D115" s="343">
        <v>4.5999999999999999E-3</v>
      </c>
      <c r="E115" s="204"/>
      <c r="F115" s="163"/>
      <c r="G115" s="163"/>
      <c r="H115" s="163"/>
    </row>
    <row r="116" spans="1:8" s="284" customFormat="1" x14ac:dyDescent="0.2">
      <c r="A116" s="342">
        <v>524104415</v>
      </c>
      <c r="B116" s="342" t="s">
        <v>713</v>
      </c>
      <c r="C116" s="343">
        <v>4204938.5599999996</v>
      </c>
      <c r="D116" s="343">
        <v>1.3484</v>
      </c>
      <c r="E116" s="204"/>
      <c r="F116" s="163"/>
      <c r="G116" s="163"/>
      <c r="H116" s="163"/>
    </row>
    <row r="117" spans="1:8" s="284" customFormat="1" x14ac:dyDescent="0.2">
      <c r="A117" s="342">
        <v>524104419</v>
      </c>
      <c r="B117" s="342" t="s">
        <v>714</v>
      </c>
      <c r="C117" s="343">
        <v>1192000</v>
      </c>
      <c r="D117" s="343">
        <v>0.38229999999999997</v>
      </c>
      <c r="E117" s="204"/>
      <c r="F117" s="163"/>
      <c r="G117" s="163"/>
      <c r="H117" s="163"/>
    </row>
    <row r="118" spans="1:8" s="284" customFormat="1" x14ac:dyDescent="0.2">
      <c r="A118" s="342">
        <v>524204421</v>
      </c>
      <c r="B118" s="342" t="s">
        <v>715</v>
      </c>
      <c r="C118" s="343">
        <v>3564996</v>
      </c>
      <c r="D118" s="343">
        <v>1.1432</v>
      </c>
      <c r="E118" s="204"/>
      <c r="F118" s="163"/>
      <c r="G118" s="163"/>
      <c r="H118" s="163"/>
    </row>
    <row r="119" spans="1:8" s="284" customFormat="1" x14ac:dyDescent="0.2">
      <c r="A119" s="342">
        <v>524204422</v>
      </c>
      <c r="B119" s="342" t="s">
        <v>716</v>
      </c>
      <c r="C119" s="343">
        <v>615000.1</v>
      </c>
      <c r="D119" s="343">
        <v>0.19719999999999999</v>
      </c>
      <c r="E119" s="204"/>
      <c r="F119" s="163"/>
      <c r="G119" s="163"/>
      <c r="H119" s="163"/>
    </row>
    <row r="120" spans="1:8" s="284" customFormat="1" x14ac:dyDescent="0.2">
      <c r="A120" s="342">
        <v>524204425</v>
      </c>
      <c r="B120" s="342" t="s">
        <v>717</v>
      </c>
      <c r="C120" s="343">
        <v>281200</v>
      </c>
      <c r="D120" s="343">
        <v>9.0200000000000002E-2</v>
      </c>
      <c r="E120" s="204"/>
      <c r="F120" s="163"/>
      <c r="G120" s="163"/>
      <c r="H120" s="163"/>
    </row>
    <row r="121" spans="1:8" s="284" customFormat="1" x14ac:dyDescent="0.2">
      <c r="A121" s="342">
        <v>524304451</v>
      </c>
      <c r="B121" s="342" t="s">
        <v>718</v>
      </c>
      <c r="C121" s="343">
        <v>402550</v>
      </c>
      <c r="D121" s="343">
        <v>0.12909999999999999</v>
      </c>
      <c r="E121" s="204"/>
      <c r="F121" s="163"/>
      <c r="G121" s="163"/>
      <c r="H121" s="163"/>
    </row>
    <row r="122" spans="1:8" s="284" customFormat="1" x14ac:dyDescent="0.2">
      <c r="A122" s="342">
        <v>524304452</v>
      </c>
      <c r="B122" s="342" t="s">
        <v>719</v>
      </c>
      <c r="C122" s="343">
        <v>110000</v>
      </c>
      <c r="D122" s="343">
        <v>3.5299999999999998E-2</v>
      </c>
      <c r="E122" s="204"/>
      <c r="F122" s="163"/>
      <c r="G122" s="163"/>
      <c r="H122" s="163"/>
    </row>
    <row r="123" spans="1:8" s="284" customFormat="1" x14ac:dyDescent="0.2">
      <c r="A123" s="342">
        <v>524304454</v>
      </c>
      <c r="B123" s="342" t="s">
        <v>720</v>
      </c>
      <c r="C123" s="343">
        <v>122495.79</v>
      </c>
      <c r="D123" s="343">
        <v>3.9300000000000002E-2</v>
      </c>
      <c r="E123" s="204"/>
      <c r="F123" s="163"/>
      <c r="G123" s="163"/>
      <c r="H123" s="163"/>
    </row>
    <row r="124" spans="1:8" s="284" customFormat="1" x14ac:dyDescent="0.2">
      <c r="A124" s="342">
        <v>524304457</v>
      </c>
      <c r="B124" s="342" t="s">
        <v>721</v>
      </c>
      <c r="C124" s="343">
        <v>140000</v>
      </c>
      <c r="D124" s="343">
        <v>4.4900000000000002E-2</v>
      </c>
      <c r="E124" s="204"/>
      <c r="F124" s="163"/>
      <c r="G124" s="163"/>
      <c r="H124" s="163"/>
    </row>
    <row r="125" spans="1:8" x14ac:dyDescent="0.2">
      <c r="A125" s="342">
        <v>525204521</v>
      </c>
      <c r="B125" s="342" t="s">
        <v>722</v>
      </c>
      <c r="C125" s="343">
        <v>3505579.94</v>
      </c>
      <c r="D125" s="343">
        <v>1.1242000000000001</v>
      </c>
      <c r="E125" s="204"/>
    </row>
    <row r="126" spans="1:8" x14ac:dyDescent="0.2">
      <c r="A126" s="342">
        <v>541109211</v>
      </c>
      <c r="B126" s="342" t="s">
        <v>723</v>
      </c>
      <c r="C126" s="343">
        <v>95181.66</v>
      </c>
      <c r="D126" s="343">
        <v>3.0499999999999999E-2</v>
      </c>
      <c r="E126" s="204"/>
    </row>
    <row r="127" spans="1:8" x14ac:dyDescent="0.2">
      <c r="A127" s="342">
        <v>551505111</v>
      </c>
      <c r="B127" s="342" t="s">
        <v>433</v>
      </c>
      <c r="C127" s="343">
        <v>100461.4</v>
      </c>
      <c r="D127" s="343">
        <v>3.2199999999999999E-2</v>
      </c>
      <c r="E127" s="204"/>
    </row>
    <row r="128" spans="1:8" x14ac:dyDescent="0.2">
      <c r="A128" s="342">
        <v>551505121</v>
      </c>
      <c r="B128" s="342" t="s">
        <v>434</v>
      </c>
      <c r="C128" s="343">
        <v>16756.03</v>
      </c>
      <c r="D128" s="343">
        <v>5.4000000000000003E-3</v>
      </c>
      <c r="E128" s="204"/>
    </row>
    <row r="129" spans="1:5" x14ac:dyDescent="0.2">
      <c r="A129" s="342">
        <v>551505151</v>
      </c>
      <c r="B129" s="342" t="s">
        <v>724</v>
      </c>
      <c r="C129" s="343">
        <v>799415.05</v>
      </c>
      <c r="D129" s="343">
        <v>0.25640000000000002</v>
      </c>
      <c r="E129" s="204"/>
    </row>
    <row r="130" spans="1:5" x14ac:dyDescent="0.2">
      <c r="A130" s="342">
        <v>551505191</v>
      </c>
      <c r="B130" s="342" t="s">
        <v>436</v>
      </c>
      <c r="C130" s="343">
        <v>27004.16</v>
      </c>
      <c r="D130" s="343">
        <v>8.6999999999999994E-3</v>
      </c>
      <c r="E130" s="204"/>
    </row>
    <row r="131" spans="1:5" x14ac:dyDescent="0.2">
      <c r="A131" s="342">
        <v>551505211</v>
      </c>
      <c r="B131" s="342" t="s">
        <v>438</v>
      </c>
      <c r="C131" s="343">
        <v>11608.07</v>
      </c>
      <c r="D131" s="343">
        <v>3.7000000000000002E-3</v>
      </c>
      <c r="E131" s="204"/>
    </row>
    <row r="132" spans="1:5" x14ac:dyDescent="0.2">
      <c r="A132" s="342">
        <v>551505231</v>
      </c>
      <c r="B132" s="342" t="s">
        <v>440</v>
      </c>
      <c r="C132" s="343">
        <v>35859.440000000002</v>
      </c>
      <c r="D132" s="343">
        <v>1.15E-2</v>
      </c>
      <c r="E132" s="204"/>
    </row>
    <row r="133" spans="1:5" x14ac:dyDescent="0.2">
      <c r="A133" s="342">
        <v>551505291</v>
      </c>
      <c r="B133" s="342" t="s">
        <v>441</v>
      </c>
      <c r="C133" s="343">
        <v>1856</v>
      </c>
      <c r="D133" s="343">
        <v>5.9999999999999995E-4</v>
      </c>
      <c r="E133" s="204"/>
    </row>
    <row r="134" spans="1:5" x14ac:dyDescent="0.2">
      <c r="A134" s="342">
        <v>551505311</v>
      </c>
      <c r="B134" s="342" t="s">
        <v>442</v>
      </c>
      <c r="C134" s="343">
        <v>21361.1</v>
      </c>
      <c r="D134" s="343">
        <v>6.8999999999999999E-3</v>
      </c>
      <c r="E134" s="204"/>
    </row>
    <row r="135" spans="1:5" x14ac:dyDescent="0.2">
      <c r="A135" s="342">
        <v>551505321</v>
      </c>
      <c r="B135" s="342" t="s">
        <v>443</v>
      </c>
      <c r="C135" s="343">
        <v>435</v>
      </c>
      <c r="D135" s="343">
        <v>1E-4</v>
      </c>
      <c r="E135" s="204"/>
    </row>
    <row r="136" spans="1:5" x14ac:dyDescent="0.2">
      <c r="A136" s="342">
        <v>551505411</v>
      </c>
      <c r="B136" s="342" t="s">
        <v>444</v>
      </c>
      <c r="C136" s="343">
        <v>4993039.3499999996</v>
      </c>
      <c r="D136" s="343">
        <v>1.6012</v>
      </c>
      <c r="E136" s="204"/>
    </row>
    <row r="137" spans="1:5" x14ac:dyDescent="0.2">
      <c r="A137" s="342">
        <v>551505421</v>
      </c>
      <c r="B137" s="342" t="s">
        <v>445</v>
      </c>
      <c r="C137" s="343">
        <v>140340.57</v>
      </c>
      <c r="D137" s="343">
        <v>4.4999999999999998E-2</v>
      </c>
      <c r="E137" s="204"/>
    </row>
    <row r="138" spans="1:5" x14ac:dyDescent="0.2">
      <c r="A138" s="342">
        <v>551505491</v>
      </c>
      <c r="B138" s="342" t="s">
        <v>446</v>
      </c>
      <c r="C138" s="343">
        <v>449898.75</v>
      </c>
      <c r="D138" s="343">
        <v>0.14430000000000001</v>
      </c>
      <c r="E138" s="204"/>
    </row>
    <row r="139" spans="1:5" x14ac:dyDescent="0.2">
      <c r="A139" s="342">
        <v>551505511</v>
      </c>
      <c r="B139" s="342" t="s">
        <v>725</v>
      </c>
      <c r="C139" s="343">
        <v>23005.63</v>
      </c>
      <c r="D139" s="343">
        <v>7.4000000000000003E-3</v>
      </c>
      <c r="E139" s="204"/>
    </row>
    <row r="140" spans="1:5" x14ac:dyDescent="0.2">
      <c r="A140" s="342">
        <v>551505621</v>
      </c>
      <c r="B140" s="342" t="s">
        <v>449</v>
      </c>
      <c r="C140" s="343">
        <v>4457</v>
      </c>
      <c r="D140" s="343">
        <v>1.4E-3</v>
      </c>
      <c r="E140" s="204"/>
    </row>
    <row r="141" spans="1:5" x14ac:dyDescent="0.2">
      <c r="A141" s="342">
        <v>551505631</v>
      </c>
      <c r="B141" s="342" t="s">
        <v>450</v>
      </c>
      <c r="C141" s="343">
        <v>13085</v>
      </c>
      <c r="D141" s="343">
        <v>4.1999999999999997E-3</v>
      </c>
      <c r="E141" s="204"/>
    </row>
    <row r="142" spans="1:5" x14ac:dyDescent="0.2">
      <c r="A142" s="342">
        <v>551505641</v>
      </c>
      <c r="B142" s="342" t="s">
        <v>451</v>
      </c>
      <c r="C142" s="343">
        <v>4558.9799999999996</v>
      </c>
      <c r="D142" s="343">
        <v>1.5E-3</v>
      </c>
      <c r="E142" s="204"/>
    </row>
    <row r="143" spans="1:5" x14ac:dyDescent="0.2">
      <c r="A143" s="342">
        <v>551505651</v>
      </c>
      <c r="B143" s="342" t="s">
        <v>452</v>
      </c>
      <c r="C143" s="343">
        <v>216084.09</v>
      </c>
      <c r="D143" s="343">
        <v>6.93E-2</v>
      </c>
      <c r="E143" s="204"/>
    </row>
    <row r="144" spans="1:5" x14ac:dyDescent="0.2">
      <c r="A144" s="342">
        <v>551505661</v>
      </c>
      <c r="B144" s="342" t="s">
        <v>453</v>
      </c>
      <c r="C144" s="343">
        <v>181.3</v>
      </c>
      <c r="D144" s="343">
        <v>1E-4</v>
      </c>
      <c r="E144" s="204"/>
    </row>
    <row r="145" spans="1:5" x14ac:dyDescent="0.2">
      <c r="A145" s="342">
        <v>551505663</v>
      </c>
      <c r="B145" s="342" t="s">
        <v>455</v>
      </c>
      <c r="C145" s="343">
        <v>1710</v>
      </c>
      <c r="D145" s="343">
        <v>5.0000000000000001E-4</v>
      </c>
      <c r="E145" s="204"/>
    </row>
    <row r="146" spans="1:5" x14ac:dyDescent="0.2">
      <c r="A146" s="342">
        <v>551505671</v>
      </c>
      <c r="B146" s="342" t="s">
        <v>456</v>
      </c>
      <c r="C146" s="343">
        <v>74196.81</v>
      </c>
      <c r="D146" s="343">
        <v>2.3800000000000002E-2</v>
      </c>
      <c r="E146" s="204"/>
    </row>
    <row r="147" spans="1:5" x14ac:dyDescent="0.2">
      <c r="A147" s="342">
        <v>551505691</v>
      </c>
      <c r="B147" s="342" t="s">
        <v>457</v>
      </c>
      <c r="C147" s="343">
        <v>2900</v>
      </c>
      <c r="D147" s="343">
        <v>8.9999999999999998E-4</v>
      </c>
      <c r="E147" s="204"/>
    </row>
    <row r="148" spans="1:5" x14ac:dyDescent="0.2">
      <c r="A148" s="342">
        <v>551705911</v>
      </c>
      <c r="B148" s="342" t="s">
        <v>726</v>
      </c>
      <c r="C148" s="343">
        <v>2366.19</v>
      </c>
      <c r="D148" s="343">
        <v>8.0000000000000004E-4</v>
      </c>
      <c r="E148" s="204"/>
    </row>
    <row r="149" spans="1:5" x14ac:dyDescent="0.2">
      <c r="A149" s="342">
        <v>561100001</v>
      </c>
      <c r="B149" s="342" t="s">
        <v>727</v>
      </c>
      <c r="C149" s="343">
        <v>82820018.359999999</v>
      </c>
      <c r="D149" s="343">
        <v>26.558900000000001</v>
      </c>
      <c r="E149" s="204"/>
    </row>
    <row r="150" spans="1:5" x14ac:dyDescent="0.2">
      <c r="A150" s="161"/>
      <c r="B150" s="161" t="s">
        <v>956</v>
      </c>
      <c r="C150" s="174">
        <f>SUM(C8:C149)</f>
        <v>311835584.30000001</v>
      </c>
      <c r="D150" s="174">
        <v>100</v>
      </c>
      <c r="E150" s="188"/>
    </row>
    <row r="151" spans="1:5" x14ac:dyDescent="0.2">
      <c r="A151" s="205"/>
      <c r="B151" s="205"/>
      <c r="C151" s="206"/>
      <c r="D151" s="207"/>
      <c r="E151" s="208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4"/>
  <sheetViews>
    <sheetView tabSelected="1" zoomScaleNormal="100" zoomScaleSheetLayoutView="100" workbookViewId="0">
      <selection activeCell="H46" sqref="H46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 x14ac:dyDescent="0.2">
      <c r="A1" s="367" t="s">
        <v>196</v>
      </c>
      <c r="B1" s="368"/>
      <c r="C1" s="1"/>
    </row>
    <row r="2" spans="1:3" ht="15" customHeight="1" x14ac:dyDescent="0.2">
      <c r="A2" s="280" t="s">
        <v>194</v>
      </c>
      <c r="B2" s="281" t="s">
        <v>195</v>
      </c>
    </row>
    <row r="3" spans="1:3" x14ac:dyDescent="0.2">
      <c r="A3" s="216"/>
      <c r="B3" s="220"/>
    </row>
    <row r="4" spans="1:3" x14ac:dyDescent="0.2">
      <c r="A4" s="217"/>
      <c r="B4" s="221" t="s">
        <v>236</v>
      </c>
    </row>
    <row r="5" spans="1:3" x14ac:dyDescent="0.2">
      <c r="A5" s="217"/>
      <c r="B5" s="221"/>
    </row>
    <row r="6" spans="1:3" x14ac:dyDescent="0.2">
      <c r="A6" s="217"/>
      <c r="B6" s="241" t="s">
        <v>0</v>
      </c>
    </row>
    <row r="7" spans="1:3" x14ac:dyDescent="0.2">
      <c r="A7" s="217" t="s">
        <v>1</v>
      </c>
      <c r="B7" s="222" t="s">
        <v>2</v>
      </c>
    </row>
    <row r="8" spans="1:3" x14ac:dyDescent="0.2">
      <c r="A8" s="217" t="s">
        <v>3</v>
      </c>
      <c r="B8" s="222" t="s">
        <v>4</v>
      </c>
    </row>
    <row r="9" spans="1:3" x14ac:dyDescent="0.2">
      <c r="A9" s="217" t="s">
        <v>5</v>
      </c>
      <c r="B9" s="222" t="s">
        <v>6</v>
      </c>
    </row>
    <row r="10" spans="1:3" x14ac:dyDescent="0.2">
      <c r="A10" s="217" t="s">
        <v>7</v>
      </c>
      <c r="B10" s="222" t="s">
        <v>8</v>
      </c>
    </row>
    <row r="11" spans="1:3" x14ac:dyDescent="0.2">
      <c r="A11" s="217" t="s">
        <v>9</v>
      </c>
      <c r="B11" s="222" t="s">
        <v>10</v>
      </c>
    </row>
    <row r="12" spans="1:3" x14ac:dyDescent="0.2">
      <c r="A12" s="217" t="s">
        <v>11</v>
      </c>
      <c r="B12" s="222" t="s">
        <v>12</v>
      </c>
    </row>
    <row r="13" spans="1:3" x14ac:dyDescent="0.2">
      <c r="A13" s="217" t="s">
        <v>13</v>
      </c>
      <c r="B13" s="222" t="s">
        <v>14</v>
      </c>
    </row>
    <row r="14" spans="1:3" x14ac:dyDescent="0.2">
      <c r="A14" s="217" t="s">
        <v>15</v>
      </c>
      <c r="B14" s="222" t="s">
        <v>16</v>
      </c>
    </row>
    <row r="15" spans="1:3" x14ac:dyDescent="0.2">
      <c r="A15" s="217" t="s">
        <v>17</v>
      </c>
      <c r="B15" s="222" t="s">
        <v>18</v>
      </c>
    </row>
    <row r="16" spans="1:3" x14ac:dyDescent="0.2">
      <c r="A16" s="217" t="s">
        <v>19</v>
      </c>
      <c r="B16" s="222" t="s">
        <v>20</v>
      </c>
    </row>
    <row r="17" spans="1:2" x14ac:dyDescent="0.2">
      <c r="A17" s="217" t="s">
        <v>21</v>
      </c>
      <c r="B17" s="222" t="s">
        <v>22</v>
      </c>
    </row>
    <row r="18" spans="1:2" x14ac:dyDescent="0.2">
      <c r="A18" s="217" t="s">
        <v>23</v>
      </c>
      <c r="B18" s="222" t="s">
        <v>24</v>
      </c>
    </row>
    <row r="19" spans="1:2" x14ac:dyDescent="0.2">
      <c r="A19" s="217" t="s">
        <v>25</v>
      </c>
      <c r="B19" s="222" t="s">
        <v>26</v>
      </c>
    </row>
    <row r="20" spans="1:2" x14ac:dyDescent="0.2">
      <c r="A20" s="217" t="s">
        <v>27</v>
      </c>
      <c r="B20" s="222" t="s">
        <v>28</v>
      </c>
    </row>
    <row r="21" spans="1:2" x14ac:dyDescent="0.2">
      <c r="A21" s="217" t="s">
        <v>328</v>
      </c>
      <c r="B21" s="222" t="s">
        <v>29</v>
      </c>
    </row>
    <row r="22" spans="1:2" x14ac:dyDescent="0.2">
      <c r="A22" s="217" t="s">
        <v>329</v>
      </c>
      <c r="B22" s="222" t="s">
        <v>30</v>
      </c>
    </row>
    <row r="23" spans="1:2" x14ac:dyDescent="0.2">
      <c r="A23" s="217" t="s">
        <v>330</v>
      </c>
      <c r="B23" s="222" t="s">
        <v>31</v>
      </c>
    </row>
    <row r="24" spans="1:2" x14ac:dyDescent="0.2">
      <c r="A24" s="217" t="s">
        <v>32</v>
      </c>
      <c r="B24" s="222" t="s">
        <v>33</v>
      </c>
    </row>
    <row r="25" spans="1:2" x14ac:dyDescent="0.2">
      <c r="A25" s="217" t="s">
        <v>34</v>
      </c>
      <c r="B25" s="222" t="s">
        <v>35</v>
      </c>
    </row>
    <row r="26" spans="1:2" x14ac:dyDescent="0.2">
      <c r="A26" s="217" t="s">
        <v>36</v>
      </c>
      <c r="B26" s="222" t="s">
        <v>37</v>
      </c>
    </row>
    <row r="27" spans="1:2" x14ac:dyDescent="0.2">
      <c r="A27" s="217" t="s">
        <v>38</v>
      </c>
      <c r="B27" s="222" t="s">
        <v>39</v>
      </c>
    </row>
    <row r="28" spans="1:2" x14ac:dyDescent="0.2">
      <c r="A28" s="217" t="s">
        <v>301</v>
      </c>
      <c r="B28" s="222" t="s">
        <v>302</v>
      </c>
    </row>
    <row r="29" spans="1:2" x14ac:dyDescent="0.2">
      <c r="A29" s="217"/>
      <c r="B29" s="222"/>
    </row>
    <row r="30" spans="1:2" x14ac:dyDescent="0.2">
      <c r="A30" s="217"/>
      <c r="B30" s="241"/>
    </row>
    <row r="31" spans="1:2" x14ac:dyDescent="0.2">
      <c r="A31" s="217" t="s">
        <v>252</v>
      </c>
      <c r="B31" s="222" t="s">
        <v>234</v>
      </c>
    </row>
    <row r="32" spans="1:2" x14ac:dyDescent="0.2">
      <c r="A32" s="217" t="s">
        <v>253</v>
      </c>
      <c r="B32" s="222" t="s">
        <v>235</v>
      </c>
    </row>
    <row r="33" spans="1:4" x14ac:dyDescent="0.2">
      <c r="A33" s="217"/>
      <c r="B33" s="222"/>
    </row>
    <row r="34" spans="1:4" x14ac:dyDescent="0.2">
      <c r="A34" s="217"/>
      <c r="B34" s="221" t="s">
        <v>237</v>
      </c>
    </row>
    <row r="35" spans="1:4" x14ac:dyDescent="0.2">
      <c r="A35" s="217" t="s">
        <v>249</v>
      </c>
      <c r="B35" s="222" t="s">
        <v>41</v>
      </c>
    </row>
    <row r="36" spans="1:4" x14ac:dyDescent="0.2">
      <c r="A36" s="217"/>
      <c r="B36" s="222" t="s">
        <v>42</v>
      </c>
    </row>
    <row r="37" spans="1:4" ht="12" thickBot="1" x14ac:dyDescent="0.25">
      <c r="A37" s="218"/>
      <c r="B37" s="219"/>
    </row>
    <row r="39" spans="1:4" x14ac:dyDescent="0.2">
      <c r="A39" s="326" t="s">
        <v>360</v>
      </c>
      <c r="B39" s="327"/>
      <c r="C39" s="327"/>
      <c r="D39" s="328"/>
    </row>
    <row r="40" spans="1:4" x14ac:dyDescent="0.2">
      <c r="A40" s="329"/>
      <c r="B40" s="327"/>
      <c r="C40" s="327"/>
      <c r="D40" s="328"/>
    </row>
    <row r="41" spans="1:4" x14ac:dyDescent="0.2">
      <c r="A41" s="330"/>
      <c r="B41" s="331"/>
      <c r="C41" s="330"/>
      <c r="D41" s="330"/>
    </row>
    <row r="42" spans="1:4" x14ac:dyDescent="0.2">
      <c r="A42" s="332"/>
      <c r="B42" s="330"/>
      <c r="C42" s="330"/>
      <c r="D42" s="330"/>
    </row>
    <row r="43" spans="1:4" x14ac:dyDescent="0.2">
      <c r="A43" s="332"/>
      <c r="B43" s="330"/>
      <c r="C43" s="332"/>
    </row>
    <row r="44" spans="1:4" x14ac:dyDescent="0.2">
      <c r="A44" s="332"/>
      <c r="B44" s="333"/>
      <c r="C44" s="333"/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zoomScaleSheetLayoutView="100" workbookViewId="0">
      <selection activeCell="J48" sqref="J4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 x14ac:dyDescent="0.2">
      <c r="A1" s="73" t="s">
        <v>43</v>
      </c>
      <c r="B1" s="73"/>
      <c r="C1" s="43"/>
      <c r="D1" s="43"/>
      <c r="E1" s="43"/>
      <c r="F1" s="102"/>
      <c r="G1" s="7"/>
    </row>
    <row r="2" spans="1:7" s="42" customFormat="1" ht="11.25" customHeight="1" x14ac:dyDescent="0.2">
      <c r="A2" s="73" t="s">
        <v>0</v>
      </c>
      <c r="B2" s="73"/>
      <c r="C2" s="43"/>
      <c r="D2" s="43"/>
      <c r="E2" s="43"/>
    </row>
    <row r="3" spans="1:7" s="42" customFormat="1" x14ac:dyDescent="0.2">
      <c r="C3" s="43"/>
      <c r="D3" s="43"/>
      <c r="E3" s="43"/>
    </row>
    <row r="4" spans="1:7" s="42" customFormat="1" x14ac:dyDescent="0.2">
      <c r="C4" s="43"/>
      <c r="D4" s="43"/>
      <c r="E4" s="43"/>
    </row>
    <row r="5" spans="1:7" s="42" customFormat="1" ht="11.25" customHeight="1" x14ac:dyDescent="0.2">
      <c r="A5" s="10" t="s">
        <v>178</v>
      </c>
      <c r="B5" s="10"/>
      <c r="C5" s="43"/>
      <c r="D5" s="43"/>
      <c r="E5" s="43"/>
      <c r="G5" s="12" t="s">
        <v>116</v>
      </c>
    </row>
    <row r="6" spans="1:7" s="83" customFormat="1" x14ac:dyDescent="0.2">
      <c r="A6" s="45"/>
      <c r="B6" s="45"/>
      <c r="C6" s="80"/>
      <c r="D6" s="82"/>
      <c r="E6" s="82"/>
    </row>
    <row r="7" spans="1:7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103" t="s">
        <v>117</v>
      </c>
      <c r="F7" s="52" t="s">
        <v>49</v>
      </c>
      <c r="G7" s="52" t="s">
        <v>89</v>
      </c>
    </row>
    <row r="8" spans="1:7" x14ac:dyDescent="0.2">
      <c r="A8" s="342">
        <v>311000001</v>
      </c>
      <c r="B8" s="342" t="s">
        <v>728</v>
      </c>
      <c r="C8" s="343">
        <v>595361.88</v>
      </c>
      <c r="D8" s="343">
        <v>595361.88</v>
      </c>
      <c r="E8" s="343">
        <v>0</v>
      </c>
      <c r="F8" s="343">
        <v>0</v>
      </c>
      <c r="G8" s="343">
        <v>0</v>
      </c>
    </row>
    <row r="9" spans="1:7" s="284" customFormat="1" x14ac:dyDescent="0.2">
      <c r="A9" s="342">
        <v>311000002</v>
      </c>
      <c r="B9" s="342" t="s">
        <v>729</v>
      </c>
      <c r="C9" s="343">
        <v>-1149287.47</v>
      </c>
      <c r="D9" s="343">
        <v>-1149287.47</v>
      </c>
      <c r="E9" s="343">
        <v>0</v>
      </c>
      <c r="F9" s="343">
        <v>0</v>
      </c>
      <c r="G9" s="343">
        <v>0</v>
      </c>
    </row>
    <row r="10" spans="1:7" s="284" customFormat="1" x14ac:dyDescent="0.2">
      <c r="A10" s="342">
        <v>311000003</v>
      </c>
      <c r="B10" s="342" t="s">
        <v>730</v>
      </c>
      <c r="C10" s="343">
        <v>-4513801.55</v>
      </c>
      <c r="D10" s="343">
        <v>-4513801.55</v>
      </c>
      <c r="E10" s="343">
        <v>0</v>
      </c>
      <c r="F10" s="343">
        <v>0</v>
      </c>
      <c r="G10" s="343">
        <v>0</v>
      </c>
    </row>
    <row r="11" spans="1:7" s="284" customFormat="1" x14ac:dyDescent="0.2">
      <c r="A11" s="342">
        <v>311000004</v>
      </c>
      <c r="B11" s="342" t="s">
        <v>731</v>
      </c>
      <c r="C11" s="343">
        <v>-161577.29999999999</v>
      </c>
      <c r="D11" s="343">
        <v>-161577.29999999999</v>
      </c>
      <c r="E11" s="343">
        <v>0</v>
      </c>
      <c r="F11" s="343">
        <v>0</v>
      </c>
      <c r="G11" s="343">
        <v>0</v>
      </c>
    </row>
    <row r="12" spans="1:7" s="284" customFormat="1" x14ac:dyDescent="0.2">
      <c r="A12" s="342">
        <v>311000005</v>
      </c>
      <c r="B12" s="342" t="s">
        <v>732</v>
      </c>
      <c r="C12" s="343">
        <v>-407330</v>
      </c>
      <c r="D12" s="343">
        <v>-407330</v>
      </c>
      <c r="E12" s="343">
        <v>0</v>
      </c>
      <c r="F12" s="343">
        <v>0</v>
      </c>
      <c r="G12" s="343">
        <v>0</v>
      </c>
    </row>
    <row r="13" spans="1:7" s="284" customFormat="1" x14ac:dyDescent="0.2">
      <c r="A13" s="342">
        <v>311000006</v>
      </c>
      <c r="B13" s="342" t="s">
        <v>733</v>
      </c>
      <c r="C13" s="343">
        <v>700000</v>
      </c>
      <c r="D13" s="343">
        <v>700000</v>
      </c>
      <c r="E13" s="343">
        <v>0</v>
      </c>
      <c r="F13" s="343">
        <v>0</v>
      </c>
      <c r="G13" s="343">
        <v>0</v>
      </c>
    </row>
    <row r="14" spans="1:7" s="284" customFormat="1" x14ac:dyDescent="0.2">
      <c r="A14" s="342">
        <v>311000101</v>
      </c>
      <c r="B14" s="342" t="s">
        <v>734</v>
      </c>
      <c r="C14" s="343">
        <v>-364094.14</v>
      </c>
      <c r="D14" s="343">
        <v>-364094.14</v>
      </c>
      <c r="E14" s="343">
        <v>0</v>
      </c>
      <c r="F14" s="343">
        <v>0</v>
      </c>
      <c r="G14" s="343">
        <v>0</v>
      </c>
    </row>
    <row r="15" spans="1:7" s="284" customFormat="1" x14ac:dyDescent="0.2">
      <c r="A15" s="342">
        <v>311000102</v>
      </c>
      <c r="B15" s="342" t="s">
        <v>735</v>
      </c>
      <c r="C15" s="343">
        <v>-397846.6</v>
      </c>
      <c r="D15" s="343">
        <v>-397846.6</v>
      </c>
      <c r="E15" s="343">
        <v>0</v>
      </c>
      <c r="F15" s="343">
        <v>0</v>
      </c>
      <c r="G15" s="343">
        <v>0</v>
      </c>
    </row>
    <row r="16" spans="1:7" s="284" customFormat="1" x14ac:dyDescent="0.2">
      <c r="A16" s="342">
        <v>311000103</v>
      </c>
      <c r="B16" s="342" t="s">
        <v>736</v>
      </c>
      <c r="C16" s="343">
        <v>-80790</v>
      </c>
      <c r="D16" s="343">
        <v>-80790</v>
      </c>
      <c r="E16" s="343">
        <v>0</v>
      </c>
      <c r="F16" s="343">
        <v>0</v>
      </c>
      <c r="G16" s="343">
        <v>0</v>
      </c>
    </row>
    <row r="17" spans="1:7" s="284" customFormat="1" x14ac:dyDescent="0.2">
      <c r="A17" s="342">
        <v>311000201</v>
      </c>
      <c r="B17" s="342" t="s">
        <v>737</v>
      </c>
      <c r="C17" s="343">
        <v>-24691.56</v>
      </c>
      <c r="D17" s="343">
        <v>-24691.56</v>
      </c>
      <c r="E17" s="343">
        <v>0</v>
      </c>
      <c r="F17" s="343">
        <v>0</v>
      </c>
      <c r="G17" s="343">
        <v>0</v>
      </c>
    </row>
    <row r="18" spans="1:7" s="284" customFormat="1" x14ac:dyDescent="0.2">
      <c r="A18" s="342">
        <v>311000202</v>
      </c>
      <c r="B18" s="342" t="s">
        <v>738</v>
      </c>
      <c r="C18" s="343">
        <v>-1205354.7</v>
      </c>
      <c r="D18" s="343">
        <v>-1205354.7</v>
      </c>
      <c r="E18" s="343">
        <v>0</v>
      </c>
      <c r="F18" s="343">
        <v>0</v>
      </c>
      <c r="G18" s="343">
        <v>0</v>
      </c>
    </row>
    <row r="19" spans="1:7" s="284" customFormat="1" x14ac:dyDescent="0.2">
      <c r="A19" s="342">
        <v>311000203</v>
      </c>
      <c r="B19" s="342" t="s">
        <v>739</v>
      </c>
      <c r="C19" s="343">
        <v>-637907.89</v>
      </c>
      <c r="D19" s="343">
        <v>-637907.89</v>
      </c>
      <c r="E19" s="343">
        <v>0</v>
      </c>
      <c r="F19" s="343">
        <v>0</v>
      </c>
      <c r="G19" s="343">
        <v>0</v>
      </c>
    </row>
    <row r="20" spans="1:7" s="284" customFormat="1" x14ac:dyDescent="0.2">
      <c r="A20" s="342">
        <v>311000204</v>
      </c>
      <c r="B20" s="342" t="s">
        <v>740</v>
      </c>
      <c r="C20" s="343">
        <v>-187607.05</v>
      </c>
      <c r="D20" s="343">
        <v>-187607.05</v>
      </c>
      <c r="E20" s="343">
        <v>0</v>
      </c>
      <c r="F20" s="343">
        <v>0</v>
      </c>
      <c r="G20" s="343">
        <v>0</v>
      </c>
    </row>
    <row r="21" spans="1:7" s="284" customFormat="1" x14ac:dyDescent="0.2">
      <c r="A21" s="342">
        <v>311009999</v>
      </c>
      <c r="B21" s="342" t="s">
        <v>741</v>
      </c>
      <c r="C21" s="343">
        <v>161852.28</v>
      </c>
      <c r="D21" s="343">
        <v>196824.21</v>
      </c>
      <c r="E21" s="343">
        <v>34971.93</v>
      </c>
      <c r="F21" s="343">
        <v>0</v>
      </c>
      <c r="G21" s="343">
        <v>0</v>
      </c>
    </row>
    <row r="22" spans="1:7" x14ac:dyDescent="0.2">
      <c r="A22" s="177"/>
      <c r="B22" s="161" t="s">
        <v>319</v>
      </c>
      <c r="C22" s="153">
        <f>SUM(C8:C21)</f>
        <v>-7673074.0999999978</v>
      </c>
      <c r="D22" s="153">
        <f>SUM(D8:D21)</f>
        <v>-7638102.1699999981</v>
      </c>
      <c r="E22" s="156">
        <f>SUM(E8:E21)</f>
        <v>34971.93</v>
      </c>
      <c r="F22" s="209"/>
      <c r="G22" s="209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zoomScaleSheetLayoutView="100" workbookViewId="0">
      <selection activeCell="H17" sqref="H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 x14ac:dyDescent="0.2">
      <c r="A1" s="73" t="s">
        <v>43</v>
      </c>
      <c r="B1" s="73"/>
      <c r="C1" s="43"/>
      <c r="D1" s="43"/>
      <c r="E1" s="43"/>
      <c r="F1" s="7"/>
    </row>
    <row r="2" spans="1:6" s="42" customFormat="1" x14ac:dyDescent="0.2">
      <c r="A2" s="73" t="s">
        <v>0</v>
      </c>
      <c r="B2" s="73"/>
      <c r="C2" s="43"/>
      <c r="D2" s="43"/>
      <c r="E2" s="43"/>
    </row>
    <row r="3" spans="1:6" s="42" customFormat="1" x14ac:dyDescent="0.2">
      <c r="C3" s="43"/>
      <c r="D3" s="43"/>
      <c r="E3" s="43"/>
    </row>
    <row r="4" spans="1:6" s="42" customFormat="1" x14ac:dyDescent="0.2">
      <c r="C4" s="43"/>
      <c r="D4" s="43"/>
      <c r="E4" s="43"/>
    </row>
    <row r="5" spans="1:6" s="42" customFormat="1" ht="11.25" customHeight="1" x14ac:dyDescent="0.2">
      <c r="A5" s="10" t="s">
        <v>179</v>
      </c>
      <c r="B5" s="10"/>
      <c r="C5" s="43"/>
      <c r="D5" s="43"/>
      <c r="E5" s="43"/>
      <c r="F5" s="12" t="s">
        <v>118</v>
      </c>
    </row>
    <row r="6" spans="1:6" s="83" customFormat="1" x14ac:dyDescent="0.2">
      <c r="A6" s="45"/>
      <c r="B6" s="45"/>
      <c r="C6" s="80"/>
      <c r="D6" s="82"/>
      <c r="E6" s="82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103" t="s">
        <v>117</v>
      </c>
      <c r="F7" s="103" t="s">
        <v>89</v>
      </c>
    </row>
    <row r="8" spans="1:6" x14ac:dyDescent="0.2">
      <c r="A8" s="342" t="s">
        <v>742</v>
      </c>
      <c r="B8" s="342" t="s">
        <v>743</v>
      </c>
      <c r="C8" s="343">
        <v>-2161080.7599999998</v>
      </c>
      <c r="D8" s="343">
        <v>-70907997.450000003</v>
      </c>
      <c r="E8" s="343">
        <v>-68746916.689999998</v>
      </c>
      <c r="F8" s="343">
        <v>0</v>
      </c>
    </row>
    <row r="9" spans="1:6" s="284" customFormat="1" x14ac:dyDescent="0.2">
      <c r="A9" s="342">
        <v>322000001</v>
      </c>
      <c r="B9" s="342" t="s">
        <v>744</v>
      </c>
      <c r="C9" s="343">
        <v>5675805.9500000002</v>
      </c>
      <c r="D9" s="343">
        <v>5675805.9500000002</v>
      </c>
      <c r="E9" s="343">
        <v>0</v>
      </c>
      <c r="F9" s="343">
        <v>0</v>
      </c>
    </row>
    <row r="10" spans="1:6" s="284" customFormat="1" x14ac:dyDescent="0.2">
      <c r="A10" s="342">
        <v>322000002</v>
      </c>
      <c r="B10" s="342" t="s">
        <v>745</v>
      </c>
      <c r="C10" s="343">
        <v>-2390705.9</v>
      </c>
      <c r="D10" s="343">
        <v>-2390705.9</v>
      </c>
      <c r="E10" s="343">
        <v>0</v>
      </c>
      <c r="F10" s="343">
        <v>0</v>
      </c>
    </row>
    <row r="11" spans="1:6" s="284" customFormat="1" x14ac:dyDescent="0.2">
      <c r="A11" s="342">
        <v>322000003</v>
      </c>
      <c r="B11" s="342" t="s">
        <v>746</v>
      </c>
      <c r="C11" s="343">
        <v>5854703.7300000004</v>
      </c>
      <c r="D11" s="343">
        <v>5854703.7300000004</v>
      </c>
      <c r="E11" s="343">
        <v>0</v>
      </c>
      <c r="F11" s="343">
        <v>0</v>
      </c>
    </row>
    <row r="12" spans="1:6" s="284" customFormat="1" x14ac:dyDescent="0.2">
      <c r="A12" s="342">
        <v>322000004</v>
      </c>
      <c r="B12" s="342" t="s">
        <v>747</v>
      </c>
      <c r="C12" s="343">
        <v>-18190869.82</v>
      </c>
      <c r="D12" s="343">
        <v>-18190869.82</v>
      </c>
      <c r="E12" s="343">
        <v>0</v>
      </c>
      <c r="F12" s="343">
        <v>0</v>
      </c>
    </row>
    <row r="13" spans="1:6" s="284" customFormat="1" x14ac:dyDescent="0.2">
      <c r="A13" s="342">
        <v>322000005</v>
      </c>
      <c r="B13" s="342" t="s">
        <v>748</v>
      </c>
      <c r="C13" s="343">
        <v>5055595.5199999996</v>
      </c>
      <c r="D13" s="343">
        <v>5055595.5199999996</v>
      </c>
      <c r="E13" s="343">
        <v>0</v>
      </c>
      <c r="F13" s="343">
        <v>0</v>
      </c>
    </row>
    <row r="14" spans="1:6" s="284" customFormat="1" x14ac:dyDescent="0.2">
      <c r="A14" s="342">
        <v>322000012</v>
      </c>
      <c r="B14" s="342" t="s">
        <v>749</v>
      </c>
      <c r="C14" s="343">
        <v>105737603.89</v>
      </c>
      <c r="D14" s="343">
        <v>105724434.31</v>
      </c>
      <c r="E14" s="343">
        <v>-13169.58</v>
      </c>
      <c r="F14" s="343">
        <v>0</v>
      </c>
    </row>
    <row r="15" spans="1:6" s="284" customFormat="1" x14ac:dyDescent="0.2">
      <c r="A15" s="342">
        <v>322000013</v>
      </c>
      <c r="B15" s="342" t="s">
        <v>750</v>
      </c>
      <c r="C15" s="343">
        <v>-1886539.27</v>
      </c>
      <c r="D15" s="343">
        <v>-1871239.27</v>
      </c>
      <c r="E15" s="343">
        <v>15300</v>
      </c>
      <c r="F15" s="343">
        <v>0</v>
      </c>
    </row>
    <row r="16" spans="1:6" s="284" customFormat="1" x14ac:dyDescent="0.2">
      <c r="A16" s="342">
        <v>322000014</v>
      </c>
      <c r="B16" s="342" t="s">
        <v>751</v>
      </c>
      <c r="C16" s="343">
        <v>29741686.219999999</v>
      </c>
      <c r="D16" s="343">
        <v>29781268.34</v>
      </c>
      <c r="E16" s="343">
        <v>39582.120000000003</v>
      </c>
      <c r="F16" s="343">
        <v>0</v>
      </c>
    </row>
    <row r="17" spans="1:6" s="284" customFormat="1" x14ac:dyDescent="0.2">
      <c r="A17" s="342">
        <v>322000015</v>
      </c>
      <c r="B17" s="342" t="s">
        <v>752</v>
      </c>
      <c r="C17" s="343">
        <v>0</v>
      </c>
      <c r="D17" s="343">
        <v>69295553.180000007</v>
      </c>
      <c r="E17" s="343">
        <v>69295553.180000007</v>
      </c>
      <c r="F17" s="343">
        <v>0</v>
      </c>
    </row>
    <row r="18" spans="1:6" s="284" customFormat="1" x14ac:dyDescent="0.2">
      <c r="A18" s="342">
        <v>322000101</v>
      </c>
      <c r="B18" s="342" t="s">
        <v>753</v>
      </c>
      <c r="C18" s="343">
        <v>-91436</v>
      </c>
      <c r="D18" s="343">
        <v>-91436</v>
      </c>
      <c r="E18" s="343">
        <v>0</v>
      </c>
      <c r="F18" s="343">
        <v>0</v>
      </c>
    </row>
    <row r="19" spans="1:6" s="284" customFormat="1" x14ac:dyDescent="0.2">
      <c r="A19" s="342">
        <v>322000102</v>
      </c>
      <c r="B19" s="342" t="s">
        <v>753</v>
      </c>
      <c r="C19" s="343">
        <v>-45312.34</v>
      </c>
      <c r="D19" s="343">
        <v>-45312.34</v>
      </c>
      <c r="E19" s="343">
        <v>0</v>
      </c>
      <c r="F19" s="343">
        <v>0</v>
      </c>
    </row>
    <row r="20" spans="1:6" s="284" customFormat="1" x14ac:dyDescent="0.2">
      <c r="A20" s="342">
        <v>322000103</v>
      </c>
      <c r="B20" s="342" t="s">
        <v>754</v>
      </c>
      <c r="C20" s="343">
        <v>-31344.03</v>
      </c>
      <c r="D20" s="343">
        <v>-31344.03</v>
      </c>
      <c r="E20" s="343">
        <v>0</v>
      </c>
      <c r="F20" s="343">
        <v>0</v>
      </c>
    </row>
    <row r="21" spans="1:6" s="284" customFormat="1" x14ac:dyDescent="0.2">
      <c r="A21" s="342">
        <v>322000104</v>
      </c>
      <c r="B21" s="342" t="s">
        <v>755</v>
      </c>
      <c r="C21" s="343">
        <v>-908037.43</v>
      </c>
      <c r="D21" s="343">
        <v>-908037.43</v>
      </c>
      <c r="E21" s="343">
        <v>0</v>
      </c>
      <c r="F21" s="343">
        <v>0</v>
      </c>
    </row>
    <row r="22" spans="1:6" s="284" customFormat="1" x14ac:dyDescent="0.2">
      <c r="A22" s="342">
        <v>322000105</v>
      </c>
      <c r="B22" s="342" t="s">
        <v>756</v>
      </c>
      <c r="C22" s="343">
        <v>205494.76</v>
      </c>
      <c r="D22" s="343">
        <v>205494.76</v>
      </c>
      <c r="E22" s="343">
        <v>0</v>
      </c>
      <c r="F22" s="343">
        <v>0</v>
      </c>
    </row>
    <row r="23" spans="1:6" s="284" customFormat="1" x14ac:dyDescent="0.2">
      <c r="A23" s="342">
        <v>322000106</v>
      </c>
      <c r="B23" s="342" t="s">
        <v>757</v>
      </c>
      <c r="C23" s="343">
        <v>-273806.75</v>
      </c>
      <c r="D23" s="343">
        <v>-273806.75</v>
      </c>
      <c r="E23" s="343">
        <v>0</v>
      </c>
      <c r="F23" s="343">
        <v>0</v>
      </c>
    </row>
    <row r="24" spans="1:6" s="284" customFormat="1" x14ac:dyDescent="0.2">
      <c r="A24" s="342">
        <v>322000107</v>
      </c>
      <c r="B24" s="342" t="s">
        <v>758</v>
      </c>
      <c r="C24" s="343">
        <v>-34800.65</v>
      </c>
      <c r="D24" s="343">
        <v>-34800.65</v>
      </c>
      <c r="E24" s="343">
        <v>0</v>
      </c>
      <c r="F24" s="343">
        <v>0</v>
      </c>
    </row>
    <row r="25" spans="1:6" s="284" customFormat="1" x14ac:dyDescent="0.2">
      <c r="A25" s="342">
        <v>322000108</v>
      </c>
      <c r="B25" s="342" t="s">
        <v>759</v>
      </c>
      <c r="C25" s="343">
        <v>-14662703.65</v>
      </c>
      <c r="D25" s="343">
        <v>-14662703.65</v>
      </c>
      <c r="E25" s="343">
        <v>0</v>
      </c>
      <c r="F25" s="343">
        <v>0</v>
      </c>
    </row>
    <row r="26" spans="1:6" s="284" customFormat="1" x14ac:dyDescent="0.2">
      <c r="A26" s="342">
        <v>322000109</v>
      </c>
      <c r="B26" s="342" t="s">
        <v>760</v>
      </c>
      <c r="C26" s="343">
        <v>6490311.04</v>
      </c>
      <c r="D26" s="343">
        <v>6468152.2400000002</v>
      </c>
      <c r="E26" s="343">
        <v>-22158.799999999999</v>
      </c>
      <c r="F26" s="343">
        <v>0</v>
      </c>
    </row>
    <row r="27" spans="1:6" s="284" customFormat="1" x14ac:dyDescent="0.2">
      <c r="A27" s="342">
        <v>322000110</v>
      </c>
      <c r="B27" s="342" t="s">
        <v>761</v>
      </c>
      <c r="C27" s="343">
        <v>114606.39999999999</v>
      </c>
      <c r="D27" s="343">
        <v>114606.39999999999</v>
      </c>
      <c r="E27" s="343">
        <v>0</v>
      </c>
      <c r="F27" s="343">
        <v>0</v>
      </c>
    </row>
    <row r="28" spans="1:6" s="284" customFormat="1" x14ac:dyDescent="0.2">
      <c r="A28" s="342">
        <v>322000111</v>
      </c>
      <c r="B28" s="342" t="s">
        <v>762</v>
      </c>
      <c r="C28" s="343">
        <v>234850</v>
      </c>
      <c r="D28" s="343">
        <v>234850</v>
      </c>
      <c r="E28" s="343">
        <v>0</v>
      </c>
      <c r="F28" s="343">
        <v>0</v>
      </c>
    </row>
    <row r="29" spans="1:6" s="284" customFormat="1" x14ac:dyDescent="0.2">
      <c r="A29" s="342">
        <v>322000201</v>
      </c>
      <c r="B29" s="342" t="s">
        <v>763</v>
      </c>
      <c r="C29" s="343">
        <v>5589392.7300000004</v>
      </c>
      <c r="D29" s="343">
        <v>5589392.7300000004</v>
      </c>
      <c r="E29" s="343">
        <v>0</v>
      </c>
      <c r="F29" s="343">
        <v>0</v>
      </c>
    </row>
    <row r="30" spans="1:6" s="284" customFormat="1" x14ac:dyDescent="0.2">
      <c r="A30" s="342">
        <v>322000203</v>
      </c>
      <c r="B30" s="342" t="s">
        <v>764</v>
      </c>
      <c r="C30" s="343">
        <v>-74675.42</v>
      </c>
      <c r="D30" s="343">
        <v>-74675.42</v>
      </c>
      <c r="E30" s="343">
        <v>0</v>
      </c>
      <c r="F30" s="343">
        <v>0</v>
      </c>
    </row>
    <row r="31" spans="1:6" s="284" customFormat="1" x14ac:dyDescent="0.2">
      <c r="A31" s="342">
        <v>322000204</v>
      </c>
      <c r="B31" s="342" t="s">
        <v>765</v>
      </c>
      <c r="C31" s="343">
        <v>-1100999.3400000001</v>
      </c>
      <c r="D31" s="343">
        <v>-1100999.3400000001</v>
      </c>
      <c r="E31" s="343">
        <v>0</v>
      </c>
      <c r="F31" s="343">
        <v>0</v>
      </c>
    </row>
    <row r="32" spans="1:6" s="284" customFormat="1" x14ac:dyDescent="0.2">
      <c r="A32" s="342">
        <v>322000205</v>
      </c>
      <c r="B32" s="342" t="s">
        <v>766</v>
      </c>
      <c r="C32" s="343">
        <v>-2818865.33</v>
      </c>
      <c r="D32" s="343">
        <v>-2818865.33</v>
      </c>
      <c r="E32" s="343">
        <v>0</v>
      </c>
      <c r="F32" s="343">
        <v>0</v>
      </c>
    </row>
    <row r="33" spans="1:6" s="284" customFormat="1" x14ac:dyDescent="0.2">
      <c r="A33" s="342">
        <v>322000206</v>
      </c>
      <c r="B33" s="342" t="s">
        <v>767</v>
      </c>
      <c r="C33" s="343">
        <v>4807892.28</v>
      </c>
      <c r="D33" s="343">
        <v>4807892.28</v>
      </c>
      <c r="E33" s="343">
        <v>0</v>
      </c>
      <c r="F33" s="343">
        <v>0</v>
      </c>
    </row>
    <row r="34" spans="1:6" s="284" customFormat="1" x14ac:dyDescent="0.2">
      <c r="A34" s="342">
        <v>322000303</v>
      </c>
      <c r="B34" s="342" t="s">
        <v>768</v>
      </c>
      <c r="C34" s="343">
        <v>-41128.75</v>
      </c>
      <c r="D34" s="343">
        <v>-41128.75</v>
      </c>
      <c r="E34" s="343">
        <v>0</v>
      </c>
      <c r="F34" s="343">
        <v>0</v>
      </c>
    </row>
    <row r="35" spans="1:6" s="284" customFormat="1" x14ac:dyDescent="0.2">
      <c r="A35" s="342">
        <v>322000304</v>
      </c>
      <c r="B35" s="342" t="s">
        <v>769</v>
      </c>
      <c r="C35" s="343">
        <v>-46300</v>
      </c>
      <c r="D35" s="343">
        <v>-46300</v>
      </c>
      <c r="E35" s="343">
        <v>0</v>
      </c>
      <c r="F35" s="343">
        <v>0</v>
      </c>
    </row>
    <row r="36" spans="1:6" s="284" customFormat="1" x14ac:dyDescent="0.2">
      <c r="A36" s="342">
        <v>322000307</v>
      </c>
      <c r="B36" s="342" t="s">
        <v>770</v>
      </c>
      <c r="C36" s="343">
        <v>-229850</v>
      </c>
      <c r="D36" s="343">
        <v>-229850</v>
      </c>
      <c r="E36" s="343">
        <v>0</v>
      </c>
      <c r="F36" s="343">
        <v>0</v>
      </c>
    </row>
    <row r="37" spans="1:6" s="284" customFormat="1" x14ac:dyDescent="0.2">
      <c r="A37" s="342">
        <v>322000311</v>
      </c>
      <c r="B37" s="342" t="s">
        <v>771</v>
      </c>
      <c r="C37" s="343">
        <v>-19028.77</v>
      </c>
      <c r="D37" s="343">
        <v>-19028.77</v>
      </c>
      <c r="E37" s="343">
        <v>0</v>
      </c>
      <c r="F37" s="343">
        <v>0</v>
      </c>
    </row>
    <row r="38" spans="1:6" s="284" customFormat="1" x14ac:dyDescent="0.2">
      <c r="A38" s="342">
        <v>322000315</v>
      </c>
      <c r="B38" s="342" t="s">
        <v>772</v>
      </c>
      <c r="C38" s="343">
        <v>-1209142.42</v>
      </c>
      <c r="D38" s="343">
        <v>-1209142.42</v>
      </c>
      <c r="E38" s="343">
        <v>0</v>
      </c>
      <c r="F38" s="343">
        <v>0</v>
      </c>
    </row>
    <row r="39" spans="1:6" s="284" customFormat="1" x14ac:dyDescent="0.2">
      <c r="A39" s="342">
        <v>322000316</v>
      </c>
      <c r="B39" s="342" t="s">
        <v>773</v>
      </c>
      <c r="C39" s="343">
        <v>-36824.089999999997</v>
      </c>
      <c r="D39" s="343">
        <v>-36824.089999999997</v>
      </c>
      <c r="E39" s="343">
        <v>0</v>
      </c>
      <c r="F39" s="343">
        <v>0</v>
      </c>
    </row>
    <row r="40" spans="1:6" s="284" customFormat="1" x14ac:dyDescent="0.2">
      <c r="A40" s="342">
        <v>322000317</v>
      </c>
      <c r="B40" s="342" t="s">
        <v>774</v>
      </c>
      <c r="C40" s="343">
        <v>-203</v>
      </c>
      <c r="D40" s="343">
        <v>-203</v>
      </c>
      <c r="E40" s="343">
        <v>0</v>
      </c>
      <c r="F40" s="343">
        <v>0</v>
      </c>
    </row>
    <row r="41" spans="1:6" s="284" customFormat="1" x14ac:dyDescent="0.2">
      <c r="A41" s="342">
        <v>322000318</v>
      </c>
      <c r="B41" s="342" t="s">
        <v>775</v>
      </c>
      <c r="C41" s="343">
        <v>-510.46</v>
      </c>
      <c r="D41" s="343">
        <v>-510.46</v>
      </c>
      <c r="E41" s="343">
        <v>0</v>
      </c>
      <c r="F41" s="343">
        <v>0</v>
      </c>
    </row>
    <row r="42" spans="1:6" s="284" customFormat="1" x14ac:dyDescent="0.2">
      <c r="A42" s="342">
        <v>322000319</v>
      </c>
      <c r="B42" s="342" t="s">
        <v>776</v>
      </c>
      <c r="C42" s="343">
        <v>-409184.2</v>
      </c>
      <c r="D42" s="343">
        <v>-409184.2</v>
      </c>
      <c r="E42" s="343">
        <v>0</v>
      </c>
      <c r="F42" s="343">
        <v>0</v>
      </c>
    </row>
    <row r="43" spans="1:6" s="284" customFormat="1" x14ac:dyDescent="0.2">
      <c r="A43" s="342">
        <v>322000320</v>
      </c>
      <c r="B43" s="342" t="s">
        <v>777</v>
      </c>
      <c r="C43" s="343">
        <v>7000</v>
      </c>
      <c r="D43" s="343">
        <v>7000</v>
      </c>
      <c r="E43" s="343">
        <v>0</v>
      </c>
      <c r="F43" s="343">
        <v>0</v>
      </c>
    </row>
    <row r="44" spans="1:6" s="284" customFormat="1" x14ac:dyDescent="0.2">
      <c r="A44" s="342">
        <v>322000325</v>
      </c>
      <c r="B44" s="342" t="s">
        <v>774</v>
      </c>
      <c r="C44" s="343">
        <v>60968.35</v>
      </c>
      <c r="D44" s="343">
        <v>60968.35</v>
      </c>
      <c r="E44" s="343">
        <v>0</v>
      </c>
      <c r="F44" s="343">
        <v>0</v>
      </c>
    </row>
    <row r="45" spans="1:6" s="284" customFormat="1" x14ac:dyDescent="0.2">
      <c r="A45" s="342">
        <v>322000327</v>
      </c>
      <c r="B45" s="342" t="s">
        <v>778</v>
      </c>
      <c r="C45" s="343">
        <v>-64895.91</v>
      </c>
      <c r="D45" s="343">
        <v>-64895.91</v>
      </c>
      <c r="E45" s="343">
        <v>0</v>
      </c>
      <c r="F45" s="343">
        <v>0</v>
      </c>
    </row>
    <row r="46" spans="1:6" s="284" customFormat="1" x14ac:dyDescent="0.2">
      <c r="A46" s="342">
        <v>322000328</v>
      </c>
      <c r="B46" s="342" t="s">
        <v>779</v>
      </c>
      <c r="C46" s="343">
        <v>3000</v>
      </c>
      <c r="D46" s="343">
        <v>3000</v>
      </c>
      <c r="E46" s="343">
        <v>0</v>
      </c>
      <c r="F46" s="343">
        <v>0</v>
      </c>
    </row>
    <row r="47" spans="1:6" s="284" customFormat="1" x14ac:dyDescent="0.2">
      <c r="A47" s="342">
        <v>322000329</v>
      </c>
      <c r="B47" s="342" t="s">
        <v>780</v>
      </c>
      <c r="C47" s="343">
        <v>-15155.61</v>
      </c>
      <c r="D47" s="343">
        <v>-15155.61</v>
      </c>
      <c r="E47" s="343">
        <v>0</v>
      </c>
      <c r="F47" s="343">
        <v>0</v>
      </c>
    </row>
    <row r="48" spans="1:6" s="284" customFormat="1" x14ac:dyDescent="0.2">
      <c r="A48" s="342">
        <v>322000331</v>
      </c>
      <c r="B48" s="342" t="s">
        <v>781</v>
      </c>
      <c r="C48" s="343">
        <v>2475</v>
      </c>
      <c r="D48" s="343">
        <v>2475</v>
      </c>
      <c r="E48" s="343">
        <v>0</v>
      </c>
      <c r="F48" s="343">
        <v>0</v>
      </c>
    </row>
    <row r="49" spans="1:6" s="284" customFormat="1" x14ac:dyDescent="0.2">
      <c r="A49" s="342">
        <v>322000334</v>
      </c>
      <c r="B49" s="342" t="s">
        <v>782</v>
      </c>
      <c r="C49" s="343">
        <v>688.7</v>
      </c>
      <c r="D49" s="343">
        <v>688.7</v>
      </c>
      <c r="E49" s="343">
        <v>0</v>
      </c>
      <c r="F49" s="343">
        <v>0</v>
      </c>
    </row>
    <row r="50" spans="1:6" s="284" customFormat="1" x14ac:dyDescent="0.2">
      <c r="A50" s="342">
        <v>322000335</v>
      </c>
      <c r="B50" s="342" t="s">
        <v>783</v>
      </c>
      <c r="C50" s="343">
        <v>568721.67000000004</v>
      </c>
      <c r="D50" s="343">
        <v>568721.67000000004</v>
      </c>
      <c r="E50" s="343">
        <v>0</v>
      </c>
      <c r="F50" s="343">
        <v>0</v>
      </c>
    </row>
    <row r="51" spans="1:6" s="284" customFormat="1" x14ac:dyDescent="0.2">
      <c r="A51" s="342">
        <v>322000336</v>
      </c>
      <c r="B51" s="342" t="s">
        <v>784</v>
      </c>
      <c r="C51" s="343">
        <v>2008.25</v>
      </c>
      <c r="D51" s="343">
        <v>2008.25</v>
      </c>
      <c r="E51" s="343">
        <v>0</v>
      </c>
      <c r="F51" s="343">
        <v>0</v>
      </c>
    </row>
    <row r="52" spans="1:6" s="284" customFormat="1" x14ac:dyDescent="0.2">
      <c r="A52" s="342">
        <v>322000337</v>
      </c>
      <c r="B52" s="342" t="s">
        <v>785</v>
      </c>
      <c r="C52" s="343">
        <v>-386440.21</v>
      </c>
      <c r="D52" s="343">
        <v>-386440.21</v>
      </c>
      <c r="E52" s="343">
        <v>0</v>
      </c>
      <c r="F52" s="343">
        <v>0</v>
      </c>
    </row>
    <row r="53" spans="1:6" s="284" customFormat="1" x14ac:dyDescent="0.2">
      <c r="A53" s="342">
        <v>322000342</v>
      </c>
      <c r="B53" s="342" t="s">
        <v>786</v>
      </c>
      <c r="C53" s="343">
        <v>224334.43</v>
      </c>
      <c r="D53" s="343">
        <v>224334.43</v>
      </c>
      <c r="E53" s="343">
        <v>0</v>
      </c>
      <c r="F53" s="343">
        <v>0</v>
      </c>
    </row>
    <row r="54" spans="1:6" s="284" customFormat="1" x14ac:dyDescent="0.2">
      <c r="A54" s="342">
        <v>322000343</v>
      </c>
      <c r="B54" s="342" t="s">
        <v>787</v>
      </c>
      <c r="C54" s="343">
        <v>-363501.21</v>
      </c>
      <c r="D54" s="343">
        <v>-363501.21</v>
      </c>
      <c r="E54" s="343">
        <v>0</v>
      </c>
      <c r="F54" s="343">
        <v>0</v>
      </c>
    </row>
    <row r="55" spans="1:6" x14ac:dyDescent="0.2">
      <c r="A55" s="342">
        <v>322000348</v>
      </c>
      <c r="B55" s="342" t="s">
        <v>788</v>
      </c>
      <c r="C55" s="343">
        <v>-272.60000000000002</v>
      </c>
      <c r="D55" s="343">
        <v>-272.60000000000002</v>
      </c>
      <c r="E55" s="343">
        <v>0</v>
      </c>
      <c r="F55" s="343">
        <v>0</v>
      </c>
    </row>
    <row r="56" spans="1:6" x14ac:dyDescent="0.2">
      <c r="A56" s="342">
        <v>322000350</v>
      </c>
      <c r="B56" s="342" t="s">
        <v>789</v>
      </c>
      <c r="C56" s="343">
        <v>-8499.92</v>
      </c>
      <c r="D56" s="343">
        <v>-8499.92</v>
      </c>
      <c r="E56" s="343">
        <v>0</v>
      </c>
      <c r="F56" s="343">
        <v>0</v>
      </c>
    </row>
    <row r="57" spans="1:6" x14ac:dyDescent="0.2">
      <c r="A57" s="342">
        <v>322000352</v>
      </c>
      <c r="B57" s="342" t="s">
        <v>790</v>
      </c>
      <c r="C57" s="343">
        <v>126174.77</v>
      </c>
      <c r="D57" s="343">
        <v>126174.77</v>
      </c>
      <c r="E57" s="343">
        <v>0</v>
      </c>
      <c r="F57" s="343">
        <v>0</v>
      </c>
    </row>
    <row r="58" spans="1:6" x14ac:dyDescent="0.2">
      <c r="A58" s="342">
        <v>322000353</v>
      </c>
      <c r="B58" s="342" t="s">
        <v>791</v>
      </c>
      <c r="C58" s="343">
        <v>176176.9</v>
      </c>
      <c r="D58" s="343">
        <v>176176.9</v>
      </c>
      <c r="E58" s="343">
        <v>0</v>
      </c>
      <c r="F58" s="343">
        <v>0</v>
      </c>
    </row>
    <row r="59" spans="1:6" x14ac:dyDescent="0.2">
      <c r="A59" s="342">
        <v>322000354</v>
      </c>
      <c r="B59" s="342" t="s">
        <v>792</v>
      </c>
      <c r="C59" s="343">
        <v>-10971050.43</v>
      </c>
      <c r="D59" s="343">
        <v>-10971050.43</v>
      </c>
      <c r="E59" s="343">
        <v>0</v>
      </c>
      <c r="F59" s="343">
        <v>0</v>
      </c>
    </row>
    <row r="60" spans="1:6" x14ac:dyDescent="0.2">
      <c r="A60" s="342">
        <v>322000401</v>
      </c>
      <c r="B60" s="342" t="s">
        <v>793</v>
      </c>
      <c r="C60" s="343">
        <v>-47031524.329999998</v>
      </c>
      <c r="D60" s="343">
        <v>-52904996.119999997</v>
      </c>
      <c r="E60" s="343">
        <v>-5873471.79</v>
      </c>
      <c r="F60" s="343">
        <v>0</v>
      </c>
    </row>
    <row r="61" spans="1:6" x14ac:dyDescent="0.2">
      <c r="A61" s="342">
        <v>322000402</v>
      </c>
      <c r="B61" s="342" t="s">
        <v>794</v>
      </c>
      <c r="C61" s="343">
        <v>-140596729.72999999</v>
      </c>
      <c r="D61" s="343">
        <v>-178143488.96000001</v>
      </c>
      <c r="E61" s="343">
        <v>-37546759.229999997</v>
      </c>
      <c r="F61" s="343">
        <v>0</v>
      </c>
    </row>
    <row r="62" spans="1:6" x14ac:dyDescent="0.2">
      <c r="A62" s="342">
        <v>322000403</v>
      </c>
      <c r="B62" s="342" t="s">
        <v>795</v>
      </c>
      <c r="C62" s="343">
        <v>-22578865.57</v>
      </c>
      <c r="D62" s="343">
        <v>-25860862.170000002</v>
      </c>
      <c r="E62" s="343">
        <v>-3281996.6</v>
      </c>
      <c r="F62" s="343">
        <v>0</v>
      </c>
    </row>
    <row r="63" spans="1:6" x14ac:dyDescent="0.2">
      <c r="A63" s="342">
        <v>322000404</v>
      </c>
      <c r="B63" s="342" t="s">
        <v>796</v>
      </c>
      <c r="C63" s="343">
        <v>-54043471.409999996</v>
      </c>
      <c r="D63" s="343">
        <v>-58549790.909999996</v>
      </c>
      <c r="E63" s="343">
        <v>-4506319.5</v>
      </c>
      <c r="F63" s="343">
        <v>0</v>
      </c>
    </row>
    <row r="64" spans="1:6" x14ac:dyDescent="0.2">
      <c r="A64" s="161"/>
      <c r="B64" s="161" t="s">
        <v>320</v>
      </c>
      <c r="C64" s="174">
        <f>SUM(C8:C63)</f>
        <v>-152044264.71999997</v>
      </c>
      <c r="D64" s="174">
        <f>SUM(D8:D63)</f>
        <v>-202684621.60999998</v>
      </c>
      <c r="E64" s="174">
        <f>SUM(E8:E63)</f>
        <v>-50640356.889999978</v>
      </c>
      <c r="F64" s="161"/>
    </row>
  </sheetData>
  <protectedRanges>
    <protectedRange sqref="F64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5"/>
  <sheetViews>
    <sheetView zoomScaleNormal="100" zoomScaleSheetLayoutView="100" workbookViewId="0">
      <selection activeCell="J29" sqref="J29"/>
    </sheetView>
  </sheetViews>
  <sheetFormatPr baseColWidth="10" defaultRowHeight="11.25" x14ac:dyDescent="0.2"/>
  <cols>
    <col min="1" max="1" width="20.7109375" style="163" customWidth="1"/>
    <col min="2" max="2" width="50.7109375" style="163" customWidth="1"/>
    <col min="3" max="5" width="17.7109375" style="119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74"/>
      <c r="D1" s="74"/>
      <c r="E1" s="32"/>
    </row>
    <row r="2" spans="1:5" s="42" customFormat="1" x14ac:dyDescent="0.2">
      <c r="A2" s="73" t="s">
        <v>0</v>
      </c>
      <c r="B2" s="73"/>
      <c r="C2" s="74"/>
      <c r="D2" s="74"/>
      <c r="E2" s="74"/>
    </row>
    <row r="3" spans="1:5" s="42" customFormat="1" x14ac:dyDescent="0.2">
      <c r="C3" s="74"/>
      <c r="D3" s="74"/>
      <c r="E3" s="74"/>
    </row>
    <row r="4" spans="1:5" s="42" customFormat="1" x14ac:dyDescent="0.2">
      <c r="C4" s="74"/>
      <c r="D4" s="74"/>
      <c r="E4" s="74"/>
    </row>
    <row r="5" spans="1:5" s="42" customFormat="1" ht="11.25" customHeight="1" x14ac:dyDescent="0.2">
      <c r="A5" s="66" t="s">
        <v>193</v>
      </c>
      <c r="C5" s="74"/>
      <c r="D5" s="74"/>
      <c r="E5" s="270" t="s">
        <v>119</v>
      </c>
    </row>
    <row r="6" spans="1:5" s="83" customFormat="1" x14ac:dyDescent="0.2">
      <c r="A6" s="28"/>
      <c r="B6" s="28"/>
      <c r="C6" s="104"/>
      <c r="D6" s="105"/>
      <c r="E6" s="105"/>
    </row>
    <row r="7" spans="1:5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</row>
    <row r="8" spans="1:5" x14ac:dyDescent="0.2">
      <c r="A8" s="342">
        <v>111200001</v>
      </c>
      <c r="B8" s="342" t="s">
        <v>797</v>
      </c>
      <c r="C8" s="343">
        <v>84317.91</v>
      </c>
      <c r="D8" s="343">
        <v>212688.42</v>
      </c>
      <c r="E8" s="343">
        <v>128370.51</v>
      </c>
    </row>
    <row r="9" spans="1:5" x14ac:dyDescent="0.2">
      <c r="A9" s="342">
        <v>111200003</v>
      </c>
      <c r="B9" s="342" t="s">
        <v>798</v>
      </c>
      <c r="C9" s="343">
        <v>800473.66</v>
      </c>
      <c r="D9" s="343">
        <v>511761.77</v>
      </c>
      <c r="E9" s="343">
        <v>-288711.89</v>
      </c>
    </row>
    <row r="10" spans="1:5" x14ac:dyDescent="0.2">
      <c r="A10" s="342">
        <v>111200014</v>
      </c>
      <c r="B10" s="342" t="s">
        <v>799</v>
      </c>
      <c r="C10" s="343">
        <v>51928.14</v>
      </c>
      <c r="D10" s="343">
        <v>149293.63</v>
      </c>
      <c r="E10" s="343">
        <v>97365.49</v>
      </c>
    </row>
    <row r="11" spans="1:5" x14ac:dyDescent="0.2">
      <c r="A11" s="342">
        <v>111200016</v>
      </c>
      <c r="B11" s="342" t="s">
        <v>800</v>
      </c>
      <c r="C11" s="343">
        <v>3175.43</v>
      </c>
      <c r="D11" s="343">
        <v>3363.76</v>
      </c>
      <c r="E11" s="343">
        <v>188.33</v>
      </c>
    </row>
    <row r="12" spans="1:5" x14ac:dyDescent="0.2">
      <c r="A12" s="342">
        <v>111200020</v>
      </c>
      <c r="B12" s="342" t="s">
        <v>801</v>
      </c>
      <c r="C12" s="343">
        <v>12709.52</v>
      </c>
      <c r="D12" s="343">
        <v>9916.16</v>
      </c>
      <c r="E12" s="343">
        <v>-2793.36</v>
      </c>
    </row>
    <row r="13" spans="1:5" x14ac:dyDescent="0.2">
      <c r="A13" s="342">
        <v>111200021</v>
      </c>
      <c r="B13" s="342" t="s">
        <v>802</v>
      </c>
      <c r="C13" s="343">
        <v>0</v>
      </c>
      <c r="D13" s="343">
        <v>290.7</v>
      </c>
      <c r="E13" s="343">
        <v>290.7</v>
      </c>
    </row>
    <row r="14" spans="1:5" x14ac:dyDescent="0.2">
      <c r="A14" s="342">
        <v>111200022</v>
      </c>
      <c r="B14" s="342" t="s">
        <v>803</v>
      </c>
      <c r="C14" s="343">
        <v>831.93</v>
      </c>
      <c r="D14" s="343">
        <v>1295.93</v>
      </c>
      <c r="E14" s="343">
        <v>464</v>
      </c>
    </row>
    <row r="15" spans="1:5" x14ac:dyDescent="0.2">
      <c r="A15" s="342">
        <v>111200023</v>
      </c>
      <c r="B15" s="342" t="s">
        <v>804</v>
      </c>
      <c r="C15" s="343">
        <v>4306.32</v>
      </c>
      <c r="D15" s="343">
        <v>116497.63</v>
      </c>
      <c r="E15" s="343">
        <v>112191.31</v>
      </c>
    </row>
    <row r="16" spans="1:5" x14ac:dyDescent="0.2">
      <c r="A16" s="342">
        <v>111200024</v>
      </c>
      <c r="B16" s="342" t="s">
        <v>805</v>
      </c>
      <c r="C16" s="343">
        <v>598880.38</v>
      </c>
      <c r="D16" s="343">
        <v>750430.89</v>
      </c>
      <c r="E16" s="343">
        <v>151550.51</v>
      </c>
    </row>
    <row r="17" spans="1:5" x14ac:dyDescent="0.2">
      <c r="A17" s="342">
        <v>111200025</v>
      </c>
      <c r="B17" s="342" t="s">
        <v>806</v>
      </c>
      <c r="C17" s="343">
        <v>2242.44</v>
      </c>
      <c r="D17" s="343">
        <v>2706.44</v>
      </c>
      <c r="E17" s="343">
        <v>464</v>
      </c>
    </row>
    <row r="18" spans="1:5" x14ac:dyDescent="0.2">
      <c r="A18" s="342">
        <v>111200026</v>
      </c>
      <c r="B18" s="342" t="s">
        <v>807</v>
      </c>
      <c r="C18" s="343">
        <v>36116.36</v>
      </c>
      <c r="D18" s="343">
        <v>36122.74</v>
      </c>
      <c r="E18" s="343">
        <v>6.38</v>
      </c>
    </row>
    <row r="19" spans="1:5" x14ac:dyDescent="0.2">
      <c r="A19" s="342">
        <v>111200028</v>
      </c>
      <c r="B19" s="342" t="s">
        <v>808</v>
      </c>
      <c r="C19" s="343">
        <v>622779.1</v>
      </c>
      <c r="D19" s="343">
        <v>773242.39</v>
      </c>
      <c r="E19" s="343">
        <v>150463.29</v>
      </c>
    </row>
    <row r="20" spans="1:5" x14ac:dyDescent="0.2">
      <c r="A20" s="342">
        <v>111200029</v>
      </c>
      <c r="B20" s="342" t="s">
        <v>809</v>
      </c>
      <c r="C20" s="343">
        <v>822977.84</v>
      </c>
      <c r="D20" s="343">
        <v>988.82</v>
      </c>
      <c r="E20" s="343">
        <v>-821989.02</v>
      </c>
    </row>
    <row r="21" spans="1:5" x14ac:dyDescent="0.2">
      <c r="A21" s="342">
        <v>111200030</v>
      </c>
      <c r="B21" s="342" t="s">
        <v>810</v>
      </c>
      <c r="C21" s="343">
        <v>516685.5</v>
      </c>
      <c r="D21" s="343">
        <v>310842.05</v>
      </c>
      <c r="E21" s="343">
        <v>-205843.45</v>
      </c>
    </row>
    <row r="22" spans="1:5" x14ac:dyDescent="0.2">
      <c r="A22" s="342">
        <v>111200032</v>
      </c>
      <c r="B22" s="342" t="s">
        <v>811</v>
      </c>
      <c r="C22" s="343">
        <v>0</v>
      </c>
      <c r="D22" s="343">
        <v>1096776.47</v>
      </c>
      <c r="E22" s="343">
        <v>1096776.47</v>
      </c>
    </row>
    <row r="23" spans="1:5" x14ac:dyDescent="0.2">
      <c r="A23" s="342">
        <v>111200033</v>
      </c>
      <c r="B23" s="342" t="s">
        <v>812</v>
      </c>
      <c r="C23" s="343">
        <v>0</v>
      </c>
      <c r="D23" s="343">
        <v>199155.74</v>
      </c>
      <c r="E23" s="343">
        <v>199155.74</v>
      </c>
    </row>
    <row r="24" spans="1:5" x14ac:dyDescent="0.2">
      <c r="A24" s="342">
        <v>111200308</v>
      </c>
      <c r="B24" s="342" t="s">
        <v>813</v>
      </c>
      <c r="C24" s="343">
        <v>28768.23</v>
      </c>
      <c r="D24" s="343">
        <v>223409.79</v>
      </c>
      <c r="E24" s="343">
        <v>194641.56</v>
      </c>
    </row>
    <row r="25" spans="1:5" x14ac:dyDescent="0.2">
      <c r="A25" s="342">
        <v>111200310</v>
      </c>
      <c r="B25" s="342" t="s">
        <v>814</v>
      </c>
      <c r="C25" s="343">
        <v>7687.33</v>
      </c>
      <c r="D25" s="343">
        <v>0</v>
      </c>
      <c r="E25" s="343">
        <v>-7687.33</v>
      </c>
    </row>
    <row r="26" spans="1:5" x14ac:dyDescent="0.2">
      <c r="A26" s="342">
        <v>111200311</v>
      </c>
      <c r="B26" s="342" t="s">
        <v>815</v>
      </c>
      <c r="C26" s="343">
        <v>0</v>
      </c>
      <c r="D26" s="343">
        <v>2175861.37</v>
      </c>
      <c r="E26" s="343">
        <v>2175861.37</v>
      </c>
    </row>
    <row r="27" spans="1:5" x14ac:dyDescent="0.2">
      <c r="A27" s="342">
        <v>111200401</v>
      </c>
      <c r="B27" s="342" t="s">
        <v>816</v>
      </c>
      <c r="C27" s="343">
        <v>9197.59</v>
      </c>
      <c r="D27" s="343">
        <v>9199.43</v>
      </c>
      <c r="E27" s="343">
        <v>1.84</v>
      </c>
    </row>
    <row r="28" spans="1:5" x14ac:dyDescent="0.2">
      <c r="A28" s="342">
        <v>111200402</v>
      </c>
      <c r="B28" s="342" t="s">
        <v>817</v>
      </c>
      <c r="C28" s="343">
        <v>46451.35</v>
      </c>
      <c r="D28" s="343">
        <v>37963.53</v>
      </c>
      <c r="E28" s="343">
        <v>-8487.82</v>
      </c>
    </row>
    <row r="29" spans="1:5" x14ac:dyDescent="0.2">
      <c r="A29" s="342">
        <v>111200404</v>
      </c>
      <c r="B29" s="342" t="s">
        <v>818</v>
      </c>
      <c r="C29" s="343">
        <v>462887.4</v>
      </c>
      <c r="D29" s="343">
        <v>254746.69</v>
      </c>
      <c r="E29" s="343">
        <v>-208140.71</v>
      </c>
    </row>
    <row r="30" spans="1:5" x14ac:dyDescent="0.2">
      <c r="A30" s="342">
        <v>111200406</v>
      </c>
      <c r="B30" s="342" t="s">
        <v>819</v>
      </c>
      <c r="C30" s="343">
        <v>1133459.8400000001</v>
      </c>
      <c r="D30" s="343">
        <v>206256.7</v>
      </c>
      <c r="E30" s="343">
        <v>-927203.14</v>
      </c>
    </row>
    <row r="31" spans="1:5" x14ac:dyDescent="0.2">
      <c r="A31" s="342">
        <v>111200408</v>
      </c>
      <c r="B31" s="342" t="s">
        <v>820</v>
      </c>
      <c r="C31" s="343">
        <v>0</v>
      </c>
      <c r="D31" s="343">
        <v>163334.25</v>
      </c>
      <c r="E31" s="343">
        <v>163334.25</v>
      </c>
    </row>
    <row r="32" spans="1:5" x14ac:dyDescent="0.2">
      <c r="A32" s="342">
        <v>111200409</v>
      </c>
      <c r="B32" s="342" t="s">
        <v>821</v>
      </c>
      <c r="C32" s="343">
        <v>0</v>
      </c>
      <c r="D32" s="343">
        <v>84691.16</v>
      </c>
      <c r="E32" s="343">
        <v>84691.16</v>
      </c>
    </row>
    <row r="33" spans="1:5" x14ac:dyDescent="0.2">
      <c r="A33" s="342">
        <v>111200410</v>
      </c>
      <c r="B33" s="342" t="s">
        <v>822</v>
      </c>
      <c r="C33" s="343">
        <v>0</v>
      </c>
      <c r="D33" s="343">
        <v>76219.81</v>
      </c>
      <c r="E33" s="343">
        <v>76219.81</v>
      </c>
    </row>
    <row r="34" spans="1:5" x14ac:dyDescent="0.2">
      <c r="A34" s="342">
        <v>111200411</v>
      </c>
      <c r="B34" s="342" t="s">
        <v>823</v>
      </c>
      <c r="C34" s="343">
        <v>0</v>
      </c>
      <c r="D34" s="343">
        <v>76226.77</v>
      </c>
      <c r="E34" s="343">
        <v>76226.77</v>
      </c>
    </row>
    <row r="35" spans="1:5" x14ac:dyDescent="0.2">
      <c r="A35" s="342">
        <v>111200412</v>
      </c>
      <c r="B35" s="342" t="s">
        <v>824</v>
      </c>
      <c r="C35" s="343">
        <v>0</v>
      </c>
      <c r="D35" s="343">
        <v>76221.41</v>
      </c>
      <c r="E35" s="343">
        <v>76221.41</v>
      </c>
    </row>
    <row r="36" spans="1:5" x14ac:dyDescent="0.2">
      <c r="A36" s="342">
        <v>111200413</v>
      </c>
      <c r="B36" s="342" t="s">
        <v>825</v>
      </c>
      <c r="C36" s="343">
        <v>0</v>
      </c>
      <c r="D36" s="343">
        <v>76221.41</v>
      </c>
      <c r="E36" s="343">
        <v>76221.41</v>
      </c>
    </row>
    <row r="37" spans="1:5" x14ac:dyDescent="0.2">
      <c r="A37" s="342">
        <v>111200414</v>
      </c>
      <c r="B37" s="342" t="s">
        <v>826</v>
      </c>
      <c r="C37" s="343">
        <v>0</v>
      </c>
      <c r="D37" s="343">
        <v>76223.289999999994</v>
      </c>
      <c r="E37" s="343">
        <v>76223.289999999994</v>
      </c>
    </row>
    <row r="38" spans="1:5" x14ac:dyDescent="0.2">
      <c r="A38" s="342">
        <v>111200415</v>
      </c>
      <c r="B38" s="342" t="s">
        <v>827</v>
      </c>
      <c r="C38" s="343">
        <v>0</v>
      </c>
      <c r="D38" s="343">
        <v>76223.289999999994</v>
      </c>
      <c r="E38" s="343">
        <v>76223.289999999994</v>
      </c>
    </row>
    <row r="39" spans="1:5" x14ac:dyDescent="0.2">
      <c r="A39" s="342">
        <v>111200416</v>
      </c>
      <c r="B39" s="342" t="s">
        <v>828</v>
      </c>
      <c r="C39" s="343">
        <v>0</v>
      </c>
      <c r="D39" s="343">
        <v>76223.289999999994</v>
      </c>
      <c r="E39" s="343">
        <v>76223.289999999994</v>
      </c>
    </row>
    <row r="40" spans="1:5" x14ac:dyDescent="0.2">
      <c r="A40" s="342">
        <v>111200417</v>
      </c>
      <c r="B40" s="342" t="s">
        <v>829</v>
      </c>
      <c r="C40" s="343">
        <v>0</v>
      </c>
      <c r="D40" s="343">
        <v>76223.289999999994</v>
      </c>
      <c r="E40" s="343">
        <v>76223.289999999994</v>
      </c>
    </row>
    <row r="41" spans="1:5" x14ac:dyDescent="0.2">
      <c r="A41" s="342">
        <v>111200418</v>
      </c>
      <c r="B41" s="342" t="s">
        <v>830</v>
      </c>
      <c r="C41" s="343">
        <v>0</v>
      </c>
      <c r="D41" s="343">
        <v>76223.289999999994</v>
      </c>
      <c r="E41" s="343">
        <v>76223.289999999994</v>
      </c>
    </row>
    <row r="42" spans="1:5" x14ac:dyDescent="0.2">
      <c r="A42" s="342">
        <v>111200419</v>
      </c>
      <c r="B42" s="342" t="s">
        <v>831</v>
      </c>
      <c r="C42" s="343">
        <v>0</v>
      </c>
      <c r="D42" s="343">
        <v>76220.37</v>
      </c>
      <c r="E42" s="343">
        <v>76220.37</v>
      </c>
    </row>
    <row r="43" spans="1:5" x14ac:dyDescent="0.2">
      <c r="A43" s="342">
        <v>111200420</v>
      </c>
      <c r="B43" s="342" t="s">
        <v>832</v>
      </c>
      <c r="C43" s="343">
        <v>0</v>
      </c>
      <c r="D43" s="343">
        <v>146865.16</v>
      </c>
      <c r="E43" s="343">
        <v>146865.16</v>
      </c>
    </row>
    <row r="44" spans="1:5" x14ac:dyDescent="0.2">
      <c r="A44" s="342">
        <v>111400001</v>
      </c>
      <c r="B44" s="342" t="s">
        <v>361</v>
      </c>
      <c r="C44" s="343">
        <v>501925.3</v>
      </c>
      <c r="D44" s="343">
        <v>703697.3</v>
      </c>
      <c r="E44" s="343">
        <v>201772</v>
      </c>
    </row>
    <row r="45" spans="1:5" x14ac:dyDescent="0.2">
      <c r="A45" s="342">
        <v>111400041</v>
      </c>
      <c r="B45" s="342" t="s">
        <v>362</v>
      </c>
      <c r="C45" s="343">
        <v>2521261.7200000002</v>
      </c>
      <c r="D45" s="343">
        <v>5033848.67</v>
      </c>
      <c r="E45" s="343">
        <v>2512586.9500000002</v>
      </c>
    </row>
    <row r="46" spans="1:5" x14ac:dyDescent="0.2">
      <c r="A46" s="342">
        <v>111400047</v>
      </c>
      <c r="B46" s="342" t="s">
        <v>363</v>
      </c>
      <c r="C46" s="343">
        <v>796632.55</v>
      </c>
      <c r="D46" s="343">
        <v>825319.61</v>
      </c>
      <c r="E46" s="343">
        <v>28687.06</v>
      </c>
    </row>
    <row r="47" spans="1:5" x14ac:dyDescent="0.2">
      <c r="A47" s="342">
        <v>111400060</v>
      </c>
      <c r="B47" s="342" t="s">
        <v>364</v>
      </c>
      <c r="C47" s="343">
        <v>9530069.6600000001</v>
      </c>
      <c r="D47" s="343">
        <v>1124701.1399999999</v>
      </c>
      <c r="E47" s="343">
        <v>-8405368.5199999996</v>
      </c>
    </row>
    <row r="48" spans="1:5" x14ac:dyDescent="0.2">
      <c r="A48" s="342">
        <v>111400063</v>
      </c>
      <c r="B48" s="342" t="s">
        <v>365</v>
      </c>
      <c r="C48" s="343">
        <v>504423.76</v>
      </c>
      <c r="D48" s="343">
        <v>523206.38</v>
      </c>
      <c r="E48" s="343">
        <v>18782.62</v>
      </c>
    </row>
    <row r="49" spans="1:5" x14ac:dyDescent="0.2">
      <c r="A49" s="342">
        <v>111400065</v>
      </c>
      <c r="B49" s="342" t="s">
        <v>366</v>
      </c>
      <c r="C49" s="343">
        <v>29897960.98</v>
      </c>
      <c r="D49" s="343">
        <v>8135910.8399999999</v>
      </c>
      <c r="E49" s="343">
        <v>-21762050.140000001</v>
      </c>
    </row>
    <row r="50" spans="1:5" x14ac:dyDescent="0.2">
      <c r="A50" s="342">
        <v>111400066</v>
      </c>
      <c r="B50" s="342" t="s">
        <v>833</v>
      </c>
      <c r="C50" s="343">
        <v>4018544.44</v>
      </c>
      <c r="D50" s="343">
        <v>0</v>
      </c>
      <c r="E50" s="343">
        <v>-4018544.44</v>
      </c>
    </row>
    <row r="51" spans="1:5" x14ac:dyDescent="0.2">
      <c r="A51" s="342">
        <v>111400067</v>
      </c>
      <c r="B51" s="342" t="s">
        <v>367</v>
      </c>
      <c r="C51" s="343">
        <v>5109226.72</v>
      </c>
      <c r="D51" s="343">
        <v>10736297.960000001</v>
      </c>
      <c r="E51" s="343">
        <v>5627071.2400000002</v>
      </c>
    </row>
    <row r="52" spans="1:5" x14ac:dyDescent="0.2">
      <c r="A52" s="342">
        <v>111400068</v>
      </c>
      <c r="B52" s="342" t="s">
        <v>368</v>
      </c>
      <c r="C52" s="343">
        <v>0</v>
      </c>
      <c r="D52" s="343">
        <v>6496867.0499999998</v>
      </c>
      <c r="E52" s="343">
        <v>6496867.0499999998</v>
      </c>
    </row>
    <row r="53" spans="1:5" x14ac:dyDescent="0.2">
      <c r="A53" s="342">
        <v>111400069</v>
      </c>
      <c r="B53" s="342" t="s">
        <v>369</v>
      </c>
      <c r="C53" s="343">
        <v>0</v>
      </c>
      <c r="D53" s="343">
        <v>36357147.689999998</v>
      </c>
      <c r="E53" s="343">
        <v>36357147.689999998</v>
      </c>
    </row>
    <row r="54" spans="1:5" x14ac:dyDescent="0.2">
      <c r="A54" s="342">
        <v>111400070</v>
      </c>
      <c r="B54" s="342" t="s">
        <v>370</v>
      </c>
      <c r="C54" s="343">
        <v>0</v>
      </c>
      <c r="D54" s="343">
        <v>906172.05</v>
      </c>
      <c r="E54" s="343">
        <v>906172.05</v>
      </c>
    </row>
    <row r="55" spans="1:5" x14ac:dyDescent="0.2">
      <c r="A55" s="342">
        <v>111400104</v>
      </c>
      <c r="B55" s="342" t="s">
        <v>834</v>
      </c>
      <c r="C55" s="343">
        <v>0</v>
      </c>
      <c r="D55" s="343">
        <v>524.6</v>
      </c>
      <c r="E55" s="343">
        <v>524.6</v>
      </c>
    </row>
    <row r="56" spans="1:5" x14ac:dyDescent="0.2">
      <c r="A56" s="342">
        <v>111400111</v>
      </c>
      <c r="B56" s="342" t="s">
        <v>835</v>
      </c>
      <c r="C56" s="343">
        <v>6573.49</v>
      </c>
      <c r="D56" s="343">
        <v>0</v>
      </c>
      <c r="E56" s="343">
        <v>-6573.49</v>
      </c>
    </row>
    <row r="57" spans="1:5" x14ac:dyDescent="0.2">
      <c r="A57" s="342">
        <v>111400114</v>
      </c>
      <c r="B57" s="342" t="s">
        <v>836</v>
      </c>
      <c r="C57" s="343">
        <v>1118.75</v>
      </c>
      <c r="D57" s="343">
        <v>0</v>
      </c>
      <c r="E57" s="343">
        <v>-1118.75</v>
      </c>
    </row>
    <row r="58" spans="1:5" x14ac:dyDescent="0.2">
      <c r="A58" s="342">
        <v>111400116</v>
      </c>
      <c r="B58" s="342" t="s">
        <v>372</v>
      </c>
      <c r="C58" s="343">
        <v>0</v>
      </c>
      <c r="D58" s="343">
        <v>4701.51</v>
      </c>
      <c r="E58" s="343">
        <v>4701.51</v>
      </c>
    </row>
    <row r="59" spans="1:5" x14ac:dyDescent="0.2">
      <c r="A59" s="342">
        <v>111400119</v>
      </c>
      <c r="B59" s="342" t="s">
        <v>373</v>
      </c>
      <c r="C59" s="343">
        <v>0</v>
      </c>
      <c r="D59" s="343">
        <v>465.31</v>
      </c>
      <c r="E59" s="343">
        <v>465.31</v>
      </c>
    </row>
    <row r="60" spans="1:5" x14ac:dyDescent="0.2">
      <c r="A60" s="342">
        <v>111500013</v>
      </c>
      <c r="B60" s="342" t="s">
        <v>374</v>
      </c>
      <c r="C60" s="343">
        <v>1472.72</v>
      </c>
      <c r="D60" s="343">
        <v>1472.72</v>
      </c>
      <c r="E60" s="343">
        <v>0</v>
      </c>
    </row>
    <row r="61" spans="1:5" x14ac:dyDescent="0.2">
      <c r="A61" s="342">
        <v>111500015</v>
      </c>
      <c r="B61" s="342" t="s">
        <v>375</v>
      </c>
      <c r="C61" s="343">
        <v>13026.52</v>
      </c>
      <c r="D61" s="343">
        <v>13026.52</v>
      </c>
      <c r="E61" s="343">
        <v>0</v>
      </c>
    </row>
    <row r="62" spans="1:5" x14ac:dyDescent="0.2">
      <c r="A62" s="342">
        <v>111500040</v>
      </c>
      <c r="B62" s="342" t="s">
        <v>376</v>
      </c>
      <c r="C62" s="343">
        <v>84287.89</v>
      </c>
      <c r="D62" s="343">
        <v>84296.72</v>
      </c>
      <c r="E62" s="343">
        <v>8.83</v>
      </c>
    </row>
    <row r="63" spans="1:5" x14ac:dyDescent="0.2">
      <c r="A63" s="342">
        <v>111500056</v>
      </c>
      <c r="B63" s="342" t="s">
        <v>377</v>
      </c>
      <c r="C63" s="343">
        <v>110170.11</v>
      </c>
      <c r="D63" s="343">
        <v>110181.33</v>
      </c>
      <c r="E63" s="343">
        <v>11.22</v>
      </c>
    </row>
    <row r="64" spans="1:5" x14ac:dyDescent="0.2">
      <c r="A64" s="342">
        <v>111500070</v>
      </c>
      <c r="B64" s="342" t="s">
        <v>378</v>
      </c>
      <c r="C64" s="343">
        <v>4341.03</v>
      </c>
      <c r="D64" s="343">
        <v>4805.03</v>
      </c>
      <c r="E64" s="343">
        <v>464</v>
      </c>
    </row>
    <row r="65" spans="1:5" x14ac:dyDescent="0.2">
      <c r="A65" s="342">
        <v>111500080</v>
      </c>
      <c r="B65" s="342" t="s">
        <v>837</v>
      </c>
      <c r="C65" s="343">
        <v>24083.17</v>
      </c>
      <c r="D65" s="343">
        <v>0</v>
      </c>
      <c r="E65" s="343">
        <v>-24083.17</v>
      </c>
    </row>
    <row r="66" spans="1:5" x14ac:dyDescent="0.2">
      <c r="A66" s="342">
        <v>111500081</v>
      </c>
      <c r="B66" s="342" t="s">
        <v>379</v>
      </c>
      <c r="C66" s="343">
        <v>24654.93</v>
      </c>
      <c r="D66" s="343">
        <v>25957.98</v>
      </c>
      <c r="E66" s="343">
        <v>1303.05</v>
      </c>
    </row>
    <row r="67" spans="1:5" x14ac:dyDescent="0.2">
      <c r="A67" s="342">
        <v>111500103</v>
      </c>
      <c r="B67" s="342" t="s">
        <v>380</v>
      </c>
      <c r="C67" s="343">
        <v>3875981.34</v>
      </c>
      <c r="D67" s="343">
        <v>1643165.07</v>
      </c>
      <c r="E67" s="343">
        <v>-2232816.27</v>
      </c>
    </row>
    <row r="68" spans="1:5" x14ac:dyDescent="0.2">
      <c r="A68" s="342">
        <v>111500115</v>
      </c>
      <c r="B68" s="342" t="s">
        <v>381</v>
      </c>
      <c r="C68" s="343">
        <v>7513.1</v>
      </c>
      <c r="D68" s="343">
        <v>7513.1</v>
      </c>
      <c r="E68" s="343">
        <v>0</v>
      </c>
    </row>
    <row r="69" spans="1:5" x14ac:dyDescent="0.2">
      <c r="A69" s="342">
        <v>111500118</v>
      </c>
      <c r="B69" s="342" t="s">
        <v>382</v>
      </c>
      <c r="C69" s="343">
        <v>0</v>
      </c>
      <c r="D69" s="343">
        <v>201901.75</v>
      </c>
      <c r="E69" s="343">
        <v>201901.75</v>
      </c>
    </row>
    <row r="70" spans="1:5" x14ac:dyDescent="0.2">
      <c r="A70" s="342">
        <v>111500119</v>
      </c>
      <c r="B70" s="342" t="s">
        <v>838</v>
      </c>
      <c r="C70" s="343">
        <v>110255.17</v>
      </c>
      <c r="D70" s="343">
        <v>0</v>
      </c>
      <c r="E70" s="343">
        <v>-110255.17</v>
      </c>
    </row>
    <row r="71" spans="1:5" x14ac:dyDescent="0.2">
      <c r="A71" s="342">
        <v>111500120</v>
      </c>
      <c r="B71" s="342" t="s">
        <v>383</v>
      </c>
      <c r="C71" s="343">
        <v>0</v>
      </c>
      <c r="D71" s="343">
        <v>395526.63</v>
      </c>
      <c r="E71" s="343">
        <v>395526.63</v>
      </c>
    </row>
    <row r="72" spans="1:5" x14ac:dyDescent="0.2">
      <c r="A72" s="342">
        <v>111500122</v>
      </c>
      <c r="B72" s="342" t="s">
        <v>384</v>
      </c>
      <c r="C72" s="343">
        <v>0</v>
      </c>
      <c r="D72" s="343">
        <v>766498.59</v>
      </c>
      <c r="E72" s="343">
        <v>766498.59</v>
      </c>
    </row>
    <row r="73" spans="1:5" x14ac:dyDescent="0.2">
      <c r="A73" s="342">
        <v>111500301</v>
      </c>
      <c r="B73" s="342" t="s">
        <v>385</v>
      </c>
      <c r="C73" s="343">
        <v>35507.06</v>
      </c>
      <c r="D73" s="343">
        <v>35507.06</v>
      </c>
      <c r="E73" s="343">
        <v>0</v>
      </c>
    </row>
    <row r="74" spans="1:5" x14ac:dyDescent="0.2">
      <c r="A74" s="342">
        <v>111500302</v>
      </c>
      <c r="B74" s="342" t="s">
        <v>386</v>
      </c>
      <c r="C74" s="343">
        <v>43258.04</v>
      </c>
      <c r="D74" s="343">
        <v>43461.04</v>
      </c>
      <c r="E74" s="343">
        <v>203</v>
      </c>
    </row>
    <row r="75" spans="1:5" x14ac:dyDescent="0.2">
      <c r="A75" s="342">
        <v>111500403</v>
      </c>
      <c r="B75" s="342" t="s">
        <v>387</v>
      </c>
      <c r="C75" s="343">
        <v>631779.81000000006</v>
      </c>
      <c r="D75" s="343">
        <v>626550.85</v>
      </c>
      <c r="E75" s="343">
        <v>-5228.96</v>
      </c>
    </row>
    <row r="76" spans="1:5" x14ac:dyDescent="0.2">
      <c r="A76" s="342">
        <v>111500409</v>
      </c>
      <c r="B76" s="342" t="s">
        <v>388</v>
      </c>
      <c r="C76" s="343">
        <v>1588.89</v>
      </c>
      <c r="D76" s="343">
        <v>1589.01</v>
      </c>
      <c r="E76" s="343">
        <v>0.12</v>
      </c>
    </row>
    <row r="77" spans="1:5" x14ac:dyDescent="0.2">
      <c r="A77" s="342">
        <v>111500411</v>
      </c>
      <c r="B77" s="342" t="s">
        <v>839</v>
      </c>
      <c r="C77" s="343">
        <v>524215.21</v>
      </c>
      <c r="D77" s="343">
        <v>175824.2</v>
      </c>
      <c r="E77" s="343">
        <v>-348391.01</v>
      </c>
    </row>
    <row r="78" spans="1:5" x14ac:dyDescent="0.2">
      <c r="A78" s="342">
        <v>111500416</v>
      </c>
      <c r="B78" s="342" t="s">
        <v>390</v>
      </c>
      <c r="C78" s="343">
        <v>242285.93</v>
      </c>
      <c r="D78" s="343">
        <v>71431.17</v>
      </c>
      <c r="E78" s="343">
        <v>-170854.76</v>
      </c>
    </row>
    <row r="79" spans="1:5" x14ac:dyDescent="0.2">
      <c r="A79" s="342">
        <v>111500417</v>
      </c>
      <c r="B79" s="342" t="s">
        <v>391</v>
      </c>
      <c r="C79" s="343">
        <v>24225.21</v>
      </c>
      <c r="D79" s="343">
        <v>24225.03</v>
      </c>
      <c r="E79" s="343">
        <v>-0.18</v>
      </c>
    </row>
    <row r="80" spans="1:5" x14ac:dyDescent="0.2">
      <c r="A80" s="342">
        <v>111500422</v>
      </c>
      <c r="B80" s="342" t="s">
        <v>840</v>
      </c>
      <c r="C80" s="343">
        <v>39078.65</v>
      </c>
      <c r="D80" s="343">
        <v>0</v>
      </c>
      <c r="E80" s="343">
        <v>-39078.65</v>
      </c>
    </row>
    <row r="81" spans="1:5" x14ac:dyDescent="0.2">
      <c r="A81" s="342">
        <v>111500423</v>
      </c>
      <c r="B81" s="342" t="s">
        <v>392</v>
      </c>
      <c r="C81" s="343">
        <v>22100.95</v>
      </c>
      <c r="D81" s="343">
        <v>16452.02</v>
      </c>
      <c r="E81" s="343">
        <v>-5648.93</v>
      </c>
    </row>
    <row r="82" spans="1:5" x14ac:dyDescent="0.2">
      <c r="A82" s="342">
        <v>111500431</v>
      </c>
      <c r="B82" s="342" t="s">
        <v>841</v>
      </c>
      <c r="C82" s="343">
        <v>25000.65</v>
      </c>
      <c r="D82" s="343">
        <v>0</v>
      </c>
      <c r="E82" s="343">
        <v>-25000.65</v>
      </c>
    </row>
    <row r="83" spans="1:5" x14ac:dyDescent="0.2">
      <c r="A83" s="342">
        <v>111500436</v>
      </c>
      <c r="B83" s="342" t="s">
        <v>842</v>
      </c>
      <c r="C83" s="343">
        <v>173742.52</v>
      </c>
      <c r="D83" s="343">
        <v>0</v>
      </c>
      <c r="E83" s="343">
        <v>-173742.52</v>
      </c>
    </row>
    <row r="84" spans="1:5" x14ac:dyDescent="0.2">
      <c r="A84" s="342">
        <v>111500437</v>
      </c>
      <c r="B84" s="342" t="s">
        <v>843</v>
      </c>
      <c r="C84" s="343">
        <v>129462.11</v>
      </c>
      <c r="D84" s="343">
        <v>0</v>
      </c>
      <c r="E84" s="343">
        <v>-129462.11</v>
      </c>
    </row>
    <row r="85" spans="1:5" x14ac:dyDescent="0.2">
      <c r="A85" s="342">
        <v>111500439</v>
      </c>
      <c r="B85" s="342" t="s">
        <v>844</v>
      </c>
      <c r="C85" s="343">
        <v>679.25</v>
      </c>
      <c r="D85" s="343">
        <v>0</v>
      </c>
      <c r="E85" s="343">
        <v>-679.25</v>
      </c>
    </row>
    <row r="86" spans="1:5" x14ac:dyDescent="0.2">
      <c r="A86" s="342">
        <v>111500442</v>
      </c>
      <c r="B86" s="342" t="s">
        <v>393</v>
      </c>
      <c r="C86" s="343">
        <v>1016548.56</v>
      </c>
      <c r="D86" s="343">
        <v>5553.01</v>
      </c>
      <c r="E86" s="343">
        <v>-1010995.55</v>
      </c>
    </row>
    <row r="87" spans="1:5" x14ac:dyDescent="0.2">
      <c r="A87" s="342">
        <v>111500443</v>
      </c>
      <c r="B87" s="342" t="s">
        <v>845</v>
      </c>
      <c r="C87" s="343">
        <v>1956.7</v>
      </c>
      <c r="D87" s="343">
        <v>0</v>
      </c>
      <c r="E87" s="343">
        <v>-1956.7</v>
      </c>
    </row>
    <row r="88" spans="1:5" x14ac:dyDescent="0.2">
      <c r="A88" s="342">
        <v>111500444</v>
      </c>
      <c r="B88" s="342" t="s">
        <v>394</v>
      </c>
      <c r="C88" s="343">
        <v>424182.32</v>
      </c>
      <c r="D88" s="343">
        <v>408884.52</v>
      </c>
      <c r="E88" s="343">
        <v>-15297.8</v>
      </c>
    </row>
    <row r="89" spans="1:5" x14ac:dyDescent="0.2">
      <c r="A89" s="342">
        <v>111500446</v>
      </c>
      <c r="B89" s="342" t="s">
        <v>846</v>
      </c>
      <c r="C89" s="343">
        <v>94502.65</v>
      </c>
      <c r="D89" s="343">
        <v>0</v>
      </c>
      <c r="E89" s="343">
        <v>-94502.65</v>
      </c>
    </row>
    <row r="90" spans="1:5" x14ac:dyDescent="0.2">
      <c r="A90" s="342">
        <v>111500448</v>
      </c>
      <c r="B90" s="342" t="s">
        <v>847</v>
      </c>
      <c r="C90" s="343">
        <v>112481.11</v>
      </c>
      <c r="D90" s="343">
        <v>0</v>
      </c>
      <c r="E90" s="343">
        <v>-112481.11</v>
      </c>
    </row>
    <row r="91" spans="1:5" x14ac:dyDescent="0.2">
      <c r="A91" s="342">
        <v>111500451</v>
      </c>
      <c r="B91" s="342" t="s">
        <v>395</v>
      </c>
      <c r="C91" s="343">
        <v>0</v>
      </c>
      <c r="D91" s="343">
        <v>2302893.4700000002</v>
      </c>
      <c r="E91" s="343">
        <v>2302893.4700000002</v>
      </c>
    </row>
    <row r="92" spans="1:5" x14ac:dyDescent="0.2">
      <c r="A92" s="342">
        <v>111500452</v>
      </c>
      <c r="B92" s="342" t="s">
        <v>396</v>
      </c>
      <c r="C92" s="343">
        <v>0</v>
      </c>
      <c r="D92" s="343">
        <v>7857.76</v>
      </c>
      <c r="E92" s="343">
        <v>7857.76</v>
      </c>
    </row>
    <row r="93" spans="1:5" x14ac:dyDescent="0.2">
      <c r="A93" s="342">
        <v>111500453</v>
      </c>
      <c r="B93" s="342" t="s">
        <v>397</v>
      </c>
      <c r="C93" s="343">
        <v>0</v>
      </c>
      <c r="D93" s="343">
        <v>11.61</v>
      </c>
      <c r="E93" s="343">
        <v>11.61</v>
      </c>
    </row>
    <row r="94" spans="1:5" x14ac:dyDescent="0.2">
      <c r="A94" s="342">
        <v>111500454</v>
      </c>
      <c r="B94" s="342" t="s">
        <v>398</v>
      </c>
      <c r="C94" s="343">
        <v>0</v>
      </c>
      <c r="D94" s="343">
        <v>944046.79</v>
      </c>
      <c r="E94" s="343">
        <v>944046.79</v>
      </c>
    </row>
    <row r="95" spans="1:5" x14ac:dyDescent="0.2">
      <c r="A95" s="342">
        <v>111500455</v>
      </c>
      <c r="B95" s="342" t="s">
        <v>399</v>
      </c>
      <c r="C95" s="343">
        <v>0</v>
      </c>
      <c r="D95" s="343">
        <v>5814386.7800000003</v>
      </c>
      <c r="E95" s="343">
        <v>5814386.7800000003</v>
      </c>
    </row>
    <row r="96" spans="1:5" x14ac:dyDescent="0.2">
      <c r="A96" s="342">
        <v>111500458</v>
      </c>
      <c r="B96" s="342" t="s">
        <v>400</v>
      </c>
      <c r="C96" s="343">
        <v>0</v>
      </c>
      <c r="D96" s="343">
        <v>522.20000000000005</v>
      </c>
      <c r="E96" s="343">
        <v>522.20000000000005</v>
      </c>
    </row>
    <row r="97" spans="1:5" x14ac:dyDescent="0.2">
      <c r="A97" s="342">
        <v>111500460</v>
      </c>
      <c r="B97" s="342" t="s">
        <v>401</v>
      </c>
      <c r="C97" s="343">
        <v>0</v>
      </c>
      <c r="D97" s="343">
        <v>89876.14</v>
      </c>
      <c r="E97" s="343">
        <v>89876.14</v>
      </c>
    </row>
    <row r="98" spans="1:5" x14ac:dyDescent="0.2">
      <c r="A98" s="342">
        <v>111500462</v>
      </c>
      <c r="B98" s="342" t="s">
        <v>402</v>
      </c>
      <c r="C98" s="343">
        <v>0</v>
      </c>
      <c r="D98" s="343">
        <v>192939.82</v>
      </c>
      <c r="E98" s="343">
        <v>192939.82</v>
      </c>
    </row>
    <row r="99" spans="1:5" x14ac:dyDescent="0.2">
      <c r="A99" s="342">
        <v>111500463</v>
      </c>
      <c r="B99" s="342" t="s">
        <v>403</v>
      </c>
      <c r="C99" s="343">
        <v>0</v>
      </c>
      <c r="D99" s="343">
        <v>134073.01999999999</v>
      </c>
      <c r="E99" s="343">
        <v>134073.01999999999</v>
      </c>
    </row>
    <row r="100" spans="1:5" x14ac:dyDescent="0.2">
      <c r="A100" s="342">
        <v>111500464</v>
      </c>
      <c r="B100" s="342" t="s">
        <v>404</v>
      </c>
      <c r="C100" s="343">
        <v>0</v>
      </c>
      <c r="D100" s="343">
        <v>1027.3</v>
      </c>
      <c r="E100" s="343">
        <v>1027.3</v>
      </c>
    </row>
    <row r="101" spans="1:5" x14ac:dyDescent="0.2">
      <c r="A101" s="342">
        <v>111500465</v>
      </c>
      <c r="B101" s="342" t="s">
        <v>405</v>
      </c>
      <c r="C101" s="343">
        <v>0</v>
      </c>
      <c r="D101" s="343">
        <v>485418.65</v>
      </c>
      <c r="E101" s="343">
        <v>485418.65</v>
      </c>
    </row>
    <row r="102" spans="1:5" x14ac:dyDescent="0.2">
      <c r="A102" s="342">
        <v>111500467</v>
      </c>
      <c r="B102" s="342" t="s">
        <v>406</v>
      </c>
      <c r="C102" s="343">
        <v>0</v>
      </c>
      <c r="D102" s="343">
        <v>3331067.72</v>
      </c>
      <c r="E102" s="343">
        <v>3331067.72</v>
      </c>
    </row>
    <row r="103" spans="1:5" x14ac:dyDescent="0.2">
      <c r="A103" s="342">
        <v>111500468</v>
      </c>
      <c r="B103" s="342" t="s">
        <v>407</v>
      </c>
      <c r="C103" s="343">
        <v>0</v>
      </c>
      <c r="D103" s="343">
        <v>1296279</v>
      </c>
      <c r="E103" s="343">
        <v>1296279</v>
      </c>
    </row>
    <row r="104" spans="1:5" x14ac:dyDescent="0.2">
      <c r="A104" s="342">
        <v>111500469</v>
      </c>
      <c r="B104" s="342" t="s">
        <v>408</v>
      </c>
      <c r="C104" s="343">
        <v>0</v>
      </c>
      <c r="D104" s="343">
        <v>385878.73</v>
      </c>
      <c r="E104" s="343">
        <v>385878.73</v>
      </c>
    </row>
    <row r="105" spans="1:5" x14ac:dyDescent="0.2">
      <c r="A105" s="342">
        <v>111500502</v>
      </c>
      <c r="B105" s="342" t="s">
        <v>409</v>
      </c>
      <c r="C105" s="343">
        <v>0</v>
      </c>
      <c r="D105" s="343">
        <v>8597.1</v>
      </c>
      <c r="E105" s="343">
        <v>8597.1</v>
      </c>
    </row>
    <row r="106" spans="1:5" x14ac:dyDescent="0.2">
      <c r="A106" s="342">
        <v>111500503</v>
      </c>
      <c r="B106" s="342" t="s">
        <v>410</v>
      </c>
      <c r="C106" s="343">
        <v>0</v>
      </c>
      <c r="D106" s="343">
        <v>91422.87</v>
      </c>
      <c r="E106" s="343">
        <v>91422.87</v>
      </c>
    </row>
    <row r="107" spans="1:5" x14ac:dyDescent="0.2">
      <c r="A107" s="342">
        <v>111500504</v>
      </c>
      <c r="B107" s="342" t="s">
        <v>411</v>
      </c>
      <c r="C107" s="343">
        <v>0</v>
      </c>
      <c r="D107" s="343">
        <v>2471496.2400000002</v>
      </c>
      <c r="E107" s="343">
        <v>2471496.2400000002</v>
      </c>
    </row>
    <row r="108" spans="1:5" x14ac:dyDescent="0.2">
      <c r="A108" s="342">
        <v>111500505</v>
      </c>
      <c r="B108" s="342" t="s">
        <v>412</v>
      </c>
      <c r="C108" s="343">
        <v>0</v>
      </c>
      <c r="D108" s="343">
        <v>66601.47</v>
      </c>
      <c r="E108" s="343">
        <v>66601.47</v>
      </c>
    </row>
    <row r="109" spans="1:5" x14ac:dyDescent="0.2">
      <c r="A109" s="342">
        <v>111600012</v>
      </c>
      <c r="B109" s="342" t="s">
        <v>848</v>
      </c>
      <c r="C109" s="343">
        <v>30957.13</v>
      </c>
      <c r="D109" s="343">
        <v>30957.13</v>
      </c>
      <c r="E109" s="343">
        <v>0</v>
      </c>
    </row>
    <row r="110" spans="1:5" x14ac:dyDescent="0.2">
      <c r="A110" s="342">
        <v>111600028</v>
      </c>
      <c r="B110" s="342" t="s">
        <v>849</v>
      </c>
      <c r="C110" s="343">
        <v>0.57999999999999996</v>
      </c>
      <c r="D110" s="343">
        <v>0.57999999999999996</v>
      </c>
      <c r="E110" s="343">
        <v>0</v>
      </c>
    </row>
    <row r="111" spans="1:5" x14ac:dyDescent="0.2">
      <c r="A111" s="342">
        <v>111601004</v>
      </c>
      <c r="B111" s="342" t="s">
        <v>850</v>
      </c>
      <c r="C111" s="343">
        <v>4061.91</v>
      </c>
      <c r="D111" s="343">
        <v>4061.91</v>
      </c>
      <c r="E111" s="343">
        <v>0</v>
      </c>
    </row>
    <row r="112" spans="1:5" x14ac:dyDescent="0.2">
      <c r="A112" s="342">
        <v>111601006</v>
      </c>
      <c r="B112" s="342" t="s">
        <v>851</v>
      </c>
      <c r="C112" s="343">
        <v>4061.91</v>
      </c>
      <c r="D112" s="343">
        <v>4061.91</v>
      </c>
      <c r="E112" s="343">
        <v>0</v>
      </c>
    </row>
    <row r="113" spans="1:5" x14ac:dyDescent="0.2">
      <c r="A113" s="342">
        <v>111601007</v>
      </c>
      <c r="B113" s="342" t="s">
        <v>852</v>
      </c>
      <c r="C113" s="343">
        <v>4061.91</v>
      </c>
      <c r="D113" s="343">
        <v>4061.91</v>
      </c>
      <c r="E113" s="343">
        <v>0</v>
      </c>
    </row>
    <row r="114" spans="1:5" x14ac:dyDescent="0.2">
      <c r="A114" s="342">
        <v>111601008</v>
      </c>
      <c r="B114" s="342" t="s">
        <v>853</v>
      </c>
      <c r="C114" s="343">
        <v>4061.91</v>
      </c>
      <c r="D114" s="343">
        <v>4061.91</v>
      </c>
      <c r="E114" s="343">
        <v>0</v>
      </c>
    </row>
    <row r="115" spans="1:5" x14ac:dyDescent="0.2">
      <c r="A115" s="342">
        <v>111601009</v>
      </c>
      <c r="B115" s="342" t="s">
        <v>854</v>
      </c>
      <c r="C115" s="343">
        <v>4061.91</v>
      </c>
      <c r="D115" s="343">
        <v>4061.91</v>
      </c>
      <c r="E115" s="343">
        <v>0</v>
      </c>
    </row>
    <row r="116" spans="1:5" x14ac:dyDescent="0.2">
      <c r="A116" s="342">
        <v>111601010</v>
      </c>
      <c r="B116" s="342" t="s">
        <v>855</v>
      </c>
      <c r="C116" s="343">
        <v>4061.91</v>
      </c>
      <c r="D116" s="343">
        <v>4061.91</v>
      </c>
      <c r="E116" s="343">
        <v>0</v>
      </c>
    </row>
    <row r="117" spans="1:5" x14ac:dyDescent="0.2">
      <c r="A117" s="342">
        <v>111601013</v>
      </c>
      <c r="B117" s="342" t="s">
        <v>856</v>
      </c>
      <c r="C117" s="343">
        <v>4061.91</v>
      </c>
      <c r="D117" s="343">
        <v>4061.91</v>
      </c>
      <c r="E117" s="343">
        <v>0</v>
      </c>
    </row>
    <row r="118" spans="1:5" x14ac:dyDescent="0.2">
      <c r="A118" s="342">
        <v>111601016</v>
      </c>
      <c r="B118" s="342" t="s">
        <v>857</v>
      </c>
      <c r="C118" s="343">
        <v>4061.91</v>
      </c>
      <c r="D118" s="343">
        <v>4061.91</v>
      </c>
      <c r="E118" s="343">
        <v>0</v>
      </c>
    </row>
    <row r="119" spans="1:5" x14ac:dyDescent="0.2">
      <c r="A119" s="342">
        <v>111601017</v>
      </c>
      <c r="B119" s="342" t="s">
        <v>858</v>
      </c>
      <c r="C119" s="343">
        <v>4061.91</v>
      </c>
      <c r="D119" s="343">
        <v>4061.91</v>
      </c>
      <c r="E119" s="343">
        <v>0</v>
      </c>
    </row>
    <row r="120" spans="1:5" x14ac:dyDescent="0.2">
      <c r="A120" s="342">
        <v>111601018</v>
      </c>
      <c r="B120" s="342" t="s">
        <v>859</v>
      </c>
      <c r="C120" s="343">
        <v>4061.91</v>
      </c>
      <c r="D120" s="343">
        <v>4061.91</v>
      </c>
      <c r="E120" s="343">
        <v>0</v>
      </c>
    </row>
    <row r="121" spans="1:5" x14ac:dyDescent="0.2">
      <c r="A121" s="342">
        <v>111601019</v>
      </c>
      <c r="B121" s="342" t="s">
        <v>860</v>
      </c>
      <c r="C121" s="343">
        <v>4061.91</v>
      </c>
      <c r="D121" s="343">
        <v>4061.91</v>
      </c>
      <c r="E121" s="343">
        <v>0</v>
      </c>
    </row>
    <row r="122" spans="1:5" x14ac:dyDescent="0.2">
      <c r="A122" s="342">
        <v>111601021</v>
      </c>
      <c r="B122" s="342" t="s">
        <v>861</v>
      </c>
      <c r="C122" s="343">
        <v>4061.91</v>
      </c>
      <c r="D122" s="343">
        <v>4061.91</v>
      </c>
      <c r="E122" s="343">
        <v>0</v>
      </c>
    </row>
    <row r="123" spans="1:5" x14ac:dyDescent="0.2">
      <c r="A123" s="342">
        <v>111601024</v>
      </c>
      <c r="B123" s="342" t="s">
        <v>862</v>
      </c>
      <c r="C123" s="343">
        <v>4061.91</v>
      </c>
      <c r="D123" s="343">
        <v>4061.91</v>
      </c>
      <c r="E123" s="343">
        <v>0</v>
      </c>
    </row>
    <row r="124" spans="1:5" x14ac:dyDescent="0.2">
      <c r="A124" s="342">
        <v>111601025</v>
      </c>
      <c r="B124" s="342" t="s">
        <v>863</v>
      </c>
      <c r="C124" s="343">
        <v>4061.91</v>
      </c>
      <c r="D124" s="343">
        <v>4061.91</v>
      </c>
      <c r="E124" s="343">
        <v>0</v>
      </c>
    </row>
    <row r="125" spans="1:5" x14ac:dyDescent="0.2">
      <c r="A125" s="342">
        <v>111601027</v>
      </c>
      <c r="B125" s="342" t="s">
        <v>864</v>
      </c>
      <c r="C125" s="343">
        <v>4061.91</v>
      </c>
      <c r="D125" s="343">
        <v>4061.91</v>
      </c>
      <c r="E125" s="343">
        <v>0</v>
      </c>
    </row>
    <row r="126" spans="1:5" x14ac:dyDescent="0.2">
      <c r="A126" s="342">
        <v>111601028</v>
      </c>
      <c r="B126" s="342" t="s">
        <v>865</v>
      </c>
      <c r="C126" s="343">
        <v>4061.91</v>
      </c>
      <c r="D126" s="343">
        <v>4061.91</v>
      </c>
      <c r="E126" s="343">
        <v>0</v>
      </c>
    </row>
    <row r="127" spans="1:5" s="284" customFormat="1" x14ac:dyDescent="0.2">
      <c r="A127" s="342">
        <v>111601030</v>
      </c>
      <c r="B127" s="342" t="s">
        <v>866</v>
      </c>
      <c r="C127" s="343">
        <v>4061.91</v>
      </c>
      <c r="D127" s="343">
        <v>464</v>
      </c>
      <c r="E127" s="343">
        <v>-3597.91</v>
      </c>
    </row>
    <row r="128" spans="1:5" s="284" customFormat="1" x14ac:dyDescent="0.2">
      <c r="A128" s="342">
        <v>111601031</v>
      </c>
      <c r="B128" s="342" t="s">
        <v>867</v>
      </c>
      <c r="C128" s="343">
        <v>4061.91</v>
      </c>
      <c r="D128" s="343">
        <v>4061.91</v>
      </c>
      <c r="E128" s="343">
        <v>0</v>
      </c>
    </row>
    <row r="129" spans="1:5" s="284" customFormat="1" x14ac:dyDescent="0.2">
      <c r="A129" s="342">
        <v>111601032</v>
      </c>
      <c r="B129" s="342" t="s">
        <v>868</v>
      </c>
      <c r="C129" s="343">
        <v>4061.91</v>
      </c>
      <c r="D129" s="343">
        <v>4061.91</v>
      </c>
      <c r="E129" s="343">
        <v>0</v>
      </c>
    </row>
    <row r="130" spans="1:5" s="284" customFormat="1" x14ac:dyDescent="0.2">
      <c r="A130" s="342">
        <v>111601033</v>
      </c>
      <c r="B130" s="342" t="s">
        <v>869</v>
      </c>
      <c r="C130" s="343">
        <v>4061.91</v>
      </c>
      <c r="D130" s="343">
        <v>4061.91</v>
      </c>
      <c r="E130" s="343">
        <v>0</v>
      </c>
    </row>
    <row r="131" spans="1:5" s="284" customFormat="1" x14ac:dyDescent="0.2">
      <c r="A131" s="342">
        <v>111601034</v>
      </c>
      <c r="B131" s="342" t="s">
        <v>870</v>
      </c>
      <c r="C131" s="343">
        <v>4061.91</v>
      </c>
      <c r="D131" s="343">
        <v>4061.91</v>
      </c>
      <c r="E131" s="343">
        <v>0</v>
      </c>
    </row>
    <row r="132" spans="1:5" s="284" customFormat="1" x14ac:dyDescent="0.2">
      <c r="A132" s="342">
        <v>111601035</v>
      </c>
      <c r="B132" s="342" t="s">
        <v>871</v>
      </c>
      <c r="C132" s="343">
        <v>4061.91</v>
      </c>
      <c r="D132" s="343">
        <v>4061.91</v>
      </c>
      <c r="E132" s="343">
        <v>0</v>
      </c>
    </row>
    <row r="133" spans="1:5" s="284" customFormat="1" x14ac:dyDescent="0.2">
      <c r="A133" s="342">
        <v>111601038</v>
      </c>
      <c r="B133" s="342" t="s">
        <v>872</v>
      </c>
      <c r="C133" s="343">
        <v>4061.91</v>
      </c>
      <c r="D133" s="343">
        <v>4061.91</v>
      </c>
      <c r="E133" s="343">
        <v>0</v>
      </c>
    </row>
    <row r="134" spans="1:5" s="284" customFormat="1" x14ac:dyDescent="0.2">
      <c r="A134" s="342">
        <v>111601039</v>
      </c>
      <c r="B134" s="342" t="s">
        <v>873</v>
      </c>
      <c r="C134" s="343">
        <v>4061.91</v>
      </c>
      <c r="D134" s="343">
        <v>4061.91</v>
      </c>
      <c r="E134" s="343">
        <v>0</v>
      </c>
    </row>
    <row r="135" spans="1:5" s="284" customFormat="1" x14ac:dyDescent="0.2">
      <c r="A135" s="342">
        <v>111601040</v>
      </c>
      <c r="B135" s="342" t="s">
        <v>874</v>
      </c>
      <c r="C135" s="343">
        <v>4061.91</v>
      </c>
      <c r="D135" s="343">
        <v>4061.91</v>
      </c>
      <c r="E135" s="343">
        <v>0</v>
      </c>
    </row>
    <row r="136" spans="1:5" s="284" customFormat="1" x14ac:dyDescent="0.2">
      <c r="A136" s="342">
        <v>111601041</v>
      </c>
      <c r="B136" s="342" t="s">
        <v>875</v>
      </c>
      <c r="C136" s="343">
        <v>4061.91</v>
      </c>
      <c r="D136" s="343">
        <v>4061.91</v>
      </c>
      <c r="E136" s="343">
        <v>0</v>
      </c>
    </row>
    <row r="137" spans="1:5" s="284" customFormat="1" x14ac:dyDescent="0.2">
      <c r="A137" s="342">
        <v>111601043</v>
      </c>
      <c r="B137" s="342" t="s">
        <v>876</v>
      </c>
      <c r="C137" s="343">
        <v>4061.91</v>
      </c>
      <c r="D137" s="343">
        <v>0</v>
      </c>
      <c r="E137" s="343">
        <v>-4061.91</v>
      </c>
    </row>
    <row r="138" spans="1:5" s="284" customFormat="1" x14ac:dyDescent="0.2">
      <c r="A138" s="342">
        <v>111601044</v>
      </c>
      <c r="B138" s="342" t="s">
        <v>877</v>
      </c>
      <c r="C138" s="343">
        <v>4061.91</v>
      </c>
      <c r="D138" s="343">
        <v>4061.91</v>
      </c>
      <c r="E138" s="343">
        <v>0</v>
      </c>
    </row>
    <row r="139" spans="1:5" s="284" customFormat="1" x14ac:dyDescent="0.2">
      <c r="A139" s="342">
        <v>111601047</v>
      </c>
      <c r="B139" s="342" t="s">
        <v>878</v>
      </c>
      <c r="C139" s="343">
        <v>4061.91</v>
      </c>
      <c r="D139" s="343">
        <v>4061.91</v>
      </c>
      <c r="E139" s="343">
        <v>0</v>
      </c>
    </row>
    <row r="140" spans="1:5" s="284" customFormat="1" x14ac:dyDescent="0.2">
      <c r="A140" s="342">
        <v>111601050</v>
      </c>
      <c r="B140" s="342" t="s">
        <v>879</v>
      </c>
      <c r="C140" s="343">
        <v>4061.91</v>
      </c>
      <c r="D140" s="343">
        <v>4061.97</v>
      </c>
      <c r="E140" s="343">
        <v>0.06</v>
      </c>
    </row>
    <row r="141" spans="1:5" s="284" customFormat="1" x14ac:dyDescent="0.2">
      <c r="A141" s="342">
        <v>111601051</v>
      </c>
      <c r="B141" s="342" t="s">
        <v>880</v>
      </c>
      <c r="C141" s="343">
        <v>4061.91</v>
      </c>
      <c r="D141" s="343">
        <v>4061.91</v>
      </c>
      <c r="E141" s="343">
        <v>0</v>
      </c>
    </row>
    <row r="142" spans="1:5" s="284" customFormat="1" x14ac:dyDescent="0.2">
      <c r="A142" s="342">
        <v>111601052</v>
      </c>
      <c r="B142" s="342" t="s">
        <v>881</v>
      </c>
      <c r="C142" s="343">
        <v>4061.91</v>
      </c>
      <c r="D142" s="343">
        <v>4061.91</v>
      </c>
      <c r="E142" s="343">
        <v>0</v>
      </c>
    </row>
    <row r="143" spans="1:5" s="284" customFormat="1" x14ac:dyDescent="0.2">
      <c r="A143" s="342">
        <v>111601053</v>
      </c>
      <c r="B143" s="342" t="s">
        <v>882</v>
      </c>
      <c r="C143" s="343">
        <v>4061.91</v>
      </c>
      <c r="D143" s="343">
        <v>4061.91</v>
      </c>
      <c r="E143" s="343">
        <v>0</v>
      </c>
    </row>
    <row r="144" spans="1:5" s="284" customFormat="1" x14ac:dyDescent="0.2">
      <c r="A144" s="342">
        <v>111601054</v>
      </c>
      <c r="B144" s="342" t="s">
        <v>883</v>
      </c>
      <c r="C144" s="343">
        <v>4061.91</v>
      </c>
      <c r="D144" s="343">
        <v>4061.91</v>
      </c>
      <c r="E144" s="343">
        <v>0</v>
      </c>
    </row>
    <row r="145" spans="1:5" s="284" customFormat="1" x14ac:dyDescent="0.2">
      <c r="A145" s="342">
        <v>111601056</v>
      </c>
      <c r="B145" s="342" t="s">
        <v>884</v>
      </c>
      <c r="C145" s="343">
        <v>4061.91</v>
      </c>
      <c r="D145" s="343">
        <v>4061.91</v>
      </c>
      <c r="E145" s="343">
        <v>0</v>
      </c>
    </row>
    <row r="146" spans="1:5" s="284" customFormat="1" x14ac:dyDescent="0.2">
      <c r="A146" s="342">
        <v>111601058</v>
      </c>
      <c r="B146" s="342" t="s">
        <v>885</v>
      </c>
      <c r="C146" s="343">
        <v>4061.91</v>
      </c>
      <c r="D146" s="343">
        <v>4061.91</v>
      </c>
      <c r="E146" s="343">
        <v>0</v>
      </c>
    </row>
    <row r="147" spans="1:5" s="284" customFormat="1" x14ac:dyDescent="0.2">
      <c r="A147" s="342">
        <v>111601059</v>
      </c>
      <c r="B147" s="342" t="s">
        <v>886</v>
      </c>
      <c r="C147" s="343">
        <v>4061.91</v>
      </c>
      <c r="D147" s="343">
        <v>4061.91</v>
      </c>
      <c r="E147" s="343">
        <v>0</v>
      </c>
    </row>
    <row r="148" spans="1:5" s="284" customFormat="1" x14ac:dyDescent="0.2">
      <c r="A148" s="342">
        <v>111601060</v>
      </c>
      <c r="B148" s="342" t="s">
        <v>887</v>
      </c>
      <c r="C148" s="343">
        <v>4061.91</v>
      </c>
      <c r="D148" s="343">
        <v>4061.91</v>
      </c>
      <c r="E148" s="343">
        <v>0</v>
      </c>
    </row>
    <row r="149" spans="1:5" s="284" customFormat="1" x14ac:dyDescent="0.2">
      <c r="A149" s="342">
        <v>111601062</v>
      </c>
      <c r="B149" s="342" t="s">
        <v>888</v>
      </c>
      <c r="C149" s="343">
        <v>4061.91</v>
      </c>
      <c r="D149" s="343">
        <v>4061.91</v>
      </c>
      <c r="E149" s="343">
        <v>0</v>
      </c>
    </row>
    <row r="150" spans="1:5" s="284" customFormat="1" x14ac:dyDescent="0.2">
      <c r="A150" s="342">
        <v>111601064</v>
      </c>
      <c r="B150" s="342" t="s">
        <v>889</v>
      </c>
      <c r="C150" s="343">
        <v>4061.91</v>
      </c>
      <c r="D150" s="343">
        <v>4061.91</v>
      </c>
      <c r="E150" s="343">
        <v>0</v>
      </c>
    </row>
    <row r="151" spans="1:5" s="284" customFormat="1" x14ac:dyDescent="0.2">
      <c r="A151" s="342">
        <v>111601068</v>
      </c>
      <c r="B151" s="342" t="s">
        <v>890</v>
      </c>
      <c r="C151" s="343">
        <v>4061.91</v>
      </c>
      <c r="D151" s="343">
        <v>4061.91</v>
      </c>
      <c r="E151" s="343">
        <v>0</v>
      </c>
    </row>
    <row r="152" spans="1:5" s="284" customFormat="1" x14ac:dyDescent="0.2">
      <c r="A152" s="342">
        <v>111601072</v>
      </c>
      <c r="B152" s="342" t="s">
        <v>891</v>
      </c>
      <c r="C152" s="343">
        <v>4061.91</v>
      </c>
      <c r="D152" s="343">
        <v>4061.91</v>
      </c>
      <c r="E152" s="343">
        <v>0</v>
      </c>
    </row>
    <row r="153" spans="1:5" s="284" customFormat="1" x14ac:dyDescent="0.2">
      <c r="A153" s="342">
        <v>111601073</v>
      </c>
      <c r="B153" s="342" t="s">
        <v>892</v>
      </c>
      <c r="C153" s="343">
        <v>4061.91</v>
      </c>
      <c r="D153" s="343">
        <v>4061.91</v>
      </c>
      <c r="E153" s="343">
        <v>0</v>
      </c>
    </row>
    <row r="154" spans="1:5" s="284" customFormat="1" x14ac:dyDescent="0.2">
      <c r="A154" s="342">
        <v>111601074</v>
      </c>
      <c r="B154" s="342" t="s">
        <v>893</v>
      </c>
      <c r="C154" s="343">
        <v>4061.91</v>
      </c>
      <c r="D154" s="343">
        <v>4061.91</v>
      </c>
      <c r="E154" s="343">
        <v>0</v>
      </c>
    </row>
    <row r="155" spans="1:5" s="284" customFormat="1" x14ac:dyDescent="0.2">
      <c r="A155" s="342">
        <v>111601075</v>
      </c>
      <c r="B155" s="342" t="s">
        <v>894</v>
      </c>
      <c r="C155" s="343">
        <v>4061.91</v>
      </c>
      <c r="D155" s="343">
        <v>4062.91</v>
      </c>
      <c r="E155" s="343">
        <v>1</v>
      </c>
    </row>
    <row r="156" spans="1:5" s="284" customFormat="1" x14ac:dyDescent="0.2">
      <c r="A156" s="342">
        <v>111601076</v>
      </c>
      <c r="B156" s="342" t="s">
        <v>895</v>
      </c>
      <c r="C156" s="343">
        <v>4061.91</v>
      </c>
      <c r="D156" s="343">
        <v>4061.91</v>
      </c>
      <c r="E156" s="343">
        <v>0</v>
      </c>
    </row>
    <row r="157" spans="1:5" s="284" customFormat="1" x14ac:dyDescent="0.2">
      <c r="A157" s="342">
        <v>111601078</v>
      </c>
      <c r="B157" s="342" t="s">
        <v>896</v>
      </c>
      <c r="C157" s="343">
        <v>4061.91</v>
      </c>
      <c r="D157" s="343">
        <v>4061.91</v>
      </c>
      <c r="E157" s="343">
        <v>0</v>
      </c>
    </row>
    <row r="158" spans="1:5" s="284" customFormat="1" x14ac:dyDescent="0.2">
      <c r="A158" s="342">
        <v>111601079</v>
      </c>
      <c r="B158" s="342" t="s">
        <v>897</v>
      </c>
      <c r="C158" s="343">
        <v>4061.91</v>
      </c>
      <c r="D158" s="343">
        <v>4061.91</v>
      </c>
      <c r="E158" s="343">
        <v>0</v>
      </c>
    </row>
    <row r="159" spans="1:5" s="284" customFormat="1" x14ac:dyDescent="0.2">
      <c r="A159" s="342">
        <v>111601080</v>
      </c>
      <c r="B159" s="342" t="s">
        <v>898</v>
      </c>
      <c r="C159" s="343">
        <v>4061.91</v>
      </c>
      <c r="D159" s="343">
        <v>4061.91</v>
      </c>
      <c r="E159" s="343">
        <v>0</v>
      </c>
    </row>
    <row r="160" spans="1:5" s="284" customFormat="1" x14ac:dyDescent="0.2">
      <c r="A160" s="342">
        <v>111601081</v>
      </c>
      <c r="B160" s="342" t="s">
        <v>899</v>
      </c>
      <c r="C160" s="343">
        <v>4061.91</v>
      </c>
      <c r="D160" s="343">
        <v>4061.91</v>
      </c>
      <c r="E160" s="343">
        <v>0</v>
      </c>
    </row>
    <row r="161" spans="1:5" s="284" customFormat="1" x14ac:dyDescent="0.2">
      <c r="A161" s="342">
        <v>111601082</v>
      </c>
      <c r="B161" s="342" t="s">
        <v>900</v>
      </c>
      <c r="C161" s="343">
        <v>4061.91</v>
      </c>
      <c r="D161" s="343">
        <v>4061.91</v>
      </c>
      <c r="E161" s="343">
        <v>0</v>
      </c>
    </row>
    <row r="162" spans="1:5" s="284" customFormat="1" x14ac:dyDescent="0.2">
      <c r="A162" s="342">
        <v>111601083</v>
      </c>
      <c r="B162" s="342" t="s">
        <v>901</v>
      </c>
      <c r="C162" s="343">
        <v>4061.91</v>
      </c>
      <c r="D162" s="343">
        <v>4061.91</v>
      </c>
      <c r="E162" s="343">
        <v>0</v>
      </c>
    </row>
    <row r="163" spans="1:5" s="284" customFormat="1" x14ac:dyDescent="0.2">
      <c r="A163" s="342">
        <v>111601085</v>
      </c>
      <c r="B163" s="342" t="s">
        <v>902</v>
      </c>
      <c r="C163" s="343">
        <v>4061.91</v>
      </c>
      <c r="D163" s="343">
        <v>0</v>
      </c>
      <c r="E163" s="343">
        <v>-4061.91</v>
      </c>
    </row>
    <row r="164" spans="1:5" s="284" customFormat="1" x14ac:dyDescent="0.2">
      <c r="A164" s="342">
        <v>111601086</v>
      </c>
      <c r="B164" s="342" t="s">
        <v>903</v>
      </c>
      <c r="C164" s="343">
        <v>4061.91</v>
      </c>
      <c r="D164" s="343">
        <v>4061.91</v>
      </c>
      <c r="E164" s="343">
        <v>0</v>
      </c>
    </row>
    <row r="165" spans="1:5" s="284" customFormat="1" x14ac:dyDescent="0.2">
      <c r="A165" s="342">
        <v>111601088</v>
      </c>
      <c r="B165" s="342" t="s">
        <v>904</v>
      </c>
      <c r="C165" s="343">
        <v>4061.91</v>
      </c>
      <c r="D165" s="343">
        <v>4061.91</v>
      </c>
      <c r="E165" s="343">
        <v>0</v>
      </c>
    </row>
    <row r="166" spans="1:5" s="284" customFormat="1" x14ac:dyDescent="0.2">
      <c r="A166" s="342">
        <v>111601091</v>
      </c>
      <c r="B166" s="342" t="s">
        <v>905</v>
      </c>
      <c r="C166" s="343">
        <v>4061.91</v>
      </c>
      <c r="D166" s="343">
        <v>4061.91</v>
      </c>
      <c r="E166" s="343">
        <v>0</v>
      </c>
    </row>
    <row r="167" spans="1:5" s="284" customFormat="1" x14ac:dyDescent="0.2">
      <c r="A167" s="342">
        <v>111601092</v>
      </c>
      <c r="B167" s="342" t="s">
        <v>906</v>
      </c>
      <c r="C167" s="343">
        <v>4061.91</v>
      </c>
      <c r="D167" s="343">
        <v>4061.91</v>
      </c>
      <c r="E167" s="343">
        <v>0</v>
      </c>
    </row>
    <row r="168" spans="1:5" s="284" customFormat="1" x14ac:dyDescent="0.2">
      <c r="A168" s="342">
        <v>111601093</v>
      </c>
      <c r="B168" s="342" t="s">
        <v>907</v>
      </c>
      <c r="C168" s="343">
        <v>4061.91</v>
      </c>
      <c r="D168" s="343">
        <v>4061.91</v>
      </c>
      <c r="E168" s="343">
        <v>0</v>
      </c>
    </row>
    <row r="169" spans="1:5" s="284" customFormat="1" x14ac:dyDescent="0.2">
      <c r="A169" s="342">
        <v>111601095</v>
      </c>
      <c r="B169" s="342" t="s">
        <v>908</v>
      </c>
      <c r="C169" s="343">
        <v>4061.91</v>
      </c>
      <c r="D169" s="343">
        <v>4061.91</v>
      </c>
      <c r="E169" s="343">
        <v>0</v>
      </c>
    </row>
    <row r="170" spans="1:5" s="284" customFormat="1" x14ac:dyDescent="0.2">
      <c r="A170" s="342">
        <v>111601096</v>
      </c>
      <c r="B170" s="342" t="s">
        <v>909</v>
      </c>
      <c r="C170" s="343">
        <v>4061.91</v>
      </c>
      <c r="D170" s="343">
        <v>4061.91</v>
      </c>
      <c r="E170" s="343">
        <v>0</v>
      </c>
    </row>
    <row r="171" spans="1:5" s="284" customFormat="1" x14ac:dyDescent="0.2">
      <c r="A171" s="342">
        <v>111601097</v>
      </c>
      <c r="B171" s="342" t="s">
        <v>910</v>
      </c>
      <c r="C171" s="343">
        <v>4061.91</v>
      </c>
      <c r="D171" s="343">
        <v>4061.91</v>
      </c>
      <c r="E171" s="343">
        <v>0</v>
      </c>
    </row>
    <row r="172" spans="1:5" s="284" customFormat="1" x14ac:dyDescent="0.2">
      <c r="A172" s="342">
        <v>111601098</v>
      </c>
      <c r="B172" s="342" t="s">
        <v>911</v>
      </c>
      <c r="C172" s="343">
        <v>4061.91</v>
      </c>
      <c r="D172" s="343">
        <v>4061.91</v>
      </c>
      <c r="E172" s="343">
        <v>0</v>
      </c>
    </row>
    <row r="173" spans="1:5" s="284" customFormat="1" x14ac:dyDescent="0.2">
      <c r="A173" s="342">
        <v>111601103</v>
      </c>
      <c r="B173" s="342" t="s">
        <v>912</v>
      </c>
      <c r="C173" s="343">
        <v>4061.91</v>
      </c>
      <c r="D173" s="343">
        <v>4061.91</v>
      </c>
      <c r="E173" s="343">
        <v>0</v>
      </c>
    </row>
    <row r="174" spans="1:5" s="284" customFormat="1" x14ac:dyDescent="0.2">
      <c r="A174" s="342">
        <v>111601108</v>
      </c>
      <c r="B174" s="342" t="s">
        <v>913</v>
      </c>
      <c r="C174" s="343">
        <v>4061.91</v>
      </c>
      <c r="D174" s="343">
        <v>4061.91</v>
      </c>
      <c r="E174" s="343">
        <v>0</v>
      </c>
    </row>
    <row r="175" spans="1:5" s="284" customFormat="1" x14ac:dyDescent="0.2">
      <c r="A175" s="342">
        <v>111601109</v>
      </c>
      <c r="B175" s="342" t="s">
        <v>914</v>
      </c>
      <c r="C175" s="343">
        <v>4061.91</v>
      </c>
      <c r="D175" s="343">
        <v>4061.91</v>
      </c>
      <c r="E175" s="343">
        <v>0</v>
      </c>
    </row>
    <row r="176" spans="1:5" s="284" customFormat="1" x14ac:dyDescent="0.2">
      <c r="A176" s="342">
        <v>111601111</v>
      </c>
      <c r="B176" s="342" t="s">
        <v>915</v>
      </c>
      <c r="C176" s="343">
        <v>4061.91</v>
      </c>
      <c r="D176" s="343">
        <v>4061.91</v>
      </c>
      <c r="E176" s="343">
        <v>0</v>
      </c>
    </row>
    <row r="177" spans="1:5" s="284" customFormat="1" x14ac:dyDescent="0.2">
      <c r="A177" s="342">
        <v>111601119</v>
      </c>
      <c r="B177" s="342" t="s">
        <v>916</v>
      </c>
      <c r="C177" s="343">
        <v>4061.91</v>
      </c>
      <c r="D177" s="343">
        <v>0</v>
      </c>
      <c r="E177" s="343">
        <v>-4061.91</v>
      </c>
    </row>
    <row r="178" spans="1:5" s="284" customFormat="1" x14ac:dyDescent="0.2">
      <c r="A178" s="342">
        <v>111601120</v>
      </c>
      <c r="B178" s="342" t="s">
        <v>917</v>
      </c>
      <c r="C178" s="343">
        <v>4061.91</v>
      </c>
      <c r="D178" s="343">
        <v>4061.91</v>
      </c>
      <c r="E178" s="343">
        <v>0</v>
      </c>
    </row>
    <row r="179" spans="1:5" x14ac:dyDescent="0.2">
      <c r="A179" s="342">
        <v>111601121</v>
      </c>
      <c r="B179" s="342" t="s">
        <v>918</v>
      </c>
      <c r="C179" s="343">
        <v>4061.91</v>
      </c>
      <c r="D179" s="343">
        <v>4061.91</v>
      </c>
      <c r="E179" s="343">
        <v>0</v>
      </c>
    </row>
    <row r="180" spans="1:5" x14ac:dyDescent="0.2">
      <c r="A180" s="342">
        <v>111601123</v>
      </c>
      <c r="B180" s="342" t="s">
        <v>919</v>
      </c>
      <c r="C180" s="343">
        <v>4061.91</v>
      </c>
      <c r="D180" s="343">
        <v>4061.91</v>
      </c>
      <c r="E180" s="343">
        <v>0</v>
      </c>
    </row>
    <row r="181" spans="1:5" x14ac:dyDescent="0.2">
      <c r="A181" s="342">
        <v>111601124</v>
      </c>
      <c r="B181" s="342" t="s">
        <v>920</v>
      </c>
      <c r="C181" s="343">
        <v>4061.91</v>
      </c>
      <c r="D181" s="343">
        <v>4061.91</v>
      </c>
      <c r="E181" s="343">
        <v>0</v>
      </c>
    </row>
    <row r="182" spans="1:5" x14ac:dyDescent="0.2">
      <c r="A182" s="342">
        <v>111601125</v>
      </c>
      <c r="B182" s="342" t="s">
        <v>921</v>
      </c>
      <c r="C182" s="343">
        <v>4061.91</v>
      </c>
      <c r="D182" s="343">
        <v>4061.91</v>
      </c>
      <c r="E182" s="343">
        <v>0</v>
      </c>
    </row>
    <row r="183" spans="1:5" x14ac:dyDescent="0.2">
      <c r="A183" s="342">
        <v>111601126</v>
      </c>
      <c r="B183" s="342" t="s">
        <v>922</v>
      </c>
      <c r="C183" s="343">
        <v>4061.91</v>
      </c>
      <c r="D183" s="343">
        <v>4061.91</v>
      </c>
      <c r="E183" s="343">
        <v>0</v>
      </c>
    </row>
    <row r="184" spans="1:5" x14ac:dyDescent="0.2">
      <c r="A184" s="342">
        <v>111601128</v>
      </c>
      <c r="B184" s="342" t="s">
        <v>923</v>
      </c>
      <c r="C184" s="343">
        <v>4061.91</v>
      </c>
      <c r="D184" s="343">
        <v>4061.91</v>
      </c>
      <c r="E184" s="343">
        <v>0</v>
      </c>
    </row>
    <row r="185" spans="1:5" x14ac:dyDescent="0.2">
      <c r="A185" s="342">
        <v>111601129</v>
      </c>
      <c r="B185" s="342" t="s">
        <v>924</v>
      </c>
      <c r="C185" s="343">
        <v>4061.91</v>
      </c>
      <c r="D185" s="343">
        <v>4061.91</v>
      </c>
      <c r="E185" s="343">
        <v>0</v>
      </c>
    </row>
    <row r="186" spans="1:5" x14ac:dyDescent="0.2">
      <c r="A186" s="342">
        <v>111601130</v>
      </c>
      <c r="B186" s="342" t="s">
        <v>925</v>
      </c>
      <c r="C186" s="343">
        <v>4061.91</v>
      </c>
      <c r="D186" s="343">
        <v>4061.91</v>
      </c>
      <c r="E186" s="343">
        <v>0</v>
      </c>
    </row>
    <row r="187" spans="1:5" x14ac:dyDescent="0.2">
      <c r="A187" s="342">
        <v>111601131</v>
      </c>
      <c r="B187" s="342" t="s">
        <v>926</v>
      </c>
      <c r="C187" s="343">
        <v>4061.91</v>
      </c>
      <c r="D187" s="343">
        <v>4061.91</v>
      </c>
      <c r="E187" s="343">
        <v>0</v>
      </c>
    </row>
    <row r="188" spans="1:5" x14ac:dyDescent="0.2">
      <c r="A188" s="342">
        <v>111601132</v>
      </c>
      <c r="B188" s="342" t="s">
        <v>927</v>
      </c>
      <c r="C188" s="343">
        <v>4061.91</v>
      </c>
      <c r="D188" s="343">
        <v>4061.91</v>
      </c>
      <c r="E188" s="343">
        <v>0</v>
      </c>
    </row>
    <row r="189" spans="1:5" x14ac:dyDescent="0.2">
      <c r="A189" s="342">
        <v>111601134</v>
      </c>
      <c r="B189" s="342" t="s">
        <v>928</v>
      </c>
      <c r="C189" s="343">
        <v>4061.91</v>
      </c>
      <c r="D189" s="343">
        <v>4061.91</v>
      </c>
      <c r="E189" s="343">
        <v>0</v>
      </c>
    </row>
    <row r="190" spans="1:5" x14ac:dyDescent="0.2">
      <c r="A190" s="342">
        <v>111601135</v>
      </c>
      <c r="B190" s="342" t="s">
        <v>929</v>
      </c>
      <c r="C190" s="343">
        <v>4061.91</v>
      </c>
      <c r="D190" s="343">
        <v>4061.91</v>
      </c>
      <c r="E190" s="343">
        <v>0</v>
      </c>
    </row>
    <row r="191" spans="1:5" x14ac:dyDescent="0.2">
      <c r="A191" s="342">
        <v>111601140</v>
      </c>
      <c r="B191" s="342" t="s">
        <v>930</v>
      </c>
      <c r="C191" s="343">
        <v>4061.91</v>
      </c>
      <c r="D191" s="343">
        <v>4061.91</v>
      </c>
      <c r="E191" s="343">
        <v>0</v>
      </c>
    </row>
    <row r="192" spans="1:5" x14ac:dyDescent="0.2">
      <c r="A192" s="342">
        <v>111601141</v>
      </c>
      <c r="B192" s="342" t="s">
        <v>931</v>
      </c>
      <c r="C192" s="343">
        <v>4061.91</v>
      </c>
      <c r="D192" s="343">
        <v>4061.91</v>
      </c>
      <c r="E192" s="343">
        <v>0</v>
      </c>
    </row>
    <row r="193" spans="1:5" x14ac:dyDescent="0.2">
      <c r="A193" s="342">
        <v>111601143</v>
      </c>
      <c r="B193" s="342" t="s">
        <v>932</v>
      </c>
      <c r="C193" s="343">
        <v>4061.91</v>
      </c>
      <c r="D193" s="343">
        <v>4061.91</v>
      </c>
      <c r="E193" s="343">
        <v>0</v>
      </c>
    </row>
    <row r="194" spans="1:5" x14ac:dyDescent="0.2">
      <c r="A194" s="342">
        <v>111601144</v>
      </c>
      <c r="B194" s="342" t="s">
        <v>933</v>
      </c>
      <c r="C194" s="343">
        <v>4061.91</v>
      </c>
      <c r="D194" s="343">
        <v>4061.91</v>
      </c>
      <c r="E194" s="343">
        <v>0</v>
      </c>
    </row>
    <row r="195" spans="1:5" x14ac:dyDescent="0.2">
      <c r="A195" s="342">
        <v>111601146</v>
      </c>
      <c r="B195" s="342" t="s">
        <v>934</v>
      </c>
      <c r="C195" s="343">
        <v>4061.91</v>
      </c>
      <c r="D195" s="343">
        <v>4061.91</v>
      </c>
      <c r="E195" s="343">
        <v>0</v>
      </c>
    </row>
    <row r="196" spans="1:5" x14ac:dyDescent="0.2">
      <c r="A196" s="342">
        <v>111601147</v>
      </c>
      <c r="B196" s="342" t="s">
        <v>935</v>
      </c>
      <c r="C196" s="343">
        <v>4061.91</v>
      </c>
      <c r="D196" s="343">
        <v>4061.91</v>
      </c>
      <c r="E196" s="343">
        <v>0</v>
      </c>
    </row>
    <row r="197" spans="1:5" x14ac:dyDescent="0.2">
      <c r="A197" s="342">
        <v>111601148</v>
      </c>
      <c r="B197" s="342" t="s">
        <v>936</v>
      </c>
      <c r="C197" s="343">
        <v>4061.91</v>
      </c>
      <c r="D197" s="343">
        <v>4061.91</v>
      </c>
      <c r="E197" s="343">
        <v>0</v>
      </c>
    </row>
    <row r="198" spans="1:5" x14ac:dyDescent="0.2">
      <c r="A198" s="342">
        <v>111601149</v>
      </c>
      <c r="B198" s="342" t="s">
        <v>937</v>
      </c>
      <c r="C198" s="343">
        <v>4061.91</v>
      </c>
      <c r="D198" s="343">
        <v>4061.91</v>
      </c>
      <c r="E198" s="343">
        <v>0</v>
      </c>
    </row>
    <row r="199" spans="1:5" x14ac:dyDescent="0.2">
      <c r="A199" s="342">
        <v>111601150</v>
      </c>
      <c r="B199" s="342" t="s">
        <v>938</v>
      </c>
      <c r="C199" s="343">
        <v>4061.91</v>
      </c>
      <c r="D199" s="343">
        <v>4061.91</v>
      </c>
      <c r="E199" s="343">
        <v>0</v>
      </c>
    </row>
    <row r="200" spans="1:5" x14ac:dyDescent="0.2">
      <c r="A200" s="342">
        <v>111601151</v>
      </c>
      <c r="B200" s="342" t="s">
        <v>939</v>
      </c>
      <c r="C200" s="343">
        <v>0.09</v>
      </c>
      <c r="D200" s="343">
        <v>0</v>
      </c>
      <c r="E200" s="343">
        <v>-0.09</v>
      </c>
    </row>
    <row r="201" spans="1:5" x14ac:dyDescent="0.2">
      <c r="A201" s="342">
        <v>111601152</v>
      </c>
      <c r="B201" s="342" t="s">
        <v>940</v>
      </c>
      <c r="C201" s="343">
        <v>4061.91</v>
      </c>
      <c r="D201" s="343">
        <v>4061.91</v>
      </c>
      <c r="E201" s="343">
        <v>0</v>
      </c>
    </row>
    <row r="202" spans="1:5" x14ac:dyDescent="0.2">
      <c r="A202" s="342">
        <v>111601156</v>
      </c>
      <c r="B202" s="342" t="s">
        <v>941</v>
      </c>
      <c r="C202" s="343">
        <v>4061.91</v>
      </c>
      <c r="D202" s="343">
        <v>0</v>
      </c>
      <c r="E202" s="343">
        <v>-4061.91</v>
      </c>
    </row>
    <row r="203" spans="1:5" x14ac:dyDescent="0.2">
      <c r="A203" s="342">
        <v>111601158</v>
      </c>
      <c r="B203" s="342" t="s">
        <v>942</v>
      </c>
      <c r="C203" s="343">
        <v>4061.91</v>
      </c>
      <c r="D203" s="343">
        <v>4061.91</v>
      </c>
      <c r="E203" s="343">
        <v>0</v>
      </c>
    </row>
    <row r="204" spans="1:5" x14ac:dyDescent="0.2">
      <c r="A204" s="342">
        <v>111601160</v>
      </c>
      <c r="B204" s="342" t="s">
        <v>943</v>
      </c>
      <c r="C204" s="343">
        <v>4061.91</v>
      </c>
      <c r="D204" s="343">
        <v>4061.91</v>
      </c>
      <c r="E204" s="343">
        <v>0</v>
      </c>
    </row>
    <row r="205" spans="1:5" x14ac:dyDescent="0.2">
      <c r="A205" s="342">
        <v>111601163</v>
      </c>
      <c r="B205" s="342" t="s">
        <v>944</v>
      </c>
      <c r="C205" s="343">
        <v>4061.91</v>
      </c>
      <c r="D205" s="343">
        <v>4061.91</v>
      </c>
      <c r="E205" s="343">
        <v>0</v>
      </c>
    </row>
    <row r="206" spans="1:5" x14ac:dyDescent="0.2">
      <c r="A206" s="342">
        <v>111601164</v>
      </c>
      <c r="B206" s="342" t="s">
        <v>945</v>
      </c>
      <c r="C206" s="343">
        <v>4061.91</v>
      </c>
      <c r="D206" s="343">
        <v>4061.91</v>
      </c>
      <c r="E206" s="343">
        <v>0</v>
      </c>
    </row>
    <row r="207" spans="1:5" x14ac:dyDescent="0.2">
      <c r="A207" s="342">
        <v>111601165</v>
      </c>
      <c r="B207" s="342" t="s">
        <v>946</v>
      </c>
      <c r="C207" s="343">
        <v>4061.91</v>
      </c>
      <c r="D207" s="343">
        <v>4061.91</v>
      </c>
      <c r="E207" s="343">
        <v>0</v>
      </c>
    </row>
    <row r="208" spans="1:5" x14ac:dyDescent="0.2">
      <c r="A208" s="342">
        <v>111601166</v>
      </c>
      <c r="B208" s="342" t="s">
        <v>947</v>
      </c>
      <c r="C208" s="343">
        <v>4061.91</v>
      </c>
      <c r="D208" s="343">
        <v>4061.91</v>
      </c>
      <c r="E208" s="343">
        <v>0</v>
      </c>
    </row>
    <row r="209" spans="1:5" x14ac:dyDescent="0.2">
      <c r="A209" s="342">
        <v>111601167</v>
      </c>
      <c r="B209" s="342" t="s">
        <v>948</v>
      </c>
      <c r="C209" s="343">
        <v>4061.91</v>
      </c>
      <c r="D209" s="343">
        <v>4061.91</v>
      </c>
      <c r="E209" s="343">
        <v>0</v>
      </c>
    </row>
    <row r="210" spans="1:5" x14ac:dyDescent="0.2">
      <c r="A210" s="342">
        <v>111601170</v>
      </c>
      <c r="B210" s="342" t="s">
        <v>949</v>
      </c>
      <c r="C210" s="343">
        <v>4061.91</v>
      </c>
      <c r="D210" s="343">
        <v>4061.91</v>
      </c>
      <c r="E210" s="343">
        <v>0</v>
      </c>
    </row>
    <row r="211" spans="1:5" x14ac:dyDescent="0.2">
      <c r="A211" s="342">
        <v>111601171</v>
      </c>
      <c r="B211" s="342" t="s">
        <v>950</v>
      </c>
      <c r="C211" s="343">
        <v>4061.91</v>
      </c>
      <c r="D211" s="343">
        <v>4061.91</v>
      </c>
      <c r="E211" s="343">
        <v>0</v>
      </c>
    </row>
    <row r="212" spans="1:5" x14ac:dyDescent="0.2">
      <c r="A212" s="342">
        <v>111601173</v>
      </c>
      <c r="B212" s="342" t="s">
        <v>951</v>
      </c>
      <c r="C212" s="343">
        <v>4061.91</v>
      </c>
      <c r="D212" s="343">
        <v>4061.91</v>
      </c>
      <c r="E212" s="343">
        <v>0</v>
      </c>
    </row>
    <row r="213" spans="1:5" x14ac:dyDescent="0.2">
      <c r="A213" s="342">
        <v>111601174</v>
      </c>
      <c r="B213" s="342" t="s">
        <v>952</v>
      </c>
      <c r="C213" s="343">
        <v>4061.91</v>
      </c>
      <c r="D213" s="343">
        <v>4061.91</v>
      </c>
      <c r="E213" s="343">
        <v>0</v>
      </c>
    </row>
    <row r="214" spans="1:5" s="19" customFormat="1" x14ac:dyDescent="0.2">
      <c r="A214" s="161"/>
      <c r="B214" s="161" t="s">
        <v>320</v>
      </c>
      <c r="C214" s="174">
        <f>SUM(C8:C213)</f>
        <v>66377267.859999664</v>
      </c>
      <c r="D214" s="174">
        <f>SUM(D8:D213)</f>
        <v>101802436.00999963</v>
      </c>
      <c r="E214" s="174">
        <f>SUM(E8:E213)</f>
        <v>35425168.150000013</v>
      </c>
    </row>
    <row r="215" spans="1:5" s="19" customFormat="1" x14ac:dyDescent="0.2">
      <c r="A215" s="205"/>
      <c r="B215" s="205"/>
      <c r="C215" s="210"/>
      <c r="D215" s="210"/>
      <c r="E215" s="210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zoomScaleSheetLayoutView="100" workbookViewId="0">
      <selection activeCell="M63" sqref="M63"/>
    </sheetView>
  </sheetViews>
  <sheetFormatPr baseColWidth="10" defaultRowHeight="11.25" x14ac:dyDescent="0.2"/>
  <cols>
    <col min="1" max="1" width="20.7109375" style="163" customWidth="1"/>
    <col min="2" max="2" width="50.7109375" style="163" customWidth="1"/>
    <col min="3" max="3" width="17.7109375" style="119" customWidth="1"/>
    <col min="4" max="4" width="17.7109375" style="120" customWidth="1"/>
    <col min="5" max="16384" width="11.42578125" style="8"/>
  </cols>
  <sheetData>
    <row r="1" spans="1:4" s="42" customFormat="1" x14ac:dyDescent="0.2">
      <c r="A1" s="73" t="s">
        <v>43</v>
      </c>
      <c r="B1" s="73"/>
      <c r="C1" s="106"/>
      <c r="D1" s="107"/>
    </row>
    <row r="2" spans="1:4" s="42" customFormat="1" x14ac:dyDescent="0.2">
      <c r="A2" s="73" t="s">
        <v>0</v>
      </c>
      <c r="B2" s="73"/>
      <c r="C2" s="106"/>
      <c r="D2" s="108"/>
    </row>
    <row r="3" spans="1:4" s="42" customFormat="1" x14ac:dyDescent="0.2">
      <c r="A3" s="73"/>
      <c r="B3" s="73"/>
      <c r="C3" s="106"/>
      <c r="D3" s="108"/>
    </row>
    <row r="4" spans="1:4" s="42" customFormat="1" x14ac:dyDescent="0.2">
      <c r="C4" s="106"/>
      <c r="D4" s="108"/>
    </row>
    <row r="5" spans="1:4" s="42" customFormat="1" ht="11.25" customHeight="1" x14ac:dyDescent="0.2">
      <c r="A5" s="378" t="s">
        <v>321</v>
      </c>
      <c r="B5" s="379"/>
      <c r="C5" s="106"/>
      <c r="D5" s="109" t="s">
        <v>120</v>
      </c>
    </row>
    <row r="6" spans="1:4" x14ac:dyDescent="0.2">
      <c r="A6" s="110"/>
      <c r="B6" s="110"/>
      <c r="C6" s="111"/>
      <c r="D6" s="112"/>
    </row>
    <row r="7" spans="1:4" ht="15" customHeight="1" x14ac:dyDescent="0.2">
      <c r="A7" s="15" t="s">
        <v>46</v>
      </c>
      <c r="B7" s="16" t="s">
        <v>47</v>
      </c>
      <c r="C7" s="58" t="s">
        <v>77</v>
      </c>
      <c r="D7" s="52" t="s">
        <v>121</v>
      </c>
    </row>
    <row r="8" spans="1:4" x14ac:dyDescent="0.2">
      <c r="A8" s="342">
        <v>123516111</v>
      </c>
      <c r="B8" s="342" t="s">
        <v>430</v>
      </c>
      <c r="C8" s="343">
        <v>3695390.55</v>
      </c>
      <c r="D8" s="116"/>
    </row>
    <row r="9" spans="1:4" x14ac:dyDescent="0.2">
      <c r="A9" s="342">
        <v>123526121</v>
      </c>
      <c r="B9" s="342" t="s">
        <v>431</v>
      </c>
      <c r="C9" s="343">
        <v>2278111.9500000002</v>
      </c>
      <c r="D9" s="116"/>
    </row>
    <row r="10" spans="1:4" x14ac:dyDescent="0.2">
      <c r="A10" s="342">
        <v>123546141</v>
      </c>
      <c r="B10" s="342" t="s">
        <v>432</v>
      </c>
      <c r="C10" s="343">
        <v>2627682.16</v>
      </c>
      <c r="D10" s="116"/>
    </row>
    <row r="11" spans="1:4" x14ac:dyDescent="0.2">
      <c r="A11" s="113"/>
      <c r="B11" s="114"/>
      <c r="C11" s="115"/>
      <c r="D11" s="116"/>
    </row>
    <row r="12" spans="1:4" x14ac:dyDescent="0.2">
      <c r="A12" s="113"/>
      <c r="B12" s="114"/>
      <c r="C12" s="115"/>
      <c r="D12" s="116"/>
    </row>
    <row r="13" spans="1:4" x14ac:dyDescent="0.2">
      <c r="A13" s="113"/>
      <c r="B13" s="114"/>
      <c r="C13" s="115"/>
      <c r="D13" s="116"/>
    </row>
    <row r="14" spans="1:4" x14ac:dyDescent="0.2">
      <c r="A14" s="113"/>
      <c r="B14" s="114"/>
      <c r="C14" s="115"/>
      <c r="D14" s="116"/>
    </row>
    <row r="15" spans="1:4" x14ac:dyDescent="0.2">
      <c r="A15" s="113"/>
      <c r="B15" s="114"/>
      <c r="C15" s="115"/>
      <c r="D15" s="116"/>
    </row>
    <row r="16" spans="1:4" x14ac:dyDescent="0.2">
      <c r="A16" s="113"/>
      <c r="B16" s="113"/>
      <c r="C16" s="115"/>
      <c r="D16" s="116"/>
    </row>
    <row r="17" spans="1:4" x14ac:dyDescent="0.2">
      <c r="A17" s="113"/>
      <c r="B17" s="114"/>
      <c r="C17" s="115"/>
      <c r="D17" s="116"/>
    </row>
    <row r="18" spans="1:4" x14ac:dyDescent="0.2">
      <c r="A18" s="113"/>
      <c r="B18" s="114"/>
      <c r="C18" s="115"/>
      <c r="D18" s="116"/>
    </row>
    <row r="19" spans="1:4" x14ac:dyDescent="0.2">
      <c r="A19" s="113"/>
      <c r="B19" s="114"/>
      <c r="C19" s="115"/>
      <c r="D19" s="116"/>
    </row>
    <row r="20" spans="1:4" x14ac:dyDescent="0.2">
      <c r="A20" s="113"/>
      <c r="B20" s="114"/>
      <c r="C20" s="115"/>
      <c r="D20" s="116"/>
    </row>
    <row r="21" spans="1:4" x14ac:dyDescent="0.2">
      <c r="A21" s="113"/>
      <c r="B21" s="114"/>
      <c r="C21" s="115"/>
      <c r="D21" s="116"/>
    </row>
    <row r="22" spans="1:4" x14ac:dyDescent="0.2">
      <c r="A22" s="113"/>
      <c r="B22" s="114"/>
      <c r="C22" s="115"/>
      <c r="D22" s="116"/>
    </row>
    <row r="23" spans="1:4" x14ac:dyDescent="0.2">
      <c r="A23" s="113"/>
      <c r="B23" s="114"/>
      <c r="C23" s="115"/>
      <c r="D23" s="116"/>
    </row>
    <row r="24" spans="1:4" x14ac:dyDescent="0.2">
      <c r="A24" s="113"/>
      <c r="B24" s="114"/>
      <c r="C24" s="115"/>
      <c r="D24" s="116"/>
    </row>
    <row r="25" spans="1:4" x14ac:dyDescent="0.2">
      <c r="A25" s="113"/>
      <c r="B25" s="114"/>
      <c r="C25" s="115"/>
      <c r="D25" s="116"/>
    </row>
    <row r="26" spans="1:4" x14ac:dyDescent="0.2">
      <c r="A26" s="113"/>
      <c r="B26" s="114"/>
      <c r="C26" s="115"/>
      <c r="D26" s="116"/>
    </row>
    <row r="27" spans="1:4" x14ac:dyDescent="0.2">
      <c r="A27" s="113"/>
      <c r="B27" s="114"/>
      <c r="C27" s="115"/>
      <c r="D27" s="116"/>
    </row>
    <row r="28" spans="1:4" x14ac:dyDescent="0.2">
      <c r="A28" s="113"/>
      <c r="B28" s="114"/>
      <c r="C28" s="115"/>
      <c r="D28" s="116"/>
    </row>
    <row r="29" spans="1:4" x14ac:dyDescent="0.2">
      <c r="A29" s="113"/>
      <c r="B29" s="114"/>
      <c r="C29" s="115"/>
      <c r="D29" s="116"/>
    </row>
    <row r="30" spans="1:4" x14ac:dyDescent="0.2">
      <c r="A30" s="113"/>
      <c r="B30" s="114"/>
      <c r="C30" s="115"/>
      <c r="D30" s="116"/>
    </row>
    <row r="31" spans="1:4" x14ac:dyDescent="0.2">
      <c r="A31" s="113"/>
      <c r="B31" s="113"/>
      <c r="C31" s="115"/>
      <c r="D31" s="116"/>
    </row>
    <row r="32" spans="1:4" x14ac:dyDescent="0.2">
      <c r="A32" s="117"/>
      <c r="B32" s="117" t="s">
        <v>324</v>
      </c>
      <c r="C32" s="118">
        <f>SUM(C8:C31)</f>
        <v>8601184.6600000001</v>
      </c>
      <c r="D32" s="211">
        <v>0</v>
      </c>
    </row>
    <row r="35" spans="1:4" x14ac:dyDescent="0.2">
      <c r="A35" s="378" t="s">
        <v>322</v>
      </c>
      <c r="B35" s="379"/>
      <c r="C35" s="106"/>
      <c r="D35" s="109" t="s">
        <v>120</v>
      </c>
    </row>
    <row r="36" spans="1:4" x14ac:dyDescent="0.2">
      <c r="A36" s="110"/>
      <c r="B36" s="110"/>
      <c r="C36" s="111"/>
      <c r="D36" s="112"/>
    </row>
    <row r="37" spans="1:4" x14ac:dyDescent="0.2">
      <c r="A37" s="15" t="s">
        <v>46</v>
      </c>
      <c r="B37" s="16" t="s">
        <v>47</v>
      </c>
      <c r="C37" s="58" t="s">
        <v>77</v>
      </c>
      <c r="D37" s="52" t="s">
        <v>121</v>
      </c>
    </row>
    <row r="38" spans="1:4" x14ac:dyDescent="0.2">
      <c r="A38" s="342">
        <v>124115111</v>
      </c>
      <c r="B38" s="342" t="s">
        <v>953</v>
      </c>
      <c r="C38" s="343">
        <v>257720.51</v>
      </c>
      <c r="D38" s="116"/>
    </row>
    <row r="39" spans="1:4" x14ac:dyDescent="0.2">
      <c r="A39" s="342">
        <v>124135151</v>
      </c>
      <c r="B39" s="342" t="s">
        <v>435</v>
      </c>
      <c r="C39" s="343">
        <v>323581.21999999997</v>
      </c>
      <c r="D39" s="116"/>
    </row>
    <row r="40" spans="1:4" x14ac:dyDescent="0.2">
      <c r="A40" s="342">
        <v>124195191</v>
      </c>
      <c r="B40" s="342" t="s">
        <v>436</v>
      </c>
      <c r="C40" s="343">
        <v>54561.94</v>
      </c>
      <c r="D40" s="116"/>
    </row>
    <row r="41" spans="1:4" x14ac:dyDescent="0.2">
      <c r="A41" s="342">
        <v>124215211</v>
      </c>
      <c r="B41" s="342" t="s">
        <v>438</v>
      </c>
      <c r="C41" s="343">
        <v>81410</v>
      </c>
      <c r="D41" s="116"/>
    </row>
    <row r="42" spans="1:4" x14ac:dyDescent="0.2">
      <c r="A42" s="342">
        <v>124235231</v>
      </c>
      <c r="B42" s="342" t="s">
        <v>954</v>
      </c>
      <c r="C42" s="343">
        <v>256947.05</v>
      </c>
      <c r="D42" s="116"/>
    </row>
    <row r="43" spans="1:4" x14ac:dyDescent="0.2">
      <c r="A43" s="342">
        <v>124415411</v>
      </c>
      <c r="B43" s="342" t="s">
        <v>444</v>
      </c>
      <c r="C43" s="343">
        <v>6474069.3200000003</v>
      </c>
      <c r="D43" s="116"/>
    </row>
    <row r="44" spans="1:4" x14ac:dyDescent="0.2">
      <c r="A44" s="342">
        <v>124645641</v>
      </c>
      <c r="B44" s="342" t="s">
        <v>451</v>
      </c>
      <c r="C44" s="343">
        <v>12666.7</v>
      </c>
      <c r="D44" s="116"/>
    </row>
    <row r="45" spans="1:4" x14ac:dyDescent="0.2">
      <c r="A45" s="342">
        <v>124655651</v>
      </c>
      <c r="B45" s="342" t="s">
        <v>452</v>
      </c>
      <c r="C45" s="343">
        <v>-21566.67</v>
      </c>
      <c r="D45" s="116"/>
    </row>
    <row r="46" spans="1:4" x14ac:dyDescent="0.2">
      <c r="A46" s="342">
        <v>124675671</v>
      </c>
      <c r="B46" s="342" t="s">
        <v>456</v>
      </c>
      <c r="C46" s="343">
        <v>37914.06</v>
      </c>
      <c r="D46" s="116"/>
    </row>
    <row r="47" spans="1:4" x14ac:dyDescent="0.2">
      <c r="A47" s="113"/>
      <c r="B47" s="114"/>
      <c r="C47" s="115"/>
      <c r="D47" s="116"/>
    </row>
    <row r="48" spans="1:4" x14ac:dyDescent="0.2">
      <c r="A48" s="113"/>
      <c r="B48" s="114"/>
      <c r="C48" s="115"/>
      <c r="D48" s="116"/>
    </row>
    <row r="49" spans="1:4" x14ac:dyDescent="0.2">
      <c r="A49" s="113"/>
      <c r="B49" s="114"/>
      <c r="C49" s="115"/>
      <c r="D49" s="116"/>
    </row>
    <row r="50" spans="1:4" x14ac:dyDescent="0.2">
      <c r="A50" s="113"/>
      <c r="B50" s="114"/>
      <c r="C50" s="115"/>
      <c r="D50" s="116"/>
    </row>
    <row r="51" spans="1:4" x14ac:dyDescent="0.2">
      <c r="A51" s="113"/>
      <c r="B51" s="114"/>
      <c r="C51" s="115"/>
      <c r="D51" s="116"/>
    </row>
    <row r="52" spans="1:4" x14ac:dyDescent="0.2">
      <c r="A52" s="113"/>
      <c r="B52" s="114"/>
      <c r="C52" s="115"/>
      <c r="D52" s="116"/>
    </row>
    <row r="53" spans="1:4" x14ac:dyDescent="0.2">
      <c r="A53" s="113"/>
      <c r="B53" s="114"/>
      <c r="C53" s="115"/>
      <c r="D53" s="116"/>
    </row>
    <row r="54" spans="1:4" x14ac:dyDescent="0.2">
      <c r="A54" s="113"/>
      <c r="B54" s="114"/>
      <c r="C54" s="115"/>
      <c r="D54" s="116"/>
    </row>
    <row r="55" spans="1:4" x14ac:dyDescent="0.2">
      <c r="A55" s="113"/>
      <c r="B55" s="114"/>
      <c r="C55" s="115"/>
      <c r="D55" s="116"/>
    </row>
    <row r="56" spans="1:4" x14ac:dyDescent="0.2">
      <c r="A56" s="113"/>
      <c r="B56" s="114"/>
      <c r="C56" s="115"/>
      <c r="D56" s="116"/>
    </row>
    <row r="57" spans="1:4" x14ac:dyDescent="0.2">
      <c r="A57" s="113"/>
      <c r="B57" s="114"/>
      <c r="C57" s="115"/>
      <c r="D57" s="116"/>
    </row>
    <row r="58" spans="1:4" x14ac:dyDescent="0.2">
      <c r="A58" s="113"/>
      <c r="B58" s="114"/>
      <c r="C58" s="115"/>
      <c r="D58" s="116"/>
    </row>
    <row r="59" spans="1:4" x14ac:dyDescent="0.2">
      <c r="A59" s="113"/>
      <c r="B59" s="114"/>
      <c r="C59" s="115"/>
      <c r="D59" s="116"/>
    </row>
    <row r="60" spans="1:4" x14ac:dyDescent="0.2">
      <c r="A60" s="113"/>
      <c r="B60" s="114"/>
      <c r="C60" s="115"/>
      <c r="D60" s="116"/>
    </row>
    <row r="61" spans="1:4" x14ac:dyDescent="0.2">
      <c r="A61" s="113"/>
      <c r="B61" s="113"/>
      <c r="C61" s="115"/>
      <c r="D61" s="116"/>
    </row>
    <row r="62" spans="1:4" x14ac:dyDescent="0.2">
      <c r="A62" s="117"/>
      <c r="B62" s="117" t="s">
        <v>323</v>
      </c>
      <c r="C62" s="118">
        <f>SUM(C38:C61)</f>
        <v>7477304.1299999999</v>
      </c>
      <c r="D62" s="211">
        <v>0</v>
      </c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/>
    <dataValidation allowBlank="1" showInputMessage="1" showErrorMessage="1" prompt="Importe (saldo final) de las adquisiciones de bienes muebles e inmuebles efectuadas en el periodo al que corresponde la cuenta pública presentada." sqref="C7 C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Corresponde al número de la cuenta de acuerdo al Plan de Cuentas emitido por el CONAC (DOF 23/12/2015)." sqref="A3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K45" sqref="K45"/>
    </sheetView>
  </sheetViews>
  <sheetFormatPr baseColWidth="10" defaultRowHeight="11.25" x14ac:dyDescent="0.2"/>
  <cols>
    <col min="1" max="1" width="11.7109375" style="163" customWidth="1"/>
    <col min="2" max="2" width="62.42578125" style="163" customWidth="1"/>
    <col min="3" max="3" width="12.7109375" style="119" customWidth="1"/>
    <col min="4" max="4" width="11.5703125" style="276" customWidth="1"/>
    <col min="5" max="16384" width="11.42578125" style="276"/>
  </cols>
  <sheetData>
    <row r="1" spans="1:4" s="42" customFormat="1" x14ac:dyDescent="0.2">
      <c r="A1" s="73" t="s">
        <v>43</v>
      </c>
      <c r="B1" s="73"/>
      <c r="C1" s="106"/>
    </row>
    <row r="2" spans="1:4" s="42" customFormat="1" x14ac:dyDescent="0.2">
      <c r="A2" s="73" t="s">
        <v>0</v>
      </c>
      <c r="B2" s="73"/>
      <c r="C2" s="106"/>
    </row>
    <row r="3" spans="1:4" s="42" customFormat="1" x14ac:dyDescent="0.2">
      <c r="A3" s="73"/>
      <c r="B3" s="73"/>
      <c r="C3" s="106"/>
    </row>
    <row r="4" spans="1:4" s="42" customFormat="1" x14ac:dyDescent="0.2">
      <c r="A4" s="73"/>
      <c r="B4" s="73"/>
      <c r="C4" s="106"/>
    </row>
    <row r="5" spans="1:4" s="42" customFormat="1" x14ac:dyDescent="0.2">
      <c r="C5" s="106"/>
    </row>
    <row r="6" spans="1:4" s="42" customFormat="1" ht="11.25" customHeight="1" x14ac:dyDescent="0.2">
      <c r="A6" s="378" t="s">
        <v>302</v>
      </c>
      <c r="B6" s="379"/>
      <c r="C6" s="106"/>
      <c r="D6" s="289" t="s">
        <v>259</v>
      </c>
    </row>
    <row r="7" spans="1:4" x14ac:dyDescent="0.2">
      <c r="A7" s="110"/>
      <c r="B7" s="110"/>
      <c r="C7" s="111"/>
    </row>
    <row r="8" spans="1:4" ht="15" customHeight="1" x14ac:dyDescent="0.2">
      <c r="A8" s="15" t="s">
        <v>46</v>
      </c>
      <c r="B8" s="223" t="s">
        <v>47</v>
      </c>
      <c r="C8" s="315" t="s">
        <v>75</v>
      </c>
      <c r="D8" s="315" t="s">
        <v>76</v>
      </c>
    </row>
    <row r="9" spans="1:4" x14ac:dyDescent="0.2">
      <c r="A9" s="316">
        <v>5500</v>
      </c>
      <c r="B9" s="317" t="s">
        <v>332</v>
      </c>
      <c r="C9" s="318"/>
      <c r="D9" s="318"/>
    </row>
    <row r="10" spans="1:4" s="284" customFormat="1" x14ac:dyDescent="0.2">
      <c r="A10" s="319">
        <v>5510</v>
      </c>
      <c r="B10" s="320" t="s">
        <v>216</v>
      </c>
      <c r="C10" s="343">
        <v>5871678.2999999998</v>
      </c>
      <c r="D10" s="343">
        <v>6940579.9199999999</v>
      </c>
    </row>
    <row r="11" spans="1:4" s="284" customFormat="1" x14ac:dyDescent="0.2">
      <c r="A11" s="319">
        <v>5511</v>
      </c>
      <c r="B11" s="320" t="s">
        <v>333</v>
      </c>
      <c r="C11" s="345"/>
      <c r="D11" s="345"/>
    </row>
    <row r="12" spans="1:4" s="284" customFormat="1" x14ac:dyDescent="0.2">
      <c r="A12" s="319">
        <v>5512</v>
      </c>
      <c r="B12" s="320" t="s">
        <v>334</v>
      </c>
      <c r="C12" s="318"/>
      <c r="D12" s="318"/>
    </row>
    <row r="13" spans="1:4" s="284" customFormat="1" x14ac:dyDescent="0.2">
      <c r="A13" s="319">
        <v>5513</v>
      </c>
      <c r="B13" s="320" t="s">
        <v>335</v>
      </c>
      <c r="C13" s="318"/>
      <c r="D13" s="318"/>
    </row>
    <row r="14" spans="1:4" s="284" customFormat="1" x14ac:dyDescent="0.2">
      <c r="A14" s="319">
        <v>5514</v>
      </c>
      <c r="B14" s="320" t="s">
        <v>336</v>
      </c>
      <c r="C14" s="318"/>
      <c r="D14" s="318"/>
    </row>
    <row r="15" spans="1:4" s="284" customFormat="1" x14ac:dyDescent="0.2">
      <c r="A15" s="319">
        <v>5515</v>
      </c>
      <c r="B15" s="320" t="s">
        <v>337</v>
      </c>
      <c r="C15" s="318"/>
      <c r="D15" s="318"/>
    </row>
    <row r="16" spans="1:4" s="284" customFormat="1" x14ac:dyDescent="0.2">
      <c r="A16" s="319">
        <v>5516</v>
      </c>
      <c r="B16" s="320" t="s">
        <v>338</v>
      </c>
      <c r="C16" s="318"/>
      <c r="D16" s="318"/>
    </row>
    <row r="17" spans="1:4" s="284" customFormat="1" x14ac:dyDescent="0.2">
      <c r="A17" s="319">
        <v>5517</v>
      </c>
      <c r="B17" s="320" t="s">
        <v>339</v>
      </c>
      <c r="C17" s="318"/>
      <c r="D17" s="318"/>
    </row>
    <row r="18" spans="1:4" s="284" customFormat="1" x14ac:dyDescent="0.2">
      <c r="A18" s="319">
        <v>5518</v>
      </c>
      <c r="B18" s="320" t="s">
        <v>340</v>
      </c>
      <c r="C18" s="318"/>
      <c r="D18" s="318"/>
    </row>
    <row r="19" spans="1:4" s="284" customFormat="1" x14ac:dyDescent="0.2">
      <c r="A19" s="319">
        <v>5520</v>
      </c>
      <c r="B19" s="320" t="s">
        <v>217</v>
      </c>
      <c r="C19" s="318"/>
      <c r="D19" s="318"/>
    </row>
    <row r="20" spans="1:4" s="284" customFormat="1" x14ac:dyDescent="0.2">
      <c r="A20" s="319">
        <v>5521</v>
      </c>
      <c r="B20" s="320" t="s">
        <v>341</v>
      </c>
      <c r="C20" s="318"/>
      <c r="D20" s="318"/>
    </row>
    <row r="21" spans="1:4" s="284" customFormat="1" x14ac:dyDescent="0.2">
      <c r="A21" s="319">
        <v>5522</v>
      </c>
      <c r="B21" s="320" t="s">
        <v>342</v>
      </c>
      <c r="C21" s="318"/>
      <c r="D21" s="318"/>
    </row>
    <row r="22" spans="1:4" s="284" customFormat="1" x14ac:dyDescent="0.2">
      <c r="A22" s="319">
        <v>5530</v>
      </c>
      <c r="B22" s="320" t="s">
        <v>218</v>
      </c>
      <c r="C22" s="318"/>
      <c r="D22" s="318"/>
    </row>
    <row r="23" spans="1:4" s="284" customFormat="1" x14ac:dyDescent="0.2">
      <c r="A23" s="319">
        <v>5531</v>
      </c>
      <c r="B23" s="320" t="s">
        <v>343</v>
      </c>
      <c r="C23" s="318"/>
      <c r="D23" s="318"/>
    </row>
    <row r="24" spans="1:4" s="284" customFormat="1" x14ac:dyDescent="0.2">
      <c r="A24" s="319">
        <v>5532</v>
      </c>
      <c r="B24" s="320" t="s">
        <v>344</v>
      </c>
      <c r="C24" s="318"/>
      <c r="D24" s="318"/>
    </row>
    <row r="25" spans="1:4" s="284" customFormat="1" x14ac:dyDescent="0.2">
      <c r="A25" s="319">
        <v>5533</v>
      </c>
      <c r="B25" s="320" t="s">
        <v>345</v>
      </c>
      <c r="C25" s="318"/>
      <c r="D25" s="318"/>
    </row>
    <row r="26" spans="1:4" s="284" customFormat="1" ht="22.5" x14ac:dyDescent="0.2">
      <c r="A26" s="319">
        <v>5534</v>
      </c>
      <c r="B26" s="320" t="s">
        <v>346</v>
      </c>
      <c r="C26" s="318"/>
      <c r="D26" s="318"/>
    </row>
    <row r="27" spans="1:4" s="284" customFormat="1" x14ac:dyDescent="0.2">
      <c r="A27" s="319">
        <v>5535</v>
      </c>
      <c r="B27" s="320" t="s">
        <v>347</v>
      </c>
      <c r="C27" s="318"/>
      <c r="D27" s="318"/>
    </row>
    <row r="28" spans="1:4" s="284" customFormat="1" x14ac:dyDescent="0.2">
      <c r="A28" s="319">
        <v>5540</v>
      </c>
      <c r="B28" s="320" t="s">
        <v>219</v>
      </c>
      <c r="C28" s="318"/>
      <c r="D28" s="318"/>
    </row>
    <row r="29" spans="1:4" s="284" customFormat="1" x14ac:dyDescent="0.2">
      <c r="A29" s="319">
        <v>5541</v>
      </c>
      <c r="B29" s="320" t="s">
        <v>219</v>
      </c>
      <c r="C29" s="318"/>
      <c r="D29" s="318"/>
    </row>
    <row r="30" spans="1:4" s="284" customFormat="1" x14ac:dyDescent="0.2">
      <c r="A30" s="319">
        <v>5550</v>
      </c>
      <c r="B30" s="321" t="s">
        <v>220</v>
      </c>
      <c r="C30" s="318"/>
      <c r="D30" s="318"/>
    </row>
    <row r="31" spans="1:4" s="284" customFormat="1" x14ac:dyDescent="0.2">
      <c r="A31" s="319">
        <v>5551</v>
      </c>
      <c r="B31" s="321" t="s">
        <v>220</v>
      </c>
      <c r="C31" s="318"/>
      <c r="D31" s="318"/>
    </row>
    <row r="32" spans="1:4" s="284" customFormat="1" x14ac:dyDescent="0.2">
      <c r="A32" s="319">
        <v>5590</v>
      </c>
      <c r="B32" s="321" t="s">
        <v>242</v>
      </c>
      <c r="C32" s="318"/>
      <c r="D32" s="318"/>
    </row>
    <row r="33" spans="1:4" s="284" customFormat="1" x14ac:dyDescent="0.2">
      <c r="A33" s="319">
        <v>5591</v>
      </c>
      <c r="B33" s="321" t="s">
        <v>348</v>
      </c>
      <c r="C33" s="318"/>
      <c r="D33" s="318"/>
    </row>
    <row r="34" spans="1:4" s="284" customFormat="1" x14ac:dyDescent="0.2">
      <c r="A34" s="319">
        <v>5592</v>
      </c>
      <c r="B34" s="321" t="s">
        <v>349</v>
      </c>
      <c r="C34" s="318"/>
      <c r="D34" s="318"/>
    </row>
    <row r="35" spans="1:4" s="284" customFormat="1" x14ac:dyDescent="0.2">
      <c r="A35" s="319">
        <v>5593</v>
      </c>
      <c r="B35" s="321" t="s">
        <v>350</v>
      </c>
      <c r="C35" s="318"/>
      <c r="D35" s="318"/>
    </row>
    <row r="36" spans="1:4" s="284" customFormat="1" x14ac:dyDescent="0.2">
      <c r="A36" s="319">
        <v>5594</v>
      </c>
      <c r="B36" s="321" t="s">
        <v>351</v>
      </c>
      <c r="C36" s="318"/>
      <c r="D36" s="318"/>
    </row>
    <row r="37" spans="1:4" s="284" customFormat="1" x14ac:dyDescent="0.2">
      <c r="A37" s="319">
        <v>5595</v>
      </c>
      <c r="B37" s="321" t="s">
        <v>352</v>
      </c>
      <c r="C37" s="318"/>
      <c r="D37" s="318"/>
    </row>
    <row r="38" spans="1:4" s="284" customFormat="1" x14ac:dyDescent="0.2">
      <c r="A38" s="319">
        <v>5596</v>
      </c>
      <c r="B38" s="321" t="s">
        <v>353</v>
      </c>
      <c r="C38" s="318"/>
      <c r="D38" s="318"/>
    </row>
    <row r="39" spans="1:4" s="284" customFormat="1" x14ac:dyDescent="0.2">
      <c r="A39" s="319">
        <v>5597</v>
      </c>
      <c r="B39" s="321" t="s">
        <v>354</v>
      </c>
      <c r="C39" s="318"/>
      <c r="D39" s="318"/>
    </row>
    <row r="40" spans="1:4" s="284" customFormat="1" x14ac:dyDescent="0.2">
      <c r="A40" s="319">
        <v>5599</v>
      </c>
      <c r="B40" s="321" t="s">
        <v>355</v>
      </c>
      <c r="C40" s="318"/>
      <c r="D40" s="318"/>
    </row>
    <row r="41" spans="1:4" s="284" customFormat="1" x14ac:dyDescent="0.2">
      <c r="A41" s="316">
        <v>5600</v>
      </c>
      <c r="B41" s="322" t="s">
        <v>356</v>
      </c>
      <c r="C41" s="343">
        <v>89995525.099999994</v>
      </c>
      <c r="D41" s="343">
        <v>82820018.359999999</v>
      </c>
    </row>
    <row r="42" spans="1:4" s="284" customFormat="1" x14ac:dyDescent="0.2">
      <c r="A42" s="319">
        <v>5610</v>
      </c>
      <c r="B42" s="321" t="s">
        <v>357</v>
      </c>
      <c r="C42" s="318"/>
      <c r="D42" s="318"/>
    </row>
    <row r="43" spans="1:4" s="284" customFormat="1" x14ac:dyDescent="0.2">
      <c r="A43" s="319">
        <v>5611</v>
      </c>
      <c r="B43" s="321" t="s">
        <v>358</v>
      </c>
      <c r="C43" s="318"/>
      <c r="D43" s="318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cuenta pública presentada (mensual:  enero, febrero, marzo, etc.; trimestral: 1er, 2do, 3ro. o 4to.)." sqref="D8"/>
    <dataValidation allowBlank="1" showInputMessage="1" showErrorMessage="1" prompt="Saldo al 31 de diciembre del año anterior a la cuenta pública que se presenta." sqref="C8"/>
    <dataValidation allowBlank="1" showInputMessage="1" showErrorMessage="1" prompt="Corresponde al número de la cuenta de acuerdo al Plan de Cuentas emitido por el CONAC." sqref="A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H17" sqref="H17"/>
    </sheetView>
  </sheetViews>
  <sheetFormatPr baseColWidth="10" defaultRowHeight="11.25" x14ac:dyDescent="0.2"/>
  <cols>
    <col min="1" max="1" width="20.7109375" style="215" customWidth="1"/>
    <col min="2" max="2" width="50.7109375" style="215" customWidth="1"/>
    <col min="3" max="3" width="17.7109375" style="215" customWidth="1"/>
    <col min="4" max="16384" width="11.42578125" style="215"/>
  </cols>
  <sheetData>
    <row r="1" spans="1:3" x14ac:dyDescent="0.2">
      <c r="A1" s="73" t="s">
        <v>43</v>
      </c>
    </row>
    <row r="2" spans="1:3" x14ac:dyDescent="0.2">
      <c r="A2" s="73"/>
    </row>
    <row r="3" spans="1:3" s="263" customFormat="1" x14ac:dyDescent="0.2">
      <c r="A3" s="73"/>
    </row>
    <row r="4" spans="1:3" x14ac:dyDescent="0.2">
      <c r="A4" s="73"/>
    </row>
    <row r="5" spans="1:3" ht="11.25" customHeight="1" x14ac:dyDescent="0.2">
      <c r="A5" s="267" t="s">
        <v>234</v>
      </c>
      <c r="B5" s="268"/>
      <c r="C5" s="264" t="s">
        <v>252</v>
      </c>
    </row>
    <row r="6" spans="1:3" x14ac:dyDescent="0.2">
      <c r="A6" s="273"/>
      <c r="B6" s="273"/>
      <c r="C6" s="274"/>
    </row>
    <row r="7" spans="1:3" ht="15" customHeight="1" x14ac:dyDescent="0.2">
      <c r="A7" s="15" t="s">
        <v>46</v>
      </c>
      <c r="B7" s="269" t="s">
        <v>47</v>
      </c>
      <c r="C7" s="223" t="s">
        <v>54</v>
      </c>
    </row>
    <row r="8" spans="1:3" x14ac:dyDescent="0.2">
      <c r="A8" s="239">
        <v>900001</v>
      </c>
      <c r="B8" s="224" t="s">
        <v>222</v>
      </c>
      <c r="C8" s="228">
        <v>433952128.87</v>
      </c>
    </row>
    <row r="9" spans="1:3" x14ac:dyDescent="0.2">
      <c r="A9" s="239">
        <v>900002</v>
      </c>
      <c r="B9" s="225" t="s">
        <v>223</v>
      </c>
      <c r="C9" s="228">
        <f>SUM(C10:C14)</f>
        <v>0</v>
      </c>
    </row>
    <row r="10" spans="1:3" x14ac:dyDescent="0.2">
      <c r="A10" s="237">
        <v>4320</v>
      </c>
      <c r="B10" s="226" t="s">
        <v>224</v>
      </c>
      <c r="C10" s="229"/>
    </row>
    <row r="11" spans="1:3" ht="22.5" x14ac:dyDescent="0.2">
      <c r="A11" s="237">
        <v>4330</v>
      </c>
      <c r="B11" s="226" t="s">
        <v>225</v>
      </c>
      <c r="C11" s="229"/>
    </row>
    <row r="12" spans="1:3" x14ac:dyDescent="0.2">
      <c r="A12" s="237">
        <v>4340</v>
      </c>
      <c r="B12" s="226" t="s">
        <v>226</v>
      </c>
      <c r="C12" s="229"/>
    </row>
    <row r="13" spans="1:3" x14ac:dyDescent="0.2">
      <c r="A13" s="237">
        <v>4399</v>
      </c>
      <c r="B13" s="226" t="s">
        <v>227</v>
      </c>
      <c r="C13" s="229"/>
    </row>
    <row r="14" spans="1:3" x14ac:dyDescent="0.2">
      <c r="A14" s="238">
        <v>4400</v>
      </c>
      <c r="B14" s="226" t="s">
        <v>228</v>
      </c>
      <c r="C14" s="229"/>
    </row>
    <row r="15" spans="1:3" x14ac:dyDescent="0.2">
      <c r="A15" s="239">
        <v>900003</v>
      </c>
      <c r="B15" s="225" t="s">
        <v>229</v>
      </c>
      <c r="C15" s="228">
        <f>SUM(C16:C19)</f>
        <v>51208547.119999997</v>
      </c>
    </row>
    <row r="16" spans="1:3" x14ac:dyDescent="0.2">
      <c r="A16" s="242">
        <v>52</v>
      </c>
      <c r="B16" s="226" t="s">
        <v>230</v>
      </c>
      <c r="C16" s="229"/>
    </row>
    <row r="17" spans="1:3" x14ac:dyDescent="0.2">
      <c r="A17" s="242">
        <v>62</v>
      </c>
      <c r="B17" s="226" t="s">
        <v>231</v>
      </c>
      <c r="C17" s="229"/>
    </row>
    <row r="18" spans="1:3" x14ac:dyDescent="0.2">
      <c r="A18" s="246" t="s">
        <v>245</v>
      </c>
      <c r="B18" s="226" t="s">
        <v>232</v>
      </c>
      <c r="C18" s="229">
        <v>51208547.119999997</v>
      </c>
    </row>
    <row r="19" spans="1:3" x14ac:dyDescent="0.2">
      <c r="A19" s="238">
        <v>4500</v>
      </c>
      <c r="B19" s="227" t="s">
        <v>240</v>
      </c>
      <c r="C19" s="229"/>
    </row>
    <row r="20" spans="1:3" x14ac:dyDescent="0.2">
      <c r="A20" s="240">
        <v>900004</v>
      </c>
      <c r="B20" s="230" t="s">
        <v>233</v>
      </c>
      <c r="C20" s="231">
        <f>+C8+C9-C15</f>
        <v>382743581.75</v>
      </c>
    </row>
    <row r="27" spans="1:3" x14ac:dyDescent="0.2">
      <c r="C27" s="9"/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. y Clasificador por Rubros de Ingreso. (DOF-2-ene-13)." sqref="A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3" workbookViewId="0">
      <selection activeCell="B50" sqref="B50"/>
    </sheetView>
  </sheetViews>
  <sheetFormatPr baseColWidth="10" defaultRowHeight="11.25" x14ac:dyDescent="0.2"/>
  <cols>
    <col min="1" max="1" width="20.7109375" style="215" customWidth="1"/>
    <col min="2" max="2" width="50.7109375" style="215" customWidth="1"/>
    <col min="3" max="3" width="17.7109375" style="9" customWidth="1"/>
    <col min="4" max="16384" width="11.42578125" style="215"/>
  </cols>
  <sheetData>
    <row r="1" spans="1:3" x14ac:dyDescent="0.2">
      <c r="A1" s="73" t="s">
        <v>43</v>
      </c>
    </row>
    <row r="2" spans="1:3" x14ac:dyDescent="0.2">
      <c r="A2" s="73"/>
    </row>
    <row r="3" spans="1:3" s="263" customFormat="1" x14ac:dyDescent="0.2">
      <c r="A3" s="73"/>
      <c r="C3" s="9"/>
    </row>
    <row r="4" spans="1:3" x14ac:dyDescent="0.2">
      <c r="A4" s="73"/>
    </row>
    <row r="5" spans="1:3" ht="11.25" customHeight="1" x14ac:dyDescent="0.2">
      <c r="A5" s="267" t="s">
        <v>235</v>
      </c>
      <c r="B5" s="268"/>
      <c r="C5" s="271" t="s">
        <v>253</v>
      </c>
    </row>
    <row r="6" spans="1:3" ht="11.25" customHeight="1" x14ac:dyDescent="0.2">
      <c r="A6" s="273"/>
      <c r="B6" s="274"/>
      <c r="C6" s="275"/>
    </row>
    <row r="7" spans="1:3" ht="15" customHeight="1" x14ac:dyDescent="0.2">
      <c r="A7" s="15" t="s">
        <v>46</v>
      </c>
      <c r="B7" s="269" t="s">
        <v>47</v>
      </c>
      <c r="C7" s="272" t="s">
        <v>54</v>
      </c>
    </row>
    <row r="8" spans="1:3" x14ac:dyDescent="0.2">
      <c r="A8" s="244">
        <v>900001</v>
      </c>
      <c r="B8" s="232" t="s">
        <v>199</v>
      </c>
      <c r="C8" s="364">
        <v>346155401.05000001</v>
      </c>
    </row>
    <row r="9" spans="1:3" x14ac:dyDescent="0.2">
      <c r="A9" s="244">
        <v>900002</v>
      </c>
      <c r="B9" s="232" t="s">
        <v>200</v>
      </c>
      <c r="C9" s="364">
        <f>SUM(C10:C27)</f>
        <v>41260396.670000002</v>
      </c>
    </row>
    <row r="10" spans="1:3" x14ac:dyDescent="0.2">
      <c r="A10" s="237">
        <v>5100</v>
      </c>
      <c r="B10" s="233" t="s">
        <v>201</v>
      </c>
      <c r="C10" s="365">
        <v>635863.67000000004</v>
      </c>
    </row>
    <row r="11" spans="1:3" x14ac:dyDescent="0.2">
      <c r="A11" s="237">
        <v>5200</v>
      </c>
      <c r="B11" s="233" t="s">
        <v>202</v>
      </c>
      <c r="C11" s="365">
        <v>338357.05</v>
      </c>
    </row>
    <row r="12" spans="1:3" x14ac:dyDescent="0.2">
      <c r="A12" s="237">
        <v>5300</v>
      </c>
      <c r="B12" s="233" t="s">
        <v>203</v>
      </c>
      <c r="C12" s="365"/>
    </row>
    <row r="13" spans="1:3" x14ac:dyDescent="0.2">
      <c r="A13" s="237">
        <v>5400</v>
      </c>
      <c r="B13" s="233" t="s">
        <v>204</v>
      </c>
      <c r="C13" s="365">
        <v>6474069.3200000003</v>
      </c>
    </row>
    <row r="14" spans="1:3" x14ac:dyDescent="0.2">
      <c r="A14" s="237">
        <v>5500</v>
      </c>
      <c r="B14" s="233" t="s">
        <v>205</v>
      </c>
      <c r="C14" s="365"/>
    </row>
    <row r="15" spans="1:3" x14ac:dyDescent="0.2">
      <c r="A15" s="237">
        <v>5600</v>
      </c>
      <c r="B15" s="233" t="s">
        <v>206</v>
      </c>
      <c r="C15" s="365">
        <v>29014.09</v>
      </c>
    </row>
    <row r="16" spans="1:3" x14ac:dyDescent="0.2">
      <c r="A16" s="237">
        <v>5700</v>
      </c>
      <c r="B16" s="233" t="s">
        <v>207</v>
      </c>
      <c r="C16" s="365"/>
    </row>
    <row r="17" spans="1:4" x14ac:dyDescent="0.2">
      <c r="A17" s="237" t="s">
        <v>251</v>
      </c>
      <c r="B17" s="233" t="s">
        <v>208</v>
      </c>
      <c r="C17" s="365"/>
    </row>
    <row r="18" spans="1:4" x14ac:dyDescent="0.2">
      <c r="A18" s="237">
        <v>5900</v>
      </c>
      <c r="B18" s="233" t="s">
        <v>209</v>
      </c>
      <c r="C18" s="365"/>
    </row>
    <row r="19" spans="1:4" s="284" customFormat="1" x14ac:dyDescent="0.2">
      <c r="A19" s="237">
        <v>6100</v>
      </c>
      <c r="B19" s="233" t="s">
        <v>957</v>
      </c>
      <c r="C19" s="365">
        <v>8601184.6600000001</v>
      </c>
    </row>
    <row r="20" spans="1:4" x14ac:dyDescent="0.2">
      <c r="A20" s="242">
        <v>6200</v>
      </c>
      <c r="B20" s="233" t="s">
        <v>210</v>
      </c>
      <c r="C20" s="365">
        <v>442478.7</v>
      </c>
      <c r="D20" s="43"/>
    </row>
    <row r="21" spans="1:4" x14ac:dyDescent="0.2">
      <c r="A21" s="242">
        <v>7200</v>
      </c>
      <c r="B21" s="233" t="s">
        <v>211</v>
      </c>
      <c r="C21" s="365"/>
    </row>
    <row r="22" spans="1:4" x14ac:dyDescent="0.2">
      <c r="A22" s="242">
        <v>7300</v>
      </c>
      <c r="B22" s="233" t="s">
        <v>212</v>
      </c>
      <c r="C22" s="365"/>
    </row>
    <row r="23" spans="1:4" x14ac:dyDescent="0.2">
      <c r="A23" s="242">
        <v>7500</v>
      </c>
      <c r="B23" s="233" t="s">
        <v>213</v>
      </c>
      <c r="C23" s="365"/>
    </row>
    <row r="24" spans="1:4" x14ac:dyDescent="0.2">
      <c r="A24" s="242">
        <v>7900</v>
      </c>
      <c r="B24" s="233" t="s">
        <v>214</v>
      </c>
      <c r="C24" s="365"/>
    </row>
    <row r="25" spans="1:4" x14ac:dyDescent="0.2">
      <c r="A25" s="242">
        <v>9100</v>
      </c>
      <c r="B25" s="233" t="s">
        <v>239</v>
      </c>
      <c r="C25" s="365">
        <v>1847640.74</v>
      </c>
    </row>
    <row r="26" spans="1:4" x14ac:dyDescent="0.2">
      <c r="A26" s="242">
        <v>9900</v>
      </c>
      <c r="B26" s="233" t="s">
        <v>215</v>
      </c>
      <c r="C26" s="365"/>
    </row>
    <row r="27" spans="1:4" x14ac:dyDescent="0.2">
      <c r="A27" s="242">
        <v>7400</v>
      </c>
      <c r="B27" s="234" t="s">
        <v>241</v>
      </c>
      <c r="C27" s="365">
        <f>22776684.57+80131.94+34971.93</f>
        <v>22891788.440000001</v>
      </c>
    </row>
    <row r="28" spans="1:4" x14ac:dyDescent="0.2">
      <c r="A28" s="244">
        <v>900003</v>
      </c>
      <c r="B28" s="232" t="s">
        <v>244</v>
      </c>
      <c r="C28" s="364">
        <f>SUM(C29:C35)</f>
        <v>6940579.9199999999</v>
      </c>
    </row>
    <row r="29" spans="1:4" ht="22.5" x14ac:dyDescent="0.25">
      <c r="A29" s="237">
        <v>5510</v>
      </c>
      <c r="B29" s="233" t="s">
        <v>216</v>
      </c>
      <c r="C29" s="366">
        <v>6940579.9199999999</v>
      </c>
    </row>
    <row r="30" spans="1:4" x14ac:dyDescent="0.2">
      <c r="A30" s="237">
        <v>5520</v>
      </c>
      <c r="B30" s="233" t="s">
        <v>217</v>
      </c>
      <c r="C30" s="365"/>
    </row>
    <row r="31" spans="1:4" x14ac:dyDescent="0.2">
      <c r="A31" s="237">
        <v>5530</v>
      </c>
      <c r="B31" s="233" t="s">
        <v>218</v>
      </c>
      <c r="C31" s="365"/>
    </row>
    <row r="32" spans="1:4" ht="22.5" x14ac:dyDescent="0.2">
      <c r="A32" s="237">
        <v>5540</v>
      </c>
      <c r="B32" s="233" t="s">
        <v>219</v>
      </c>
      <c r="C32" s="365"/>
    </row>
    <row r="33" spans="1:3" x14ac:dyDescent="0.2">
      <c r="A33" s="237">
        <v>5550</v>
      </c>
      <c r="B33" s="233" t="s">
        <v>220</v>
      </c>
      <c r="C33" s="365"/>
    </row>
    <row r="34" spans="1:3" x14ac:dyDescent="0.2">
      <c r="A34" s="237">
        <v>5590</v>
      </c>
      <c r="B34" s="233" t="s">
        <v>242</v>
      </c>
      <c r="C34" s="365"/>
    </row>
    <row r="35" spans="1:3" x14ac:dyDescent="0.2">
      <c r="A35" s="237">
        <v>5600</v>
      </c>
      <c r="B35" s="234" t="s">
        <v>243</v>
      </c>
      <c r="C35" s="365"/>
    </row>
    <row r="36" spans="1:3" x14ac:dyDescent="0.2">
      <c r="A36" s="245">
        <v>900004</v>
      </c>
      <c r="B36" s="235" t="s">
        <v>221</v>
      </c>
      <c r="C36" s="236">
        <f>+C8-C9+C28</f>
        <v>311835584.30000001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, y Clasificador por objeto del gasto (DOF-22-dic-14)." sqref="A7"/>
  </dataValidation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A13" sqref="A13"/>
    </sheetView>
  </sheetViews>
  <sheetFormatPr baseColWidth="10" defaultColWidth="42.140625" defaultRowHeight="11.25" x14ac:dyDescent="0.2"/>
  <cols>
    <col min="1" max="2" width="42.140625" style="8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42.140625" style="8"/>
  </cols>
  <sheetData>
    <row r="1" spans="1:8" x14ac:dyDescent="0.2">
      <c r="E1" s="7" t="s">
        <v>44</v>
      </c>
    </row>
    <row r="2" spans="1:8" ht="15" customHeight="1" x14ac:dyDescent="0.2">
      <c r="A2" s="50" t="s">
        <v>40</v>
      </c>
    </row>
    <row r="3" spans="1:8" x14ac:dyDescent="0.2">
      <c r="A3" s="3"/>
    </row>
    <row r="4" spans="1:8" s="122" customFormat="1" x14ac:dyDescent="0.2">
      <c r="A4" s="121" t="s">
        <v>122</v>
      </c>
    </row>
    <row r="5" spans="1:8" s="122" customFormat="1" ht="12.75" customHeight="1" x14ac:dyDescent="0.2">
      <c r="A5" s="380" t="s">
        <v>123</v>
      </c>
      <c r="B5" s="380"/>
      <c r="C5" s="380"/>
      <c r="D5" s="380"/>
      <c r="E5" s="380"/>
      <c r="H5" s="124"/>
    </row>
    <row r="6" spans="1:8" s="122" customFormat="1" x14ac:dyDescent="0.2">
      <c r="A6" s="123"/>
      <c r="B6" s="123"/>
      <c r="C6" s="123"/>
      <c r="D6" s="123"/>
      <c r="H6" s="124"/>
    </row>
    <row r="7" spans="1:8" s="122" customFormat="1" ht="12.75" x14ac:dyDescent="0.2">
      <c r="A7" s="124" t="s">
        <v>124</v>
      </c>
      <c r="B7" s="124"/>
      <c r="C7" s="124"/>
      <c r="D7" s="124"/>
    </row>
    <row r="8" spans="1:8" s="122" customFormat="1" x14ac:dyDescent="0.2">
      <c r="A8" s="124"/>
      <c r="B8" s="124"/>
      <c r="C8" s="124"/>
      <c r="D8" s="124"/>
    </row>
    <row r="9" spans="1:8" s="122" customFormat="1" x14ac:dyDescent="0.2">
      <c r="A9" s="125" t="s">
        <v>125</v>
      </c>
      <c r="B9" s="124"/>
      <c r="C9" s="124"/>
      <c r="D9" s="124"/>
    </row>
    <row r="10" spans="1:8" s="122" customFormat="1" ht="26.1" customHeight="1" x14ac:dyDescent="0.2">
      <c r="A10" s="141" t="s">
        <v>126</v>
      </c>
      <c r="B10" s="381" t="s">
        <v>127</v>
      </c>
      <c r="C10" s="381"/>
      <c r="D10" s="381"/>
      <c r="E10" s="381"/>
    </row>
    <row r="11" spans="1:8" s="122" customFormat="1" ht="12.95" customHeight="1" x14ac:dyDescent="0.2">
      <c r="A11" s="142" t="s">
        <v>128</v>
      </c>
      <c r="B11" s="142" t="s">
        <v>129</v>
      </c>
      <c r="C11" s="142"/>
      <c r="D11" s="142"/>
      <c r="E11" s="142"/>
    </row>
    <row r="12" spans="1:8" s="122" customFormat="1" ht="26.1" customHeight="1" x14ac:dyDescent="0.2">
      <c r="A12" s="142" t="s">
        <v>130</v>
      </c>
      <c r="B12" s="381" t="s">
        <v>131</v>
      </c>
      <c r="C12" s="381"/>
      <c r="D12" s="381"/>
      <c r="E12" s="381"/>
    </row>
    <row r="13" spans="1:8" s="122" customFormat="1" ht="26.1" customHeight="1" x14ac:dyDescent="0.2">
      <c r="A13" s="142" t="s">
        <v>132</v>
      </c>
      <c r="B13" s="381" t="s">
        <v>133</v>
      </c>
      <c r="C13" s="381"/>
      <c r="D13" s="381"/>
      <c r="E13" s="381"/>
    </row>
    <row r="14" spans="1:8" s="122" customFormat="1" ht="11.25" customHeight="1" x14ac:dyDescent="0.2">
      <c r="A14" s="124"/>
      <c r="B14" s="143"/>
      <c r="C14" s="143"/>
      <c r="D14" s="143"/>
      <c r="E14" s="143"/>
    </row>
    <row r="15" spans="1:8" s="122" customFormat="1" ht="26.1" customHeight="1" x14ac:dyDescent="0.2">
      <c r="A15" s="141" t="s">
        <v>134</v>
      </c>
      <c r="B15" s="142" t="s">
        <v>135</v>
      </c>
    </row>
    <row r="16" spans="1:8" s="122" customFormat="1" ht="12.95" customHeight="1" x14ac:dyDescent="0.2">
      <c r="A16" s="142" t="s">
        <v>136</v>
      </c>
    </row>
    <row r="17" spans="1:8" s="122" customFormat="1" x14ac:dyDescent="0.2">
      <c r="A17" s="124"/>
    </row>
    <row r="18" spans="1:8" s="122" customFormat="1" x14ac:dyDescent="0.2">
      <c r="A18" s="124" t="s">
        <v>137</v>
      </c>
      <c r="B18" s="124"/>
      <c r="C18" s="124"/>
      <c r="D18" s="124"/>
    </row>
    <row r="19" spans="1:8" s="122" customFormat="1" x14ac:dyDescent="0.2">
      <c r="A19" s="124"/>
      <c r="B19" s="124"/>
      <c r="C19" s="124"/>
      <c r="D19" s="124"/>
    </row>
    <row r="20" spans="1:8" s="122" customFormat="1" x14ac:dyDescent="0.2">
      <c r="A20" s="124"/>
      <c r="B20" s="124"/>
      <c r="C20" s="124"/>
      <c r="D20" s="124"/>
    </row>
    <row r="21" spans="1:8" s="122" customFormat="1" x14ac:dyDescent="0.2">
      <c r="A21" s="125" t="s">
        <v>138</v>
      </c>
    </row>
    <row r="22" spans="1:8" s="122" customFormat="1" x14ac:dyDescent="0.2">
      <c r="B22" s="382" t="s">
        <v>139</v>
      </c>
      <c r="C22" s="382"/>
      <c r="D22" s="382"/>
      <c r="E22" s="382"/>
      <c r="H22" s="126"/>
    </row>
    <row r="23" spans="1:8" s="122" customFormat="1" x14ac:dyDescent="0.2">
      <c r="A23" s="127" t="s">
        <v>46</v>
      </c>
      <c r="B23" s="127" t="s">
        <v>47</v>
      </c>
      <c r="C23" s="128" t="s">
        <v>75</v>
      </c>
      <c r="D23" s="128" t="s">
        <v>76</v>
      </c>
      <c r="E23" s="128" t="s">
        <v>77</v>
      </c>
      <c r="H23" s="126"/>
    </row>
    <row r="24" spans="1:8" s="122" customFormat="1" x14ac:dyDescent="0.2">
      <c r="A24" s="129" t="s">
        <v>140</v>
      </c>
      <c r="B24" s="130" t="s">
        <v>141</v>
      </c>
      <c r="C24" s="131"/>
      <c r="D24" s="128"/>
      <c r="E24" s="128"/>
      <c r="H24" s="126"/>
    </row>
    <row r="25" spans="1:8" s="122" customFormat="1" x14ac:dyDescent="0.2">
      <c r="A25" s="129" t="s">
        <v>142</v>
      </c>
      <c r="B25" s="130" t="s">
        <v>143</v>
      </c>
      <c r="C25" s="131"/>
      <c r="D25" s="128"/>
      <c r="E25" s="128"/>
      <c r="F25" s="126"/>
      <c r="H25" s="126"/>
    </row>
    <row r="26" spans="1:8" s="122" customFormat="1" x14ac:dyDescent="0.2">
      <c r="A26" s="129" t="s">
        <v>144</v>
      </c>
      <c r="B26" s="130" t="s">
        <v>145</v>
      </c>
      <c r="C26" s="131"/>
      <c r="D26" s="128"/>
      <c r="E26" s="128"/>
      <c r="F26" s="126"/>
      <c r="H26" s="126"/>
    </row>
    <row r="27" spans="1:8" s="122" customFormat="1" x14ac:dyDescent="0.2">
      <c r="A27" s="130" t="s">
        <v>146</v>
      </c>
      <c r="B27" s="130" t="s">
        <v>147</v>
      </c>
      <c r="C27" s="131"/>
      <c r="D27" s="128"/>
      <c r="E27" s="128"/>
      <c r="F27" s="126"/>
      <c r="H27" s="126"/>
    </row>
    <row r="28" spans="1:8" s="122" customFormat="1" x14ac:dyDescent="0.2">
      <c r="A28" s="130" t="s">
        <v>148</v>
      </c>
      <c r="B28" s="130" t="s">
        <v>149</v>
      </c>
      <c r="C28" s="131"/>
      <c r="D28" s="128"/>
      <c r="E28" s="128"/>
      <c r="F28" s="126"/>
      <c r="H28" s="126"/>
    </row>
    <row r="29" spans="1:8" s="122" customFormat="1" x14ac:dyDescent="0.2">
      <c r="A29" s="130" t="s">
        <v>150</v>
      </c>
      <c r="B29" s="130" t="s">
        <v>151</v>
      </c>
      <c r="C29" s="131"/>
      <c r="D29" s="128"/>
      <c r="E29" s="128"/>
      <c r="F29" s="126"/>
      <c r="H29" s="126"/>
    </row>
    <row r="30" spans="1:8" s="122" customFormat="1" x14ac:dyDescent="0.2">
      <c r="A30" s="130" t="s">
        <v>152</v>
      </c>
      <c r="B30" s="130" t="s">
        <v>153</v>
      </c>
      <c r="C30" s="131"/>
      <c r="D30" s="128"/>
      <c r="E30" s="128"/>
      <c r="F30" s="126"/>
      <c r="G30" s="126"/>
      <c r="H30" s="126"/>
    </row>
    <row r="31" spans="1:8" s="122" customFormat="1" x14ac:dyDescent="0.2">
      <c r="A31" s="130" t="s">
        <v>154</v>
      </c>
      <c r="B31" s="130" t="s">
        <v>155</v>
      </c>
      <c r="C31" s="131"/>
      <c r="D31" s="128"/>
      <c r="E31" s="128"/>
      <c r="F31" s="126"/>
      <c r="G31" s="126"/>
      <c r="H31" s="126"/>
    </row>
    <row r="32" spans="1:8" s="122" customFormat="1" x14ac:dyDescent="0.2">
      <c r="A32" s="130" t="s">
        <v>156</v>
      </c>
      <c r="B32" s="130" t="s">
        <v>157</v>
      </c>
      <c r="C32" s="131"/>
      <c r="D32" s="128"/>
      <c r="E32" s="128"/>
      <c r="F32" s="126"/>
      <c r="G32" s="126"/>
      <c r="H32" s="126"/>
    </row>
    <row r="33" spans="1:8" s="122" customFormat="1" x14ac:dyDescent="0.2">
      <c r="A33" s="130" t="s">
        <v>158</v>
      </c>
      <c r="B33" s="130" t="s">
        <v>159</v>
      </c>
      <c r="C33" s="131"/>
      <c r="D33" s="128"/>
      <c r="E33" s="128"/>
      <c r="F33" s="126"/>
      <c r="G33" s="126"/>
      <c r="H33" s="126"/>
    </row>
    <row r="34" spans="1:8" s="122" customFormat="1" x14ac:dyDescent="0.2">
      <c r="A34" s="130" t="s">
        <v>160</v>
      </c>
      <c r="B34" s="130" t="s">
        <v>161</v>
      </c>
      <c r="C34" s="131"/>
      <c r="D34" s="128"/>
      <c r="E34" s="128"/>
      <c r="F34" s="126"/>
      <c r="G34" s="126"/>
      <c r="H34" s="126"/>
    </row>
    <row r="35" spans="1:8" s="122" customFormat="1" x14ac:dyDescent="0.2">
      <c r="A35" s="132" t="s">
        <v>162</v>
      </c>
      <c r="B35" s="132" t="s">
        <v>163</v>
      </c>
      <c r="C35" s="133"/>
      <c r="D35" s="127"/>
      <c r="E35" s="127"/>
      <c r="F35" s="126"/>
      <c r="G35" s="126"/>
      <c r="H35" s="126"/>
    </row>
    <row r="36" spans="1:8" s="122" customFormat="1" x14ac:dyDescent="0.2">
      <c r="A36" s="134" t="s">
        <v>164</v>
      </c>
      <c r="B36" s="134" t="s">
        <v>164</v>
      </c>
      <c r="C36" s="128"/>
      <c r="D36" s="128"/>
      <c r="E36" s="128"/>
      <c r="F36" s="126"/>
      <c r="G36" s="126"/>
      <c r="H36" s="126"/>
    </row>
    <row r="37" spans="1:8" s="122" customFormat="1" x14ac:dyDescent="0.2">
      <c r="B37" s="135" t="s">
        <v>165</v>
      </c>
      <c r="C37" s="136"/>
      <c r="D37" s="136"/>
      <c r="E37" s="136"/>
      <c r="F37" s="126"/>
      <c r="G37" s="126"/>
      <c r="H37" s="126"/>
    </row>
    <row r="38" spans="1:8" s="122" customFormat="1" x14ac:dyDescent="0.2">
      <c r="B38" s="137"/>
      <c r="C38" s="138"/>
      <c r="D38" s="138"/>
      <c r="E38" s="138"/>
      <c r="F38" s="126"/>
      <c r="G38" s="126"/>
      <c r="H38" s="126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zoomScaleNormal="100" zoomScaleSheetLayoutView="90" workbookViewId="0">
      <selection activeCell="H41" sqref="H41"/>
    </sheetView>
  </sheetViews>
  <sheetFormatPr baseColWidth="10" defaultRowHeight="11.25" x14ac:dyDescent="0.2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72" customWidth="1"/>
    <col min="6" max="6" width="14.7109375" style="19" customWidth="1"/>
    <col min="7" max="16384" width="11.42578125" style="19"/>
  </cols>
  <sheetData>
    <row r="1" spans="1:6" s="8" customFormat="1" x14ac:dyDescent="0.2">
      <c r="A1" s="3" t="s">
        <v>43</v>
      </c>
      <c r="B1" s="3"/>
      <c r="C1" s="4"/>
      <c r="D1" s="5"/>
      <c r="E1" s="6"/>
      <c r="F1" s="7"/>
    </row>
    <row r="2" spans="1:6" s="8" customFormat="1" x14ac:dyDescent="0.2">
      <c r="A2" s="3" t="s">
        <v>238</v>
      </c>
      <c r="B2" s="3"/>
      <c r="C2" s="4"/>
      <c r="D2" s="5"/>
      <c r="E2" s="6"/>
    </row>
    <row r="3" spans="1:6" s="8" customFormat="1" x14ac:dyDescent="0.2">
      <c r="C3" s="9"/>
      <c r="D3" s="5"/>
      <c r="E3" s="6"/>
    </row>
    <row r="4" spans="1:6" s="8" customFormat="1" x14ac:dyDescent="0.2">
      <c r="C4" s="9"/>
      <c r="D4" s="5"/>
      <c r="E4" s="6"/>
    </row>
    <row r="5" spans="1:6" s="8" customFormat="1" ht="11.25" customHeight="1" x14ac:dyDescent="0.2">
      <c r="A5" s="10" t="s">
        <v>180</v>
      </c>
      <c r="B5" s="11"/>
      <c r="C5" s="9"/>
      <c r="D5" s="4"/>
      <c r="E5" s="12" t="s">
        <v>45</v>
      </c>
    </row>
    <row r="6" spans="1:6" s="8" customFormat="1" x14ac:dyDescent="0.2">
      <c r="A6" s="13"/>
      <c r="B6" s="13"/>
      <c r="C6" s="14"/>
      <c r="D6" s="3"/>
      <c r="E6" s="4"/>
      <c r="F6" s="3"/>
    </row>
    <row r="7" spans="1:6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 x14ac:dyDescent="0.2">
      <c r="A8" s="335">
        <v>111400001</v>
      </c>
      <c r="B8" s="335" t="s">
        <v>361</v>
      </c>
      <c r="C8" s="336">
        <v>703697.3</v>
      </c>
      <c r="D8" s="336">
        <v>0</v>
      </c>
      <c r="E8" s="336">
        <v>703697.3</v>
      </c>
    </row>
    <row r="9" spans="1:6" ht="11.25" customHeight="1" x14ac:dyDescent="0.2">
      <c r="A9" s="335">
        <v>111400041</v>
      </c>
      <c r="B9" s="335" t="s">
        <v>362</v>
      </c>
      <c r="C9" s="336">
        <v>5033848.67</v>
      </c>
      <c r="D9" s="336">
        <v>0</v>
      </c>
      <c r="E9" s="336">
        <v>5033848.67</v>
      </c>
    </row>
    <row r="10" spans="1:6" ht="11.25" customHeight="1" x14ac:dyDescent="0.2">
      <c r="A10" s="335">
        <v>111400047</v>
      </c>
      <c r="B10" s="335" t="s">
        <v>363</v>
      </c>
      <c r="C10" s="336">
        <v>825319.61</v>
      </c>
      <c r="D10" s="336">
        <v>0</v>
      </c>
      <c r="E10" s="336">
        <v>825319.61</v>
      </c>
    </row>
    <row r="11" spans="1:6" ht="11.25" customHeight="1" x14ac:dyDescent="0.2">
      <c r="A11" s="335">
        <v>111400060</v>
      </c>
      <c r="B11" s="335" t="s">
        <v>364</v>
      </c>
      <c r="C11" s="336">
        <v>1124701.1399999999</v>
      </c>
      <c r="D11" s="336">
        <v>0</v>
      </c>
      <c r="E11" s="336">
        <v>1124701.1399999999</v>
      </c>
    </row>
    <row r="12" spans="1:6" ht="11.25" customHeight="1" x14ac:dyDescent="0.2">
      <c r="A12" s="335">
        <v>111400063</v>
      </c>
      <c r="B12" s="335" t="s">
        <v>365</v>
      </c>
      <c r="C12" s="336">
        <v>523206.38</v>
      </c>
      <c r="D12" s="336">
        <v>0</v>
      </c>
      <c r="E12" s="336">
        <v>523206.38</v>
      </c>
    </row>
    <row r="13" spans="1:6" ht="11.25" customHeight="1" x14ac:dyDescent="0.2">
      <c r="A13" s="335">
        <v>111400065</v>
      </c>
      <c r="B13" s="335" t="s">
        <v>366</v>
      </c>
      <c r="C13" s="336">
        <v>8135910.8399999999</v>
      </c>
      <c r="D13" s="336">
        <v>0</v>
      </c>
      <c r="E13" s="336">
        <v>8135910.8399999999</v>
      </c>
    </row>
    <row r="14" spans="1:6" ht="11.25" customHeight="1" x14ac:dyDescent="0.2">
      <c r="A14" s="335">
        <v>111400067</v>
      </c>
      <c r="B14" s="335" t="s">
        <v>367</v>
      </c>
      <c r="C14" s="336">
        <v>10736297.960000001</v>
      </c>
      <c r="D14" s="336">
        <v>0</v>
      </c>
      <c r="E14" s="336">
        <v>10736297.960000001</v>
      </c>
    </row>
    <row r="15" spans="1:6" ht="11.25" customHeight="1" x14ac:dyDescent="0.2">
      <c r="A15" s="335">
        <v>111400068</v>
      </c>
      <c r="B15" s="335" t="s">
        <v>368</v>
      </c>
      <c r="C15" s="336">
        <v>6496867.0499999998</v>
      </c>
      <c r="D15" s="336">
        <v>0</v>
      </c>
      <c r="E15" s="336">
        <v>6496867.0499999998</v>
      </c>
    </row>
    <row r="16" spans="1:6" ht="11.25" customHeight="1" x14ac:dyDescent="0.2">
      <c r="A16" s="335">
        <v>111400069</v>
      </c>
      <c r="B16" s="335" t="s">
        <v>369</v>
      </c>
      <c r="C16" s="336">
        <v>36357147.689999998</v>
      </c>
      <c r="D16" s="336">
        <v>0</v>
      </c>
      <c r="E16" s="336">
        <v>36357147.689999998</v>
      </c>
    </row>
    <row r="17" spans="1:6" ht="11.25" customHeight="1" x14ac:dyDescent="0.2">
      <c r="A17" s="335">
        <v>111400070</v>
      </c>
      <c r="B17" s="335" t="s">
        <v>370</v>
      </c>
      <c r="C17" s="336">
        <v>906172.05</v>
      </c>
      <c r="D17" s="336">
        <v>0</v>
      </c>
      <c r="E17" s="336">
        <v>906172.05</v>
      </c>
    </row>
    <row r="18" spans="1:6" x14ac:dyDescent="0.2">
      <c r="A18" s="335">
        <v>111400104</v>
      </c>
      <c r="B18" s="335" t="s">
        <v>371</v>
      </c>
      <c r="C18" s="336">
        <v>524.6</v>
      </c>
      <c r="D18" s="336">
        <v>0</v>
      </c>
      <c r="E18" s="336">
        <v>524.6</v>
      </c>
    </row>
    <row r="19" spans="1:6" x14ac:dyDescent="0.2">
      <c r="A19" s="335">
        <v>111400116</v>
      </c>
      <c r="B19" s="335" t="s">
        <v>372</v>
      </c>
      <c r="C19" s="336">
        <v>4701.51</v>
      </c>
      <c r="D19" s="336">
        <v>0</v>
      </c>
      <c r="E19" s="336">
        <v>4701.51</v>
      </c>
    </row>
    <row r="20" spans="1:6" x14ac:dyDescent="0.2">
      <c r="A20" s="335">
        <v>111400119</v>
      </c>
      <c r="B20" s="335" t="s">
        <v>373</v>
      </c>
      <c r="C20" s="336">
        <v>465.31</v>
      </c>
      <c r="D20" s="336">
        <v>0</v>
      </c>
      <c r="E20" s="336">
        <v>465.31</v>
      </c>
    </row>
    <row r="21" spans="1:6" x14ac:dyDescent="0.2">
      <c r="A21" s="165"/>
      <c r="B21" s="165" t="s">
        <v>262</v>
      </c>
      <c r="C21" s="20">
        <f>SUM(C8:C20)</f>
        <v>70848860.109999985</v>
      </c>
      <c r="D21" s="152"/>
      <c r="E21" s="20"/>
    </row>
    <row r="22" spans="1:6" x14ac:dyDescent="0.2">
      <c r="A22" s="166"/>
      <c r="B22" s="166"/>
      <c r="C22" s="167"/>
      <c r="D22" s="166"/>
      <c r="E22" s="167"/>
    </row>
    <row r="23" spans="1:6" x14ac:dyDescent="0.2">
      <c r="A23" s="166"/>
      <c r="B23" s="166"/>
      <c r="C23" s="167"/>
      <c r="D23" s="166"/>
      <c r="E23" s="167"/>
    </row>
    <row r="24" spans="1:6" ht="11.25" customHeight="1" x14ac:dyDescent="0.2">
      <c r="A24" s="10" t="s">
        <v>250</v>
      </c>
      <c r="B24" s="11"/>
      <c r="C24" s="22"/>
      <c r="D24" s="12" t="s">
        <v>45</v>
      </c>
    </row>
    <row r="25" spans="1:6" x14ac:dyDescent="0.2">
      <c r="A25" s="8"/>
      <c r="B25" s="8"/>
      <c r="C25" s="9"/>
      <c r="D25" s="5"/>
      <c r="E25" s="6"/>
      <c r="F25" s="8"/>
    </row>
    <row r="26" spans="1:6" ht="15" customHeight="1" x14ac:dyDescent="0.2">
      <c r="A26" s="15" t="s">
        <v>46</v>
      </c>
      <c r="B26" s="16" t="s">
        <v>47</v>
      </c>
      <c r="C26" s="17" t="s">
        <v>48</v>
      </c>
      <c r="D26" s="338" t="s">
        <v>49</v>
      </c>
      <c r="E26" s="24"/>
    </row>
    <row r="27" spans="1:6" ht="11.25" customHeight="1" x14ac:dyDescent="0.2">
      <c r="A27" s="335">
        <v>111500013</v>
      </c>
      <c r="B27" s="335" t="s">
        <v>374</v>
      </c>
      <c r="C27" s="337">
        <v>1472.72</v>
      </c>
      <c r="D27" s="340"/>
      <c r="E27" s="25"/>
    </row>
    <row r="28" spans="1:6" ht="11.25" customHeight="1" x14ac:dyDescent="0.2">
      <c r="A28" s="335">
        <v>111500015</v>
      </c>
      <c r="B28" s="335" t="s">
        <v>375</v>
      </c>
      <c r="C28" s="337">
        <v>13026.52</v>
      </c>
      <c r="D28" s="341"/>
      <c r="E28" s="25"/>
    </row>
    <row r="29" spans="1:6" ht="11.25" customHeight="1" x14ac:dyDescent="0.2">
      <c r="A29" s="335">
        <v>111500040</v>
      </c>
      <c r="B29" s="335" t="s">
        <v>376</v>
      </c>
      <c r="C29" s="337">
        <v>84296.72</v>
      </c>
      <c r="D29" s="341"/>
      <c r="E29" s="25"/>
    </row>
    <row r="30" spans="1:6" ht="11.25" customHeight="1" x14ac:dyDescent="0.2">
      <c r="A30" s="335">
        <v>111500056</v>
      </c>
      <c r="B30" s="335" t="s">
        <v>377</v>
      </c>
      <c r="C30" s="337">
        <v>110181.33</v>
      </c>
      <c r="D30" s="341"/>
      <c r="E30" s="25"/>
    </row>
    <row r="31" spans="1:6" ht="11.25" customHeight="1" x14ac:dyDescent="0.2">
      <c r="A31" s="335">
        <v>111500070</v>
      </c>
      <c r="B31" s="335" t="s">
        <v>378</v>
      </c>
      <c r="C31" s="337">
        <v>4805.03</v>
      </c>
      <c r="D31" s="341"/>
      <c r="E31" s="25"/>
    </row>
    <row r="32" spans="1:6" ht="11.25" customHeight="1" x14ac:dyDescent="0.2">
      <c r="A32" s="335">
        <v>111500081</v>
      </c>
      <c r="B32" s="335" t="s">
        <v>379</v>
      </c>
      <c r="C32" s="337">
        <v>25957.98</v>
      </c>
      <c r="D32" s="341"/>
      <c r="E32" s="25"/>
    </row>
    <row r="33" spans="1:5" ht="11.25" customHeight="1" x14ac:dyDescent="0.2">
      <c r="A33" s="335">
        <v>111500103</v>
      </c>
      <c r="B33" s="335" t="s">
        <v>380</v>
      </c>
      <c r="C33" s="337">
        <v>1643165.07</v>
      </c>
      <c r="D33" s="341"/>
      <c r="E33" s="25"/>
    </row>
    <row r="34" spans="1:5" ht="11.25" customHeight="1" x14ac:dyDescent="0.2">
      <c r="A34" s="335">
        <v>111500115</v>
      </c>
      <c r="B34" s="335" t="s">
        <v>381</v>
      </c>
      <c r="C34" s="337">
        <v>7513.1</v>
      </c>
      <c r="D34" s="341"/>
      <c r="E34" s="25"/>
    </row>
    <row r="35" spans="1:5" ht="11.25" customHeight="1" x14ac:dyDescent="0.2">
      <c r="A35" s="335">
        <v>111500118</v>
      </c>
      <c r="B35" s="335" t="s">
        <v>382</v>
      </c>
      <c r="C35" s="337">
        <v>201901.75</v>
      </c>
      <c r="D35" s="341"/>
      <c r="E35" s="25"/>
    </row>
    <row r="36" spans="1:5" ht="11.25" customHeight="1" x14ac:dyDescent="0.2">
      <c r="A36" s="335">
        <v>111500120</v>
      </c>
      <c r="B36" s="335" t="s">
        <v>383</v>
      </c>
      <c r="C36" s="337">
        <v>395526.63</v>
      </c>
      <c r="D36" s="341"/>
      <c r="E36" s="25"/>
    </row>
    <row r="37" spans="1:5" ht="11.25" customHeight="1" x14ac:dyDescent="0.2">
      <c r="A37" s="335">
        <v>111500122</v>
      </c>
      <c r="B37" s="335" t="s">
        <v>384</v>
      </c>
      <c r="C37" s="337">
        <v>766498.59</v>
      </c>
      <c r="D37" s="341"/>
      <c r="E37" s="25"/>
    </row>
    <row r="38" spans="1:5" ht="11.25" customHeight="1" x14ac:dyDescent="0.2">
      <c r="A38" s="335">
        <v>111500301</v>
      </c>
      <c r="B38" s="335" t="s">
        <v>385</v>
      </c>
      <c r="C38" s="337">
        <v>35507.06</v>
      </c>
      <c r="D38" s="341"/>
      <c r="E38" s="25"/>
    </row>
    <row r="39" spans="1:5" ht="11.25" customHeight="1" x14ac:dyDescent="0.2">
      <c r="A39" s="335">
        <v>111500302</v>
      </c>
      <c r="B39" s="335" t="s">
        <v>386</v>
      </c>
      <c r="C39" s="337">
        <v>43461.04</v>
      </c>
      <c r="D39" s="341"/>
      <c r="E39" s="25"/>
    </row>
    <row r="40" spans="1:5" ht="11.25" customHeight="1" x14ac:dyDescent="0.2">
      <c r="A40" s="335">
        <v>111500403</v>
      </c>
      <c r="B40" s="335" t="s">
        <v>387</v>
      </c>
      <c r="C40" s="337">
        <v>626550.85</v>
      </c>
      <c r="D40" s="341"/>
      <c r="E40" s="25"/>
    </row>
    <row r="41" spans="1:5" ht="11.25" customHeight="1" x14ac:dyDescent="0.2">
      <c r="A41" s="335">
        <v>111500409</v>
      </c>
      <c r="B41" s="335" t="s">
        <v>388</v>
      </c>
      <c r="C41" s="337">
        <v>1589.01</v>
      </c>
      <c r="D41" s="341"/>
      <c r="E41" s="25"/>
    </row>
    <row r="42" spans="1:5" ht="11.25" customHeight="1" x14ac:dyDescent="0.2">
      <c r="A42" s="335">
        <v>111500411</v>
      </c>
      <c r="B42" s="335" t="s">
        <v>389</v>
      </c>
      <c r="C42" s="337">
        <v>175824.2</v>
      </c>
      <c r="D42" s="341"/>
      <c r="E42" s="25"/>
    </row>
    <row r="43" spans="1:5" ht="11.25" customHeight="1" x14ac:dyDescent="0.2">
      <c r="A43" s="335">
        <v>111500416</v>
      </c>
      <c r="B43" s="335" t="s">
        <v>390</v>
      </c>
      <c r="C43" s="337">
        <v>71431.17</v>
      </c>
      <c r="D43" s="341"/>
      <c r="E43" s="25"/>
    </row>
    <row r="44" spans="1:5" ht="11.25" customHeight="1" x14ac:dyDescent="0.2">
      <c r="A44" s="335">
        <v>111500417</v>
      </c>
      <c r="B44" s="335" t="s">
        <v>391</v>
      </c>
      <c r="C44" s="337">
        <v>24225.03</v>
      </c>
      <c r="D44" s="341"/>
      <c r="E44" s="25"/>
    </row>
    <row r="45" spans="1:5" ht="11.25" customHeight="1" x14ac:dyDescent="0.2">
      <c r="A45" s="335">
        <v>111500423</v>
      </c>
      <c r="B45" s="335" t="s">
        <v>392</v>
      </c>
      <c r="C45" s="337">
        <v>16452.02</v>
      </c>
      <c r="D45" s="341"/>
      <c r="E45" s="25"/>
    </row>
    <row r="46" spans="1:5" ht="11.25" customHeight="1" x14ac:dyDescent="0.2">
      <c r="A46" s="335">
        <v>111500442</v>
      </c>
      <c r="B46" s="335" t="s">
        <v>393</v>
      </c>
      <c r="C46" s="337">
        <v>5553.01</v>
      </c>
      <c r="D46" s="341"/>
      <c r="E46" s="25"/>
    </row>
    <row r="47" spans="1:5" ht="11.25" customHeight="1" x14ac:dyDescent="0.2">
      <c r="A47" s="335">
        <v>111500444</v>
      </c>
      <c r="B47" s="335" t="s">
        <v>394</v>
      </c>
      <c r="C47" s="337">
        <v>408884.52</v>
      </c>
      <c r="D47" s="341"/>
      <c r="E47" s="25"/>
    </row>
    <row r="48" spans="1:5" ht="11.25" customHeight="1" x14ac:dyDescent="0.2">
      <c r="A48" s="335">
        <v>111500451</v>
      </c>
      <c r="B48" s="335" t="s">
        <v>395</v>
      </c>
      <c r="C48" s="337">
        <v>2302893.4700000002</v>
      </c>
      <c r="D48" s="341"/>
      <c r="E48" s="25"/>
    </row>
    <row r="49" spans="1:5" ht="11.25" customHeight="1" x14ac:dyDescent="0.2">
      <c r="A49" s="335">
        <v>111500452</v>
      </c>
      <c r="B49" s="335" t="s">
        <v>396</v>
      </c>
      <c r="C49" s="337">
        <v>7857.76</v>
      </c>
      <c r="D49" s="341"/>
      <c r="E49" s="25"/>
    </row>
    <row r="50" spans="1:5" ht="11.25" customHeight="1" x14ac:dyDescent="0.2">
      <c r="A50" s="335">
        <v>111500453</v>
      </c>
      <c r="B50" s="335" t="s">
        <v>397</v>
      </c>
      <c r="C50" s="337">
        <v>11.61</v>
      </c>
      <c r="D50" s="341"/>
      <c r="E50" s="25"/>
    </row>
    <row r="51" spans="1:5" ht="11.25" customHeight="1" x14ac:dyDescent="0.2">
      <c r="A51" s="335">
        <v>111500454</v>
      </c>
      <c r="B51" s="335" t="s">
        <v>398</v>
      </c>
      <c r="C51" s="337">
        <v>944046.79</v>
      </c>
      <c r="D51" s="341"/>
      <c r="E51" s="25"/>
    </row>
    <row r="52" spans="1:5" ht="11.25" customHeight="1" x14ac:dyDescent="0.2">
      <c r="A52" s="335">
        <v>111500455</v>
      </c>
      <c r="B52" s="335" t="s">
        <v>399</v>
      </c>
      <c r="C52" s="337">
        <v>5814386.7800000003</v>
      </c>
      <c r="D52" s="341"/>
      <c r="E52" s="25"/>
    </row>
    <row r="53" spans="1:5" ht="11.25" customHeight="1" x14ac:dyDescent="0.2">
      <c r="A53" s="335">
        <v>111500458</v>
      </c>
      <c r="B53" s="335" t="s">
        <v>400</v>
      </c>
      <c r="C53" s="337">
        <v>522.20000000000005</v>
      </c>
      <c r="D53" s="341"/>
      <c r="E53" s="25"/>
    </row>
    <row r="54" spans="1:5" ht="11.25" customHeight="1" x14ac:dyDescent="0.2">
      <c r="A54" s="335">
        <v>111500460</v>
      </c>
      <c r="B54" s="335" t="s">
        <v>401</v>
      </c>
      <c r="C54" s="337">
        <v>89876.14</v>
      </c>
      <c r="D54" s="341"/>
      <c r="E54" s="25"/>
    </row>
    <row r="55" spans="1:5" ht="11.25" customHeight="1" x14ac:dyDescent="0.2">
      <c r="A55" s="335">
        <v>111500462</v>
      </c>
      <c r="B55" s="335" t="s">
        <v>402</v>
      </c>
      <c r="C55" s="337">
        <v>192939.82</v>
      </c>
      <c r="D55" s="341"/>
      <c r="E55" s="25"/>
    </row>
    <row r="56" spans="1:5" ht="11.25" customHeight="1" x14ac:dyDescent="0.2">
      <c r="A56" s="335">
        <v>111500463</v>
      </c>
      <c r="B56" s="335" t="s">
        <v>403</v>
      </c>
      <c r="C56" s="337">
        <v>134073.01999999999</v>
      </c>
      <c r="D56" s="341"/>
      <c r="E56" s="25"/>
    </row>
    <row r="57" spans="1:5" ht="11.25" customHeight="1" x14ac:dyDescent="0.2">
      <c r="A57" s="335">
        <v>111500464</v>
      </c>
      <c r="B57" s="335" t="s">
        <v>404</v>
      </c>
      <c r="C57" s="337">
        <v>1027.3</v>
      </c>
      <c r="D57" s="341"/>
      <c r="E57" s="25"/>
    </row>
    <row r="58" spans="1:5" ht="11.25" customHeight="1" x14ac:dyDescent="0.2">
      <c r="A58" s="335">
        <v>111500465</v>
      </c>
      <c r="B58" s="335" t="s">
        <v>405</v>
      </c>
      <c r="C58" s="337">
        <v>485418.65</v>
      </c>
      <c r="D58" s="341"/>
      <c r="E58" s="25"/>
    </row>
    <row r="59" spans="1:5" ht="11.25" customHeight="1" x14ac:dyDescent="0.2">
      <c r="A59" s="335">
        <v>111500467</v>
      </c>
      <c r="B59" s="335" t="s">
        <v>406</v>
      </c>
      <c r="C59" s="337">
        <v>3331067.72</v>
      </c>
      <c r="D59" s="341"/>
      <c r="E59" s="25"/>
    </row>
    <row r="60" spans="1:5" ht="11.25" customHeight="1" x14ac:dyDescent="0.2">
      <c r="A60" s="335">
        <v>111500468</v>
      </c>
      <c r="B60" s="335" t="s">
        <v>407</v>
      </c>
      <c r="C60" s="337">
        <v>1296279</v>
      </c>
      <c r="D60" s="341"/>
      <c r="E60" s="25"/>
    </row>
    <row r="61" spans="1:5" ht="11.25" customHeight="1" x14ac:dyDescent="0.2">
      <c r="A61" s="335">
        <v>111500469</v>
      </c>
      <c r="B61" s="335" t="s">
        <v>408</v>
      </c>
      <c r="C61" s="337">
        <v>385878.73</v>
      </c>
      <c r="D61" s="341"/>
      <c r="E61" s="25"/>
    </row>
    <row r="62" spans="1:5" ht="11.25" customHeight="1" x14ac:dyDescent="0.2">
      <c r="A62" s="335">
        <v>111500502</v>
      </c>
      <c r="B62" s="335" t="s">
        <v>409</v>
      </c>
      <c r="C62" s="337">
        <v>8597.1</v>
      </c>
      <c r="D62" s="341"/>
      <c r="E62" s="25"/>
    </row>
    <row r="63" spans="1:5" ht="11.25" customHeight="1" x14ac:dyDescent="0.2">
      <c r="A63" s="335">
        <v>111500503</v>
      </c>
      <c r="B63" s="335" t="s">
        <v>410</v>
      </c>
      <c r="C63" s="337">
        <v>91422.87</v>
      </c>
      <c r="D63" s="341"/>
      <c r="E63" s="25"/>
    </row>
    <row r="64" spans="1:5" ht="11.25" customHeight="1" x14ac:dyDescent="0.2">
      <c r="A64" s="335">
        <v>111500504</v>
      </c>
      <c r="B64" s="335" t="s">
        <v>411</v>
      </c>
      <c r="C64" s="337">
        <v>2471496.2400000002</v>
      </c>
      <c r="D64" s="341"/>
      <c r="E64" s="25"/>
    </row>
    <row r="65" spans="1:6" ht="11.25" customHeight="1" x14ac:dyDescent="0.2">
      <c r="A65" s="335">
        <v>111500505</v>
      </c>
      <c r="B65" s="335" t="s">
        <v>412</v>
      </c>
      <c r="C65" s="337">
        <v>66601.47</v>
      </c>
      <c r="D65" s="339"/>
      <c r="E65" s="25"/>
    </row>
    <row r="66" spans="1:6" x14ac:dyDescent="0.2">
      <c r="A66" s="169"/>
      <c r="B66" s="169" t="s">
        <v>263</v>
      </c>
      <c r="C66" s="26">
        <f>SUM(C27:C65)</f>
        <v>22288220.020000003</v>
      </c>
      <c r="D66" s="153"/>
      <c r="E66" s="27"/>
    </row>
    <row r="67" spans="1:6" x14ac:dyDescent="0.2">
      <c r="A67" s="163"/>
      <c r="B67" s="163"/>
      <c r="C67" s="170"/>
      <c r="D67" s="163"/>
      <c r="E67" s="170"/>
      <c r="F67" s="8"/>
    </row>
    <row r="68" spans="1:6" x14ac:dyDescent="0.2">
      <c r="A68" s="163"/>
      <c r="B68" s="163"/>
      <c r="C68" s="170"/>
      <c r="D68" s="163"/>
      <c r="E68" s="170"/>
      <c r="F68" s="8"/>
    </row>
    <row r="69" spans="1:6" ht="11.25" customHeight="1" x14ac:dyDescent="0.2">
      <c r="A69" s="10" t="s">
        <v>187</v>
      </c>
      <c r="B69" s="11"/>
      <c r="C69" s="22"/>
      <c r="D69" s="8"/>
      <c r="E69" s="12" t="s">
        <v>45</v>
      </c>
    </row>
    <row r="70" spans="1:6" x14ac:dyDescent="0.2">
      <c r="A70" s="8"/>
      <c r="B70" s="8"/>
      <c r="C70" s="9"/>
      <c r="D70" s="8"/>
      <c r="E70" s="9"/>
      <c r="F70" s="8"/>
    </row>
    <row r="71" spans="1:6" ht="15" customHeight="1" x14ac:dyDescent="0.2">
      <c r="A71" s="15" t="s">
        <v>46</v>
      </c>
      <c r="B71" s="16" t="s">
        <v>47</v>
      </c>
      <c r="C71" s="17" t="s">
        <v>48</v>
      </c>
      <c r="D71" s="18" t="s">
        <v>49</v>
      </c>
      <c r="E71" s="17" t="s">
        <v>50</v>
      </c>
      <c r="F71" s="28"/>
    </row>
    <row r="72" spans="1:6" x14ac:dyDescent="0.2">
      <c r="A72" s="160"/>
      <c r="B72" s="168"/>
      <c r="C72" s="154"/>
      <c r="D72" s="154"/>
      <c r="E72" s="144"/>
      <c r="F72" s="25"/>
    </row>
    <row r="73" spans="1:6" x14ac:dyDescent="0.2">
      <c r="A73" s="160"/>
      <c r="B73" s="168"/>
      <c r="C73" s="154"/>
      <c r="D73" s="154"/>
      <c r="E73" s="144"/>
      <c r="F73" s="25"/>
    </row>
    <row r="74" spans="1:6" x14ac:dyDescent="0.2">
      <c r="A74" s="160"/>
      <c r="B74" s="168"/>
      <c r="C74" s="154"/>
      <c r="D74" s="154"/>
      <c r="E74" s="144"/>
      <c r="F74" s="25"/>
    </row>
    <row r="75" spans="1:6" x14ac:dyDescent="0.2">
      <c r="A75" s="160"/>
      <c r="B75" s="168"/>
      <c r="C75" s="154"/>
      <c r="D75" s="154"/>
      <c r="E75" s="144"/>
      <c r="F75" s="25"/>
    </row>
    <row r="76" spans="1:6" x14ac:dyDescent="0.2">
      <c r="A76" s="160"/>
      <c r="B76" s="168"/>
      <c r="C76" s="154"/>
      <c r="D76" s="154"/>
      <c r="E76" s="144"/>
      <c r="F76" s="25"/>
    </row>
    <row r="77" spans="1:6" x14ac:dyDescent="0.2">
      <c r="A77" s="160"/>
      <c r="B77" s="168"/>
      <c r="C77" s="154"/>
      <c r="D77" s="154"/>
      <c r="E77" s="144"/>
      <c r="F77" s="25"/>
    </row>
    <row r="78" spans="1:6" x14ac:dyDescent="0.2">
      <c r="A78" s="160"/>
      <c r="B78" s="168"/>
      <c r="C78" s="154"/>
      <c r="D78" s="154"/>
      <c r="E78" s="144"/>
      <c r="F78" s="25"/>
    </row>
    <row r="79" spans="1:6" x14ac:dyDescent="0.2">
      <c r="A79" s="169"/>
      <c r="B79" s="169" t="s">
        <v>264</v>
      </c>
      <c r="C79" s="26">
        <f>SUM(C72:C78)</f>
        <v>0</v>
      </c>
      <c r="D79" s="155"/>
      <c r="E79" s="20"/>
      <c r="F79" s="27"/>
    </row>
    <row r="80" spans="1:6" x14ac:dyDescent="0.2">
      <c r="A80" s="163"/>
      <c r="B80" s="163"/>
      <c r="C80" s="170"/>
      <c r="D80" s="163"/>
      <c r="E80" s="170"/>
      <c r="F80" s="8"/>
    </row>
    <row r="81" spans="1:6" x14ac:dyDescent="0.2">
      <c r="A81" s="163"/>
      <c r="B81" s="163"/>
      <c r="C81" s="170"/>
      <c r="D81" s="163"/>
      <c r="E81" s="170"/>
      <c r="F81" s="8"/>
    </row>
    <row r="82" spans="1:6" ht="11.25" customHeight="1" x14ac:dyDescent="0.2">
      <c r="A82" s="10" t="s">
        <v>188</v>
      </c>
      <c r="B82" s="11"/>
      <c r="C82" s="22"/>
      <c r="D82" s="8"/>
      <c r="E82" s="12" t="s">
        <v>45</v>
      </c>
    </row>
    <row r="83" spans="1:6" x14ac:dyDescent="0.2">
      <c r="A83" s="8"/>
      <c r="B83" s="8"/>
      <c r="C83" s="9"/>
      <c r="D83" s="8"/>
      <c r="E83" s="9"/>
      <c r="F83" s="8"/>
    </row>
    <row r="84" spans="1:6" ht="15" customHeight="1" x14ac:dyDescent="0.2">
      <c r="A84" s="15" t="s">
        <v>46</v>
      </c>
      <c r="B84" s="16" t="s">
        <v>47</v>
      </c>
      <c r="C84" s="17" t="s">
        <v>48</v>
      </c>
      <c r="D84" s="18" t="s">
        <v>49</v>
      </c>
      <c r="E84" s="17" t="s">
        <v>50</v>
      </c>
      <c r="F84" s="28"/>
    </row>
    <row r="85" spans="1:6" x14ac:dyDescent="0.2">
      <c r="A85" s="164"/>
      <c r="B85" s="164"/>
      <c r="C85" s="144"/>
      <c r="D85" s="144"/>
      <c r="E85" s="144"/>
      <c r="F85" s="25"/>
    </row>
    <row r="86" spans="1:6" x14ac:dyDescent="0.2">
      <c r="A86" s="164"/>
      <c r="B86" s="164"/>
      <c r="C86" s="144"/>
      <c r="D86" s="144"/>
      <c r="E86" s="144"/>
      <c r="F86" s="25"/>
    </row>
    <row r="87" spans="1:6" x14ac:dyDescent="0.2">
      <c r="A87" s="164"/>
      <c r="B87" s="164"/>
      <c r="C87" s="144"/>
      <c r="D87" s="144"/>
      <c r="E87" s="144"/>
      <c r="F87" s="25"/>
    </row>
    <row r="88" spans="1:6" x14ac:dyDescent="0.2">
      <c r="A88" s="164"/>
      <c r="B88" s="164"/>
      <c r="C88" s="144"/>
      <c r="D88" s="144"/>
      <c r="E88" s="144"/>
      <c r="F88" s="25"/>
    </row>
    <row r="89" spans="1:6" x14ac:dyDescent="0.2">
      <c r="A89" s="164"/>
      <c r="B89" s="164"/>
      <c r="C89" s="144"/>
      <c r="D89" s="144"/>
      <c r="E89" s="144"/>
      <c r="F89" s="25"/>
    </row>
    <row r="90" spans="1:6" x14ac:dyDescent="0.2">
      <c r="A90" s="164"/>
      <c r="B90" s="164"/>
      <c r="C90" s="144"/>
      <c r="D90" s="144"/>
      <c r="E90" s="144"/>
      <c r="F90" s="25"/>
    </row>
    <row r="91" spans="1:6" x14ac:dyDescent="0.2">
      <c r="A91" s="164"/>
      <c r="B91" s="164"/>
      <c r="C91" s="144"/>
      <c r="D91" s="144"/>
      <c r="E91" s="144"/>
      <c r="F91" s="25"/>
    </row>
    <row r="92" spans="1:6" x14ac:dyDescent="0.2">
      <c r="A92" s="171"/>
      <c r="B92" s="171" t="s">
        <v>265</v>
      </c>
      <c r="C92" s="30">
        <f>SUM(C85:C91)</f>
        <v>0</v>
      </c>
      <c r="D92" s="156"/>
      <c r="E92" s="31"/>
      <c r="F92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7 E71 E84"/>
    <dataValidation allowBlank="1" showInputMessage="1" showErrorMessage="1" prompt="Especificar el tipo de instrumento de inversión: Bondes, Petrobonos, Cetes, Mesa de dinero, etc." sqref="D7 D26 D71 D84"/>
    <dataValidation allowBlank="1" showInputMessage="1" showErrorMessage="1" prompt="Corresponde al nombre o descripción de la cuenta de acuerdo al Plan de Cuentas emitido por el CONAC." sqref="B7 B26 B71 B84"/>
    <dataValidation allowBlank="1" showInputMessage="1" showErrorMessage="1" prompt="Saldo final de la Cuenta Pública presentada y en su caso, el importe debe corresponder a la suma de la columna de monto parcial ( trimestral: 1er, 2do, 3ro. o 4to.)." sqref="C7 C71 C84"/>
    <dataValidation allowBlank="1" showInputMessage="1" showErrorMessage="1" prompt="Saldo final de la Cuenta Pública presentada (trimestral: 1er, 2do, 3ro. o 4to.)." sqref="C26"/>
    <dataValidation allowBlank="1" showInputMessage="1" showErrorMessage="1" prompt="Corresponde al número de la cuenta de acuerdo al Plan de Cuentas emitido por el CONAC." sqref="A7 A26 A71 A84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zoomScaleSheetLayoutView="100" workbookViewId="0">
      <selection activeCell="D41" sqref="D41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 x14ac:dyDescent="0.2">
      <c r="A1" s="3" t="s">
        <v>43</v>
      </c>
      <c r="B1" s="3"/>
      <c r="G1" s="32"/>
    </row>
    <row r="2" spans="1:9" x14ac:dyDescent="0.2">
      <c r="A2" s="3" t="s">
        <v>238</v>
      </c>
      <c r="B2" s="3"/>
      <c r="C2" s="21"/>
      <c r="D2" s="21"/>
    </row>
    <row r="3" spans="1:9" x14ac:dyDescent="0.2">
      <c r="B3" s="3"/>
      <c r="C3" s="21"/>
      <c r="D3" s="21"/>
    </row>
    <row r="5" spans="1:9" s="35" customFormat="1" ht="11.25" customHeight="1" x14ac:dyDescent="0.2">
      <c r="A5" s="33" t="s">
        <v>181</v>
      </c>
      <c r="B5" s="33"/>
      <c r="C5" s="34"/>
      <c r="D5" s="34"/>
      <c r="E5" s="9"/>
      <c r="F5" s="9"/>
      <c r="G5" s="261" t="s">
        <v>51</v>
      </c>
    </row>
    <row r="6" spans="1:9" x14ac:dyDescent="0.2">
      <c r="A6" s="13"/>
      <c r="B6" s="13"/>
      <c r="C6" s="4"/>
      <c r="D6" s="4"/>
      <c r="E6" s="4"/>
      <c r="F6" s="4"/>
      <c r="G6" s="4"/>
    </row>
    <row r="7" spans="1:9" ht="15" customHeight="1" x14ac:dyDescent="0.2">
      <c r="A7" s="15" t="s">
        <v>46</v>
      </c>
      <c r="B7" s="16" t="s">
        <v>47</v>
      </c>
      <c r="C7" s="285" t="s">
        <v>48</v>
      </c>
      <c r="D7" s="314">
        <v>2015</v>
      </c>
      <c r="E7" s="285" t="s">
        <v>246</v>
      </c>
      <c r="F7" s="285" t="s">
        <v>197</v>
      </c>
      <c r="G7" s="36" t="s">
        <v>52</v>
      </c>
    </row>
    <row r="8" spans="1:9" x14ac:dyDescent="0.2">
      <c r="A8" s="335">
        <v>112200001</v>
      </c>
      <c r="B8" s="335" t="s">
        <v>413</v>
      </c>
      <c r="C8" s="336">
        <v>678336.58</v>
      </c>
      <c r="D8" s="336">
        <v>678336.58</v>
      </c>
      <c r="E8" s="336">
        <v>678336.58</v>
      </c>
      <c r="F8" s="336">
        <v>678337.7</v>
      </c>
      <c r="G8" s="336">
        <v>678337.7</v>
      </c>
    </row>
    <row r="9" spans="1:9" x14ac:dyDescent="0.2">
      <c r="A9" s="335">
        <v>112200004</v>
      </c>
      <c r="B9" s="335" t="s">
        <v>414</v>
      </c>
      <c r="C9" s="336">
        <v>1.04</v>
      </c>
      <c r="D9" s="336">
        <v>1.04</v>
      </c>
      <c r="E9" s="336">
        <v>1.04</v>
      </c>
      <c r="F9" s="336">
        <v>1.04</v>
      </c>
      <c r="G9" s="336">
        <v>1.04</v>
      </c>
    </row>
    <row r="10" spans="1:9" x14ac:dyDescent="0.2">
      <c r="A10" s="335">
        <v>112200012</v>
      </c>
      <c r="B10" s="335" t="s">
        <v>415</v>
      </c>
      <c r="C10" s="336">
        <v>243826.64</v>
      </c>
      <c r="D10" s="336">
        <v>243826.64</v>
      </c>
      <c r="E10" s="336">
        <v>243826.64</v>
      </c>
      <c r="F10" s="336">
        <v>243828.04</v>
      </c>
      <c r="G10" s="336">
        <v>243828.04</v>
      </c>
    </row>
    <row r="11" spans="1:9" x14ac:dyDescent="0.2">
      <c r="A11" s="335">
        <v>112200101</v>
      </c>
      <c r="B11" s="335" t="s">
        <v>416</v>
      </c>
      <c r="C11" s="336">
        <v>13583.21</v>
      </c>
      <c r="D11" s="336">
        <v>26535.98</v>
      </c>
      <c r="E11" s="336">
        <v>47347.32</v>
      </c>
      <c r="F11" s="336">
        <v>57399.99</v>
      </c>
      <c r="G11" s="336">
        <v>76387.89</v>
      </c>
    </row>
    <row r="12" spans="1:9" x14ac:dyDescent="0.2">
      <c r="A12" s="160"/>
      <c r="B12" s="160"/>
      <c r="C12" s="173"/>
      <c r="D12" s="173"/>
      <c r="E12" s="173"/>
      <c r="F12" s="173"/>
      <c r="G12" s="173"/>
    </row>
    <row r="13" spans="1:9" x14ac:dyDescent="0.2">
      <c r="A13" s="160"/>
      <c r="B13" s="160"/>
      <c r="C13" s="173"/>
      <c r="D13" s="173"/>
      <c r="E13" s="173"/>
      <c r="F13" s="173"/>
      <c r="G13" s="173"/>
      <c r="I13" s="37"/>
    </row>
    <row r="14" spans="1:9" x14ac:dyDescent="0.2">
      <c r="A14" s="161"/>
      <c r="B14" s="161" t="s">
        <v>266</v>
      </c>
      <c r="C14" s="174">
        <f>SUM(C8:C13)</f>
        <v>935747.47</v>
      </c>
      <c r="D14" s="174">
        <f>SUM(D8:D13)</f>
        <v>948700.24</v>
      </c>
      <c r="E14" s="174">
        <f>SUM(E8:E13)</f>
        <v>969511.58</v>
      </c>
      <c r="F14" s="174">
        <f>SUM(F8:F13)</f>
        <v>979566.77</v>
      </c>
      <c r="G14" s="174">
        <f>SUM(G8:G13)</f>
        <v>998554.67</v>
      </c>
    </row>
    <row r="15" spans="1:9" x14ac:dyDescent="0.2">
      <c r="A15" s="163"/>
      <c r="B15" s="163"/>
      <c r="C15" s="170"/>
      <c r="D15" s="170"/>
      <c r="E15" s="170"/>
      <c r="F15" s="170"/>
      <c r="G15" s="170"/>
    </row>
    <row r="16" spans="1:9" x14ac:dyDescent="0.2">
      <c r="A16" s="163"/>
      <c r="B16" s="163"/>
      <c r="C16" s="170"/>
      <c r="D16" s="170"/>
      <c r="E16" s="170"/>
      <c r="F16" s="170"/>
      <c r="G16" s="170"/>
    </row>
    <row r="17" spans="1:7" s="35" customFormat="1" ht="11.25" customHeight="1" x14ac:dyDescent="0.2">
      <c r="A17" s="33" t="s">
        <v>189</v>
      </c>
      <c r="B17" s="33"/>
      <c r="C17" s="34"/>
      <c r="D17" s="34"/>
      <c r="E17" s="9"/>
      <c r="F17" s="9"/>
      <c r="G17" s="261" t="s">
        <v>51</v>
      </c>
    </row>
    <row r="18" spans="1:7" x14ac:dyDescent="0.2">
      <c r="A18" s="13"/>
      <c r="B18" s="13"/>
      <c r="C18" s="4"/>
      <c r="D18" s="4"/>
      <c r="E18" s="4"/>
      <c r="F18" s="4"/>
      <c r="G18" s="4"/>
    </row>
    <row r="19" spans="1:7" ht="15" customHeight="1" x14ac:dyDescent="0.2">
      <c r="A19" s="15" t="s">
        <v>46</v>
      </c>
      <c r="B19" s="16" t="s">
        <v>47</v>
      </c>
      <c r="C19" s="285" t="s">
        <v>48</v>
      </c>
      <c r="D19" s="314">
        <v>2015</v>
      </c>
      <c r="E19" s="285" t="s">
        <v>246</v>
      </c>
      <c r="F19" s="285" t="s">
        <v>197</v>
      </c>
      <c r="G19" s="36" t="s">
        <v>52</v>
      </c>
    </row>
    <row r="20" spans="1:7" x14ac:dyDescent="0.2">
      <c r="A20" s="160"/>
      <c r="B20" s="160"/>
      <c r="C20" s="173"/>
      <c r="D20" s="173"/>
      <c r="E20" s="173"/>
      <c r="F20" s="173"/>
      <c r="G20" s="173"/>
    </row>
    <row r="21" spans="1:7" s="256" customFormat="1" x14ac:dyDescent="0.2">
      <c r="A21" s="160"/>
      <c r="B21" s="160"/>
      <c r="C21" s="173"/>
      <c r="D21" s="173"/>
      <c r="E21" s="173"/>
      <c r="F21" s="173"/>
      <c r="G21" s="173"/>
    </row>
    <row r="22" spans="1:7" x14ac:dyDescent="0.2">
      <c r="A22" s="160"/>
      <c r="B22" s="160"/>
      <c r="C22" s="173"/>
      <c r="D22" s="173"/>
      <c r="E22" s="173"/>
      <c r="F22" s="173"/>
      <c r="G22" s="173"/>
    </row>
    <row r="23" spans="1:7" x14ac:dyDescent="0.2">
      <c r="A23" s="160"/>
      <c r="B23" s="160"/>
      <c r="C23" s="173"/>
      <c r="D23" s="173"/>
      <c r="E23" s="173"/>
      <c r="F23" s="173"/>
      <c r="G23" s="173"/>
    </row>
    <row r="24" spans="1:7" x14ac:dyDescent="0.2">
      <c r="A24" s="161"/>
      <c r="B24" s="161" t="s">
        <v>267</v>
      </c>
      <c r="C24" s="174">
        <f>SUM(C20:C23)</f>
        <v>0</v>
      </c>
      <c r="D24" s="174">
        <f>SUM(D20:D23)</f>
        <v>0</v>
      </c>
      <c r="E24" s="174">
        <f>SUM(E20:E23)</f>
        <v>0</v>
      </c>
      <c r="F24" s="174">
        <f>SUM(F20:F23)</f>
        <v>0</v>
      </c>
      <c r="G24" s="174">
        <f>SUM(G20:G23)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de la Cuenta Pública presentada (trimestral: 1er, 2do, 3ro. o 4to.)." sqref="C7 C19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." sqref="A7 A19"/>
  </dataValidations>
  <pageMargins left="0.7" right="0.7" top="0.75" bottom="0.75" header="0.3" footer="0.3"/>
  <pageSetup scale="72" orientation="portrait" r:id="rId1"/>
  <ignoredErrors>
    <ignoredError sqref="E19:G19 G7 E7:F7" numberStoredAsText="1"/>
    <ignoredError sqref="D14:D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1"/>
  <sheetViews>
    <sheetView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 x14ac:dyDescent="0.2">
      <c r="A1" s="3" t="s">
        <v>43</v>
      </c>
      <c r="B1" s="3"/>
      <c r="I1" s="7"/>
    </row>
    <row r="2" spans="1:10" x14ac:dyDescent="0.2">
      <c r="A2" s="3" t="s">
        <v>238</v>
      </c>
      <c r="B2" s="3"/>
    </row>
    <row r="3" spans="1:10" x14ac:dyDescent="0.2">
      <c r="J3" s="19"/>
    </row>
    <row r="4" spans="1:10" x14ac:dyDescent="0.2">
      <c r="J4" s="19"/>
    </row>
    <row r="5" spans="1:10" ht="11.25" customHeight="1" x14ac:dyDescent="0.2">
      <c r="A5" s="10" t="s">
        <v>182</v>
      </c>
      <c r="B5" s="11"/>
      <c r="E5" s="38"/>
      <c r="F5" s="38"/>
      <c r="I5" s="54" t="s">
        <v>53</v>
      </c>
    </row>
    <row r="6" spans="1:10" x14ac:dyDescent="0.2">
      <c r="A6" s="39"/>
      <c r="B6" s="39"/>
      <c r="C6" s="38"/>
      <c r="D6" s="38"/>
      <c r="E6" s="38"/>
      <c r="F6" s="38"/>
    </row>
    <row r="7" spans="1:10" ht="15" customHeight="1" x14ac:dyDescent="0.2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 x14ac:dyDescent="0.2">
      <c r="A8" s="342">
        <v>112300001</v>
      </c>
      <c r="B8" s="342" t="s">
        <v>417</v>
      </c>
      <c r="C8" s="343">
        <v>142020.79999999999</v>
      </c>
      <c r="D8" s="343">
        <v>142020.79999999999</v>
      </c>
      <c r="E8" s="343">
        <v>0</v>
      </c>
      <c r="F8" s="343">
        <v>0</v>
      </c>
      <c r="G8" s="343">
        <v>0</v>
      </c>
      <c r="H8" s="150"/>
      <c r="I8" s="151"/>
    </row>
    <row r="9" spans="1:10" x14ac:dyDescent="0.2">
      <c r="A9" s="342">
        <v>112300003</v>
      </c>
      <c r="B9" s="342" t="s">
        <v>418</v>
      </c>
      <c r="C9" s="343">
        <v>135311.67999999999</v>
      </c>
      <c r="D9" s="343">
        <v>135311.67999999999</v>
      </c>
      <c r="E9" s="343">
        <v>0</v>
      </c>
      <c r="F9" s="343">
        <v>0</v>
      </c>
      <c r="G9" s="343">
        <v>0</v>
      </c>
      <c r="H9" s="150"/>
      <c r="I9" s="151"/>
    </row>
    <row r="10" spans="1:10" x14ac:dyDescent="0.2">
      <c r="A10" s="342">
        <v>112300006</v>
      </c>
      <c r="B10" s="342" t="s">
        <v>419</v>
      </c>
      <c r="C10" s="343">
        <v>255.49</v>
      </c>
      <c r="D10" s="343">
        <v>255.49</v>
      </c>
      <c r="E10" s="343">
        <v>0</v>
      </c>
      <c r="F10" s="343">
        <v>0</v>
      </c>
      <c r="G10" s="343">
        <v>0</v>
      </c>
      <c r="H10" s="150"/>
      <c r="I10" s="151"/>
    </row>
    <row r="11" spans="1:10" x14ac:dyDescent="0.2">
      <c r="A11" s="342">
        <v>112300011</v>
      </c>
      <c r="B11" s="342" t="s">
        <v>420</v>
      </c>
      <c r="C11" s="343">
        <v>12789.75</v>
      </c>
      <c r="D11" s="343">
        <v>12789.75</v>
      </c>
      <c r="E11" s="343">
        <v>0</v>
      </c>
      <c r="F11" s="343">
        <v>0</v>
      </c>
      <c r="G11" s="343">
        <v>0</v>
      </c>
      <c r="H11" s="150"/>
      <c r="I11" s="151"/>
    </row>
    <row r="12" spans="1:10" x14ac:dyDescent="0.2">
      <c r="A12" s="342">
        <v>112300013</v>
      </c>
      <c r="B12" s="342" t="s">
        <v>421</v>
      </c>
      <c r="C12" s="343">
        <v>57153.21</v>
      </c>
      <c r="D12" s="343">
        <v>57153.21</v>
      </c>
      <c r="E12" s="343">
        <v>0</v>
      </c>
      <c r="F12" s="343">
        <v>0</v>
      </c>
      <c r="G12" s="343">
        <v>0</v>
      </c>
      <c r="H12" s="150"/>
      <c r="I12" s="151"/>
    </row>
    <row r="13" spans="1:10" s="276" customFormat="1" x14ac:dyDescent="0.2">
      <c r="A13" s="168"/>
      <c r="B13" s="175"/>
      <c r="C13" s="147"/>
      <c r="D13" s="145"/>
      <c r="E13" s="145"/>
      <c r="F13" s="145"/>
      <c r="G13" s="146"/>
      <c r="H13" s="150"/>
      <c r="I13" s="151"/>
    </row>
    <row r="14" spans="1:10" x14ac:dyDescent="0.2">
      <c r="A14" s="168"/>
      <c r="B14" s="175"/>
      <c r="C14" s="147"/>
      <c r="D14" s="145"/>
      <c r="E14" s="145"/>
      <c r="F14" s="145"/>
      <c r="G14" s="146"/>
      <c r="H14" s="150"/>
      <c r="I14" s="151"/>
    </row>
    <row r="15" spans="1:10" x14ac:dyDescent="0.2">
      <c r="A15" s="161"/>
      <c r="B15" s="161" t="s">
        <v>268</v>
      </c>
      <c r="C15" s="174">
        <f>SUM(C8:C14)</f>
        <v>347530.93</v>
      </c>
      <c r="D15" s="174">
        <f>SUM(D8:D14)</f>
        <v>347530.93</v>
      </c>
      <c r="E15" s="174">
        <f>SUM(E8:E14)</f>
        <v>0</v>
      </c>
      <c r="F15" s="174">
        <f>SUM(F8:F14)</f>
        <v>0</v>
      </c>
      <c r="G15" s="174">
        <f>SUM(G8:G14)</f>
        <v>0</v>
      </c>
      <c r="H15" s="152"/>
      <c r="I15" s="152"/>
    </row>
    <row r="16" spans="1:10" x14ac:dyDescent="0.2">
      <c r="A16" s="163"/>
      <c r="B16" s="163"/>
      <c r="C16" s="170"/>
      <c r="D16" s="170"/>
      <c r="E16" s="170"/>
      <c r="F16" s="170"/>
      <c r="G16" s="170"/>
      <c r="H16" s="163"/>
      <c r="I16" s="163"/>
    </row>
    <row r="17" spans="1:9" x14ac:dyDescent="0.2">
      <c r="A17" s="163"/>
      <c r="B17" s="163"/>
      <c r="C17" s="170"/>
      <c r="D17" s="170"/>
      <c r="E17" s="170"/>
      <c r="F17" s="170"/>
      <c r="G17" s="170"/>
      <c r="H17" s="163"/>
      <c r="I17" s="163"/>
    </row>
    <row r="18" spans="1:9" ht="11.25" customHeight="1" x14ac:dyDescent="0.2">
      <c r="A18" s="10" t="s">
        <v>190</v>
      </c>
      <c r="B18" s="11"/>
      <c r="E18" s="38"/>
      <c r="F18" s="38"/>
      <c r="I18" s="54" t="s">
        <v>53</v>
      </c>
    </row>
    <row r="19" spans="1:9" x14ac:dyDescent="0.2">
      <c r="A19" s="39"/>
      <c r="B19" s="39"/>
      <c r="C19" s="38"/>
      <c r="D19" s="38"/>
      <c r="E19" s="38"/>
      <c r="F19" s="38"/>
    </row>
    <row r="20" spans="1:9" ht="15" customHeight="1" x14ac:dyDescent="0.2">
      <c r="A20" s="15" t="s">
        <v>46</v>
      </c>
      <c r="B20" s="16" t="s">
        <v>47</v>
      </c>
      <c r="C20" s="40" t="s">
        <v>54</v>
      </c>
      <c r="D20" s="40" t="s">
        <v>55</v>
      </c>
      <c r="E20" s="40" t="s">
        <v>56</v>
      </c>
      <c r="F20" s="40" t="s">
        <v>57</v>
      </c>
      <c r="G20" s="41" t="s">
        <v>58</v>
      </c>
      <c r="H20" s="16" t="s">
        <v>59</v>
      </c>
      <c r="I20" s="16" t="s">
        <v>60</v>
      </c>
    </row>
    <row r="21" spans="1:9" x14ac:dyDescent="0.2">
      <c r="A21" s="335">
        <v>112500001</v>
      </c>
      <c r="B21" s="335" t="s">
        <v>422</v>
      </c>
      <c r="C21" s="336">
        <v>155000</v>
      </c>
      <c r="D21" s="336">
        <v>155000</v>
      </c>
      <c r="E21" s="148"/>
      <c r="F21" s="148"/>
      <c r="G21" s="148"/>
      <c r="H21" s="150"/>
      <c r="I21" s="150"/>
    </row>
    <row r="22" spans="1:9" x14ac:dyDescent="0.2">
      <c r="A22" s="164"/>
      <c r="B22" s="164"/>
      <c r="C22" s="144"/>
      <c r="D22" s="148"/>
      <c r="E22" s="148"/>
      <c r="F22" s="148"/>
      <c r="G22" s="148"/>
      <c r="H22" s="150"/>
      <c r="I22" s="150"/>
    </row>
    <row r="23" spans="1:9" x14ac:dyDescent="0.2">
      <c r="A23" s="164"/>
      <c r="B23" s="164"/>
      <c r="C23" s="144"/>
      <c r="D23" s="148"/>
      <c r="E23" s="148"/>
      <c r="F23" s="148"/>
      <c r="G23" s="148"/>
      <c r="H23" s="150"/>
      <c r="I23" s="150"/>
    </row>
    <row r="24" spans="1:9" x14ac:dyDescent="0.2">
      <c r="A24" s="164"/>
      <c r="B24" s="164"/>
      <c r="C24" s="144"/>
      <c r="D24" s="148"/>
      <c r="E24" s="148"/>
      <c r="F24" s="148"/>
      <c r="G24" s="148"/>
      <c r="H24" s="150"/>
      <c r="I24" s="150"/>
    </row>
    <row r="25" spans="1:9" x14ac:dyDescent="0.2">
      <c r="A25" s="176"/>
      <c r="B25" s="176" t="s">
        <v>269</v>
      </c>
      <c r="C25" s="152">
        <f>SUM(C21:C24)</f>
        <v>155000</v>
      </c>
      <c r="D25" s="152">
        <f>SUM(D21:D24)</f>
        <v>155000</v>
      </c>
      <c r="E25" s="152">
        <f>SUM(E21:E24)</f>
        <v>0</v>
      </c>
      <c r="F25" s="152">
        <f>SUM(F21:F24)</f>
        <v>0</v>
      </c>
      <c r="G25" s="152">
        <f>SUM(G21:G24)</f>
        <v>0</v>
      </c>
      <c r="H25" s="152"/>
      <c r="I25" s="152"/>
    </row>
    <row r="27" spans="1:9" s="284" customFormat="1" x14ac:dyDescent="0.2">
      <c r="C27" s="9"/>
      <c r="D27" s="9"/>
      <c r="E27" s="9"/>
      <c r="F27" s="9"/>
      <c r="G27" s="9"/>
    </row>
    <row r="28" spans="1:9" s="284" customFormat="1" x14ac:dyDescent="0.2">
      <c r="A28" s="10" t="s">
        <v>303</v>
      </c>
      <c r="B28" s="11"/>
      <c r="C28" s="9"/>
      <c r="D28" s="9"/>
      <c r="E28" s="38"/>
      <c r="F28" s="38"/>
      <c r="G28" s="9"/>
      <c r="I28" s="54" t="s">
        <v>53</v>
      </c>
    </row>
    <row r="29" spans="1:9" s="284" customFormat="1" x14ac:dyDescent="0.2">
      <c r="A29" s="39"/>
      <c r="B29" s="39"/>
      <c r="C29" s="38"/>
      <c r="D29" s="38"/>
      <c r="E29" s="38"/>
      <c r="F29" s="38"/>
      <c r="G29" s="9"/>
    </row>
    <row r="30" spans="1:9" s="284" customFormat="1" x14ac:dyDescent="0.2">
      <c r="A30" s="15" t="s">
        <v>46</v>
      </c>
      <c r="B30" s="16" t="s">
        <v>47</v>
      </c>
      <c r="C30" s="40" t="s">
        <v>54</v>
      </c>
      <c r="D30" s="40" t="s">
        <v>55</v>
      </c>
      <c r="E30" s="40" t="s">
        <v>56</v>
      </c>
      <c r="F30" s="40" t="s">
        <v>57</v>
      </c>
      <c r="G30" s="41" t="s">
        <v>58</v>
      </c>
      <c r="H30" s="16" t="s">
        <v>59</v>
      </c>
      <c r="I30" s="16" t="s">
        <v>60</v>
      </c>
    </row>
    <row r="31" spans="1:9" s="284" customFormat="1" x14ac:dyDescent="0.2">
      <c r="A31" s="164"/>
      <c r="B31" s="164"/>
      <c r="C31" s="144"/>
      <c r="D31" s="148"/>
      <c r="E31" s="148"/>
      <c r="F31" s="148"/>
      <c r="G31" s="148"/>
      <c r="H31" s="150"/>
      <c r="I31" s="150"/>
    </row>
    <row r="32" spans="1:9" s="284" customFormat="1" x14ac:dyDescent="0.2">
      <c r="A32" s="164"/>
      <c r="B32" s="164"/>
      <c r="C32" s="144"/>
      <c r="D32" s="148"/>
      <c r="E32" s="148"/>
      <c r="F32" s="148"/>
      <c r="G32" s="148"/>
      <c r="H32" s="150"/>
      <c r="I32" s="150"/>
    </row>
    <row r="33" spans="1:9" s="284" customFormat="1" x14ac:dyDescent="0.2">
      <c r="A33" s="164"/>
      <c r="B33" s="164"/>
      <c r="C33" s="144"/>
      <c r="D33" s="148"/>
      <c r="E33" s="148"/>
      <c r="F33" s="148"/>
      <c r="G33" s="148"/>
      <c r="H33" s="150"/>
      <c r="I33" s="150"/>
    </row>
    <row r="34" spans="1:9" s="284" customFormat="1" x14ac:dyDescent="0.2">
      <c r="A34" s="164"/>
      <c r="B34" s="164"/>
      <c r="C34" s="144"/>
      <c r="D34" s="148"/>
      <c r="E34" s="148"/>
      <c r="F34" s="148"/>
      <c r="G34" s="148"/>
      <c r="H34" s="150"/>
      <c r="I34" s="150"/>
    </row>
    <row r="35" spans="1:9" s="284" customFormat="1" x14ac:dyDescent="0.2">
      <c r="A35" s="176"/>
      <c r="B35" s="176" t="s">
        <v>304</v>
      </c>
      <c r="C35" s="152">
        <f>SUM(C31:C34)</f>
        <v>0</v>
      </c>
      <c r="D35" s="152">
        <f>SUM(D31:D34)</f>
        <v>0</v>
      </c>
      <c r="E35" s="152">
        <f>SUM(E31:E34)</f>
        <v>0</v>
      </c>
      <c r="F35" s="152">
        <f>SUM(F31:F34)</f>
        <v>0</v>
      </c>
      <c r="G35" s="152">
        <f>SUM(G31:G34)</f>
        <v>0</v>
      </c>
      <c r="H35" s="152"/>
      <c r="I35" s="152"/>
    </row>
    <row r="36" spans="1:9" s="284" customFormat="1" x14ac:dyDescent="0.2">
      <c r="C36" s="9"/>
      <c r="D36" s="9"/>
      <c r="E36" s="9"/>
      <c r="F36" s="9"/>
      <c r="G36" s="9"/>
    </row>
    <row r="37" spans="1:9" s="284" customFormat="1" x14ac:dyDescent="0.2">
      <c r="C37" s="9"/>
      <c r="D37" s="9"/>
      <c r="E37" s="9"/>
      <c r="F37" s="9"/>
      <c r="G37" s="9"/>
    </row>
    <row r="38" spans="1:9" s="284" customFormat="1" x14ac:dyDescent="0.2">
      <c r="A38" s="10" t="s">
        <v>305</v>
      </c>
      <c r="B38" s="11"/>
      <c r="C38" s="9"/>
      <c r="D38" s="9"/>
      <c r="E38" s="38"/>
      <c r="F38" s="38"/>
      <c r="G38" s="9"/>
      <c r="I38" s="54" t="s">
        <v>53</v>
      </c>
    </row>
    <row r="39" spans="1:9" s="284" customFormat="1" x14ac:dyDescent="0.2">
      <c r="A39" s="39"/>
      <c r="B39" s="39"/>
      <c r="C39" s="38"/>
      <c r="D39" s="38"/>
      <c r="E39" s="38"/>
      <c r="F39" s="38"/>
      <c r="G39" s="9"/>
    </row>
    <row r="40" spans="1:9" s="284" customFormat="1" x14ac:dyDescent="0.2">
      <c r="A40" s="15" t="s">
        <v>46</v>
      </c>
      <c r="B40" s="16" t="s">
        <v>47</v>
      </c>
      <c r="C40" s="40" t="s">
        <v>54</v>
      </c>
      <c r="D40" s="40" t="s">
        <v>55</v>
      </c>
      <c r="E40" s="40" t="s">
        <v>56</v>
      </c>
      <c r="F40" s="40" t="s">
        <v>57</v>
      </c>
      <c r="G40" s="41" t="s">
        <v>58</v>
      </c>
      <c r="H40" s="16" t="s">
        <v>59</v>
      </c>
      <c r="I40" s="16" t="s">
        <v>60</v>
      </c>
    </row>
    <row r="41" spans="1:9" s="284" customFormat="1" x14ac:dyDescent="0.2">
      <c r="A41" s="342">
        <v>112900001</v>
      </c>
      <c r="B41" s="342" t="s">
        <v>423</v>
      </c>
      <c r="C41" s="343">
        <v>10544909.119999999</v>
      </c>
      <c r="D41" s="343">
        <v>10544909.119999999</v>
      </c>
      <c r="E41" s="148"/>
      <c r="F41" s="148"/>
      <c r="G41" s="148"/>
      <c r="H41" s="150"/>
      <c r="I41" s="150"/>
    </row>
    <row r="42" spans="1:9" s="284" customFormat="1" x14ac:dyDescent="0.2">
      <c r="A42" s="342">
        <v>112900002</v>
      </c>
      <c r="B42" s="342" t="s">
        <v>424</v>
      </c>
      <c r="C42" s="343">
        <v>1326.63</v>
      </c>
      <c r="D42" s="343">
        <v>1326.63</v>
      </c>
      <c r="E42" s="148"/>
      <c r="F42" s="148"/>
      <c r="G42" s="148"/>
      <c r="H42" s="150"/>
      <c r="I42" s="150"/>
    </row>
    <row r="43" spans="1:9" s="284" customFormat="1" x14ac:dyDescent="0.2">
      <c r="A43" s="342">
        <v>112900003</v>
      </c>
      <c r="B43" s="342" t="s">
        <v>425</v>
      </c>
      <c r="C43" s="343">
        <v>1850503.14</v>
      </c>
      <c r="D43" s="343">
        <v>1850503.14</v>
      </c>
      <c r="E43" s="148"/>
      <c r="F43" s="148"/>
      <c r="G43" s="148"/>
      <c r="H43" s="150"/>
      <c r="I43" s="150"/>
    </row>
    <row r="44" spans="1:9" s="284" customFormat="1" x14ac:dyDescent="0.2">
      <c r="A44" s="164"/>
      <c r="B44" s="164"/>
      <c r="C44" s="144"/>
      <c r="D44" s="148"/>
      <c r="E44" s="148"/>
      <c r="F44" s="148"/>
      <c r="G44" s="148"/>
      <c r="H44" s="150"/>
      <c r="I44" s="150"/>
    </row>
    <row r="45" spans="1:9" s="284" customFormat="1" x14ac:dyDescent="0.2">
      <c r="A45" s="176"/>
      <c r="B45" s="176" t="s">
        <v>306</v>
      </c>
      <c r="C45" s="152">
        <f>SUM(C41:C44)</f>
        <v>12396738.890000001</v>
      </c>
      <c r="D45" s="152">
        <f>SUM(D41:D44)</f>
        <v>12396738.890000001</v>
      </c>
      <c r="E45" s="152">
        <f>SUM(E41:E44)</f>
        <v>0</v>
      </c>
      <c r="F45" s="152">
        <f>SUM(F41:F44)</f>
        <v>0</v>
      </c>
      <c r="G45" s="152">
        <f>SUM(G41:G44)</f>
        <v>0</v>
      </c>
      <c r="H45" s="152"/>
      <c r="I45" s="152"/>
    </row>
    <row r="46" spans="1:9" s="284" customFormat="1" x14ac:dyDescent="0.2">
      <c r="C46" s="9"/>
      <c r="D46" s="9"/>
      <c r="E46" s="9"/>
      <c r="F46" s="9"/>
      <c r="G46" s="9"/>
    </row>
    <row r="47" spans="1:9" s="284" customFormat="1" x14ac:dyDescent="0.2">
      <c r="C47" s="9"/>
      <c r="D47" s="9"/>
      <c r="E47" s="9"/>
      <c r="F47" s="9"/>
      <c r="G47" s="9"/>
    </row>
    <row r="48" spans="1:9" s="284" customFormat="1" x14ac:dyDescent="0.2">
      <c r="A48" s="10" t="s">
        <v>307</v>
      </c>
      <c r="B48" s="11"/>
      <c r="C48" s="9"/>
      <c r="D48" s="9"/>
      <c r="E48" s="38"/>
      <c r="F48" s="38"/>
      <c r="G48" s="9"/>
      <c r="I48" s="54" t="s">
        <v>53</v>
      </c>
    </row>
    <row r="49" spans="1:9" s="284" customFormat="1" x14ac:dyDescent="0.2">
      <c r="A49" s="39"/>
      <c r="B49" s="39"/>
      <c r="C49" s="38"/>
      <c r="D49" s="38"/>
      <c r="E49" s="38"/>
      <c r="F49" s="38"/>
      <c r="G49" s="9"/>
    </row>
    <row r="50" spans="1:9" s="284" customFormat="1" x14ac:dyDescent="0.2">
      <c r="A50" s="15" t="s">
        <v>46</v>
      </c>
      <c r="B50" s="16" t="s">
        <v>47</v>
      </c>
      <c r="C50" s="40" t="s">
        <v>54</v>
      </c>
      <c r="D50" s="40" t="s">
        <v>55</v>
      </c>
      <c r="E50" s="40" t="s">
        <v>56</v>
      </c>
      <c r="F50" s="40" t="s">
        <v>57</v>
      </c>
      <c r="G50" s="41" t="s">
        <v>58</v>
      </c>
      <c r="H50" s="16" t="s">
        <v>59</v>
      </c>
      <c r="I50" s="16" t="s">
        <v>60</v>
      </c>
    </row>
    <row r="51" spans="1:9" s="284" customFormat="1" x14ac:dyDescent="0.2">
      <c r="A51" s="342">
        <v>113100001</v>
      </c>
      <c r="B51" s="342" t="s">
        <v>426</v>
      </c>
      <c r="C51" s="343">
        <v>37256</v>
      </c>
      <c r="D51" s="343">
        <v>37256</v>
      </c>
      <c r="E51" s="148"/>
      <c r="F51" s="148"/>
      <c r="G51" s="148"/>
      <c r="H51" s="150"/>
      <c r="I51" s="150"/>
    </row>
    <row r="52" spans="1:9" s="284" customFormat="1" x14ac:dyDescent="0.2">
      <c r="A52" s="344" t="s">
        <v>427</v>
      </c>
      <c r="B52" s="343" t="s">
        <v>428</v>
      </c>
      <c r="C52" s="343">
        <v>22231541.52</v>
      </c>
      <c r="D52" s="343">
        <v>22231541.52</v>
      </c>
      <c r="E52" s="148"/>
      <c r="F52" s="148"/>
      <c r="G52" s="148"/>
      <c r="H52" s="150"/>
      <c r="I52" s="150"/>
    </row>
    <row r="53" spans="1:9" s="284" customFormat="1" x14ac:dyDescent="0.2">
      <c r="A53" s="164"/>
      <c r="B53" s="164"/>
      <c r="C53" s="144"/>
      <c r="D53" s="148"/>
      <c r="E53" s="148"/>
      <c r="F53" s="148"/>
      <c r="G53" s="148"/>
      <c r="H53" s="150"/>
      <c r="I53" s="150"/>
    </row>
    <row r="54" spans="1:9" s="256" customFormat="1" x14ac:dyDescent="0.2">
      <c r="A54" s="164"/>
      <c r="B54" s="164"/>
      <c r="C54" s="144"/>
      <c r="D54" s="148"/>
      <c r="E54" s="148"/>
      <c r="F54" s="148"/>
      <c r="G54" s="148"/>
      <c r="H54" s="150"/>
      <c r="I54" s="150"/>
    </row>
    <row r="55" spans="1:9" s="256" customFormat="1" x14ac:dyDescent="0.2">
      <c r="A55" s="176"/>
      <c r="B55" s="176" t="s">
        <v>308</v>
      </c>
      <c r="C55" s="152">
        <f>SUM(C51:C54)</f>
        <v>22268797.52</v>
      </c>
      <c r="D55" s="152">
        <f>SUM(D51:D54)</f>
        <v>22268797.52</v>
      </c>
      <c r="E55" s="152">
        <f>SUM(E51:E54)</f>
        <v>0</v>
      </c>
      <c r="F55" s="152">
        <f>SUM(F51:F54)</f>
        <v>0</v>
      </c>
      <c r="G55" s="152">
        <f>SUM(G51:G54)</f>
        <v>0</v>
      </c>
      <c r="H55" s="152"/>
      <c r="I55" s="152"/>
    </row>
    <row r="56" spans="1:9" s="256" customFormat="1" x14ac:dyDescent="0.2">
      <c r="A56" s="39"/>
      <c r="B56" s="39"/>
      <c r="C56" s="38"/>
      <c r="D56" s="38"/>
      <c r="E56" s="38"/>
      <c r="F56" s="38"/>
      <c r="G56" s="9"/>
    </row>
    <row r="57" spans="1:9" s="284" customFormat="1" x14ac:dyDescent="0.2">
      <c r="A57" s="39"/>
      <c r="B57" s="39"/>
      <c r="C57" s="38"/>
      <c r="D57" s="38"/>
      <c r="E57" s="38"/>
      <c r="F57" s="38"/>
      <c r="G57" s="9"/>
    </row>
    <row r="58" spans="1:9" s="284" customFormat="1" x14ac:dyDescent="0.2">
      <c r="A58" s="10" t="s">
        <v>307</v>
      </c>
      <c r="B58" s="11"/>
      <c r="C58" s="38"/>
      <c r="D58" s="38"/>
      <c r="E58" s="38"/>
      <c r="F58" s="38"/>
      <c r="G58" s="9"/>
    </row>
    <row r="59" spans="1:9" s="284" customFormat="1" x14ac:dyDescent="0.2">
      <c r="A59" s="39"/>
      <c r="B59" s="39"/>
      <c r="C59" s="38"/>
      <c r="D59" s="38"/>
      <c r="E59" s="38"/>
      <c r="F59" s="38"/>
      <c r="G59" s="9"/>
    </row>
    <row r="60" spans="1:9" s="256" customFormat="1" x14ac:dyDescent="0.2">
      <c r="A60" s="15" t="s">
        <v>46</v>
      </c>
      <c r="B60" s="16" t="s">
        <v>47</v>
      </c>
      <c r="C60" s="40" t="s">
        <v>54</v>
      </c>
      <c r="D60" s="40" t="s">
        <v>55</v>
      </c>
      <c r="E60" s="40" t="s">
        <v>56</v>
      </c>
      <c r="F60" s="40" t="s">
        <v>57</v>
      </c>
      <c r="G60" s="41" t="s">
        <v>58</v>
      </c>
      <c r="H60" s="16" t="s">
        <v>59</v>
      </c>
      <c r="I60" s="16" t="s">
        <v>60</v>
      </c>
    </row>
    <row r="61" spans="1:9" s="256" customFormat="1" x14ac:dyDescent="0.2">
      <c r="A61" s="164"/>
      <c r="B61" s="164"/>
      <c r="C61" s="144"/>
      <c r="D61" s="148"/>
      <c r="E61" s="148"/>
      <c r="F61" s="148"/>
      <c r="G61" s="148"/>
      <c r="H61" s="150"/>
      <c r="I61" s="150"/>
    </row>
    <row r="62" spans="1:9" s="284" customFormat="1" x14ac:dyDescent="0.2">
      <c r="A62" s="164"/>
      <c r="B62" s="164"/>
      <c r="C62" s="144"/>
      <c r="D62" s="148"/>
      <c r="E62" s="148"/>
      <c r="F62" s="148"/>
      <c r="G62" s="148"/>
      <c r="H62" s="150"/>
      <c r="I62" s="150"/>
    </row>
    <row r="63" spans="1:9" s="284" customFormat="1" x14ac:dyDescent="0.2">
      <c r="A63" s="164"/>
      <c r="B63" s="164"/>
      <c r="C63" s="144"/>
      <c r="D63" s="148"/>
      <c r="E63" s="148"/>
      <c r="F63" s="148"/>
      <c r="G63" s="148"/>
      <c r="H63" s="150"/>
      <c r="I63" s="150"/>
    </row>
    <row r="64" spans="1:9" s="284" customFormat="1" x14ac:dyDescent="0.2">
      <c r="A64" s="164"/>
      <c r="B64" s="164"/>
      <c r="C64" s="144"/>
      <c r="D64" s="148"/>
      <c r="E64" s="148"/>
      <c r="F64" s="148"/>
      <c r="G64" s="148"/>
      <c r="H64" s="150"/>
      <c r="I64" s="150"/>
    </row>
    <row r="65" spans="1:9" s="284" customFormat="1" x14ac:dyDescent="0.2">
      <c r="A65" s="164"/>
      <c r="B65" s="164"/>
      <c r="C65" s="144"/>
      <c r="D65" s="148"/>
      <c r="E65" s="148"/>
      <c r="F65" s="148"/>
      <c r="G65" s="148"/>
      <c r="H65" s="150"/>
      <c r="I65" s="150"/>
    </row>
    <row r="66" spans="1:9" s="284" customFormat="1" x14ac:dyDescent="0.2">
      <c r="A66" s="164"/>
      <c r="B66" s="164"/>
      <c r="C66" s="144"/>
      <c r="D66" s="148"/>
      <c r="E66" s="148"/>
      <c r="F66" s="148"/>
      <c r="G66" s="148"/>
      <c r="H66" s="150"/>
      <c r="I66" s="150"/>
    </row>
    <row r="67" spans="1:9" s="284" customFormat="1" x14ac:dyDescent="0.2">
      <c r="A67" s="164"/>
      <c r="B67" s="164"/>
      <c r="C67" s="144"/>
      <c r="D67" s="148"/>
      <c r="E67" s="148"/>
      <c r="F67" s="148"/>
      <c r="G67" s="148"/>
      <c r="H67" s="150"/>
      <c r="I67" s="150"/>
    </row>
    <row r="68" spans="1:9" s="284" customFormat="1" x14ac:dyDescent="0.2">
      <c r="A68" s="164"/>
      <c r="B68" s="164"/>
      <c r="C68" s="144"/>
      <c r="D68" s="148"/>
      <c r="E68" s="148"/>
      <c r="F68" s="148"/>
      <c r="G68" s="148"/>
      <c r="H68" s="150"/>
      <c r="I68" s="150"/>
    </row>
    <row r="69" spans="1:9" s="284" customFormat="1" x14ac:dyDescent="0.2">
      <c r="A69" s="164"/>
      <c r="B69" s="164"/>
      <c r="C69" s="144"/>
      <c r="D69" s="148"/>
      <c r="E69" s="148"/>
      <c r="F69" s="148"/>
      <c r="G69" s="148"/>
      <c r="H69" s="150"/>
      <c r="I69" s="150"/>
    </row>
    <row r="70" spans="1:9" s="284" customFormat="1" x14ac:dyDescent="0.2">
      <c r="A70" s="164"/>
      <c r="B70" s="164"/>
      <c r="C70" s="144"/>
      <c r="D70" s="148"/>
      <c r="E70" s="148"/>
      <c r="F70" s="148"/>
      <c r="G70" s="148"/>
      <c r="H70" s="150"/>
      <c r="I70" s="150"/>
    </row>
    <row r="71" spans="1:9" s="284" customFormat="1" x14ac:dyDescent="0.2">
      <c r="A71" s="164"/>
      <c r="B71" s="164"/>
      <c r="C71" s="144"/>
      <c r="D71" s="148"/>
      <c r="E71" s="148"/>
      <c r="F71" s="148"/>
      <c r="G71" s="148"/>
      <c r="H71" s="150"/>
      <c r="I71" s="150"/>
    </row>
    <row r="72" spans="1:9" s="284" customFormat="1" x14ac:dyDescent="0.2">
      <c r="A72" s="164"/>
      <c r="B72" s="164"/>
      <c r="C72" s="144"/>
      <c r="D72" s="148"/>
      <c r="E72" s="148"/>
      <c r="F72" s="148"/>
      <c r="G72" s="148"/>
      <c r="H72" s="150"/>
      <c r="I72" s="150"/>
    </row>
    <row r="73" spans="1:9" s="284" customFormat="1" x14ac:dyDescent="0.2">
      <c r="A73" s="164"/>
      <c r="B73" s="164"/>
      <c r="C73" s="144"/>
      <c r="D73" s="148"/>
      <c r="E73" s="148"/>
      <c r="F73" s="148"/>
      <c r="G73" s="148"/>
      <c r="H73" s="150"/>
      <c r="I73" s="150"/>
    </row>
    <row r="74" spans="1:9" s="284" customFormat="1" x14ac:dyDescent="0.2">
      <c r="A74" s="164"/>
      <c r="B74" s="164"/>
      <c r="C74" s="144"/>
      <c r="D74" s="148"/>
      <c r="E74" s="148"/>
      <c r="F74" s="148"/>
      <c r="G74" s="148"/>
      <c r="H74" s="150"/>
      <c r="I74" s="150"/>
    </row>
    <row r="75" spans="1:9" s="284" customFormat="1" x14ac:dyDescent="0.2">
      <c r="A75" s="164"/>
      <c r="B75" s="164"/>
      <c r="C75" s="144"/>
      <c r="D75" s="148"/>
      <c r="E75" s="148"/>
      <c r="F75" s="148"/>
      <c r="G75" s="148"/>
      <c r="H75" s="150"/>
      <c r="I75" s="150"/>
    </row>
    <row r="76" spans="1:9" s="284" customFormat="1" x14ac:dyDescent="0.2">
      <c r="A76" s="164"/>
      <c r="B76" s="164"/>
      <c r="C76" s="144"/>
      <c r="D76" s="148"/>
      <c r="E76" s="148"/>
      <c r="F76" s="148"/>
      <c r="G76" s="148"/>
      <c r="H76" s="150"/>
      <c r="I76" s="150"/>
    </row>
    <row r="77" spans="1:9" s="284" customFormat="1" x14ac:dyDescent="0.2">
      <c r="A77" s="164"/>
      <c r="B77" s="164"/>
      <c r="C77" s="144"/>
      <c r="D77" s="148"/>
      <c r="E77" s="148"/>
      <c r="F77" s="148"/>
      <c r="G77" s="148"/>
      <c r="H77" s="150"/>
      <c r="I77" s="150"/>
    </row>
    <row r="78" spans="1:9" s="284" customFormat="1" x14ac:dyDescent="0.2">
      <c r="A78" s="164"/>
      <c r="B78" s="164"/>
      <c r="C78" s="144"/>
      <c r="D78" s="148"/>
      <c r="E78" s="148"/>
      <c r="F78" s="148"/>
      <c r="G78" s="148"/>
      <c r="H78" s="150"/>
      <c r="I78" s="150"/>
    </row>
    <row r="79" spans="1:9" s="284" customFormat="1" x14ac:dyDescent="0.2">
      <c r="A79" s="164"/>
      <c r="B79" s="164"/>
      <c r="C79" s="144"/>
      <c r="D79" s="148"/>
      <c r="E79" s="148"/>
      <c r="F79" s="148"/>
      <c r="G79" s="148"/>
      <c r="H79" s="150"/>
      <c r="I79" s="150"/>
    </row>
    <row r="80" spans="1:9" s="284" customFormat="1" x14ac:dyDescent="0.2">
      <c r="A80" s="164"/>
      <c r="B80" s="164"/>
      <c r="C80" s="144"/>
      <c r="D80" s="148"/>
      <c r="E80" s="148"/>
      <c r="F80" s="148"/>
      <c r="G80" s="148"/>
      <c r="H80" s="150"/>
      <c r="I80" s="150"/>
    </row>
    <row r="81" spans="1:11" s="284" customFormat="1" x14ac:dyDescent="0.2">
      <c r="A81" s="164"/>
      <c r="B81" s="164"/>
      <c r="C81" s="144"/>
      <c r="D81" s="148"/>
      <c r="E81" s="148"/>
      <c r="F81" s="148"/>
      <c r="G81" s="148"/>
      <c r="H81" s="150"/>
      <c r="I81" s="150"/>
    </row>
    <row r="82" spans="1:11" s="256" customFormat="1" x14ac:dyDescent="0.2">
      <c r="A82" s="164"/>
      <c r="B82" s="164"/>
      <c r="C82" s="144"/>
      <c r="D82" s="148"/>
      <c r="E82" s="148"/>
      <c r="F82" s="148"/>
      <c r="G82" s="148"/>
      <c r="H82" s="150"/>
      <c r="I82" s="150"/>
    </row>
    <row r="83" spans="1:11" s="256" customFormat="1" x14ac:dyDescent="0.2">
      <c r="A83" s="164"/>
      <c r="B83" s="164"/>
      <c r="C83" s="144"/>
      <c r="D83" s="148"/>
      <c r="E83" s="148"/>
      <c r="F83" s="148"/>
      <c r="G83" s="148"/>
      <c r="H83" s="150"/>
      <c r="I83" s="150"/>
    </row>
    <row r="84" spans="1:11" s="256" customFormat="1" x14ac:dyDescent="0.2">
      <c r="A84" s="164"/>
      <c r="B84" s="164"/>
      <c r="C84" s="144"/>
      <c r="D84" s="148"/>
      <c r="E84" s="148"/>
      <c r="F84" s="148"/>
      <c r="G84" s="148"/>
      <c r="H84" s="150"/>
      <c r="I84" s="150"/>
    </row>
    <row r="85" spans="1:11" s="256" customFormat="1" x14ac:dyDescent="0.2">
      <c r="A85" s="176"/>
      <c r="B85" s="176" t="s">
        <v>270</v>
      </c>
      <c r="C85" s="152">
        <f>SUM(C61:C84)</f>
        <v>0</v>
      </c>
      <c r="D85" s="152">
        <f>SUM(D61:D84)</f>
        <v>0</v>
      </c>
      <c r="E85" s="152">
        <f>SUM(E61:E84)</f>
        <v>0</v>
      </c>
      <c r="F85" s="152">
        <f>SUM(F61:F84)</f>
        <v>0</v>
      </c>
      <c r="G85" s="152">
        <f>SUM(G61:G84)</f>
        <v>0</v>
      </c>
      <c r="H85" s="152"/>
      <c r="I85" s="152"/>
    </row>
    <row r="86" spans="1:11" s="256" customFormat="1" x14ac:dyDescent="0.2">
      <c r="C86" s="9"/>
      <c r="D86" s="9"/>
      <c r="E86" s="9"/>
      <c r="F86" s="9"/>
      <c r="G86" s="9"/>
    </row>
    <row r="87" spans="1:11" s="256" customFormat="1" x14ac:dyDescent="0.2">
      <c r="C87" s="9"/>
      <c r="D87" s="9"/>
      <c r="E87" s="9"/>
      <c r="F87" s="9"/>
      <c r="G87" s="9"/>
    </row>
    <row r="88" spans="1:11" s="256" customFormat="1" x14ac:dyDescent="0.2">
      <c r="A88" s="10" t="s">
        <v>309</v>
      </c>
      <c r="B88" s="11"/>
      <c r="C88" s="286"/>
      <c r="D88" s="9"/>
      <c r="E88" s="38"/>
      <c r="F88" s="38"/>
      <c r="G88" s="9"/>
      <c r="I88" s="54" t="s">
        <v>53</v>
      </c>
    </row>
    <row r="89" spans="1:11" s="256" customFormat="1" x14ac:dyDescent="0.2">
      <c r="A89" s="39"/>
      <c r="B89" s="39"/>
      <c r="C89" s="38"/>
      <c r="D89" s="38"/>
      <c r="E89" s="38"/>
      <c r="F89" s="38"/>
      <c r="G89" s="9"/>
    </row>
    <row r="90" spans="1:11" s="256" customFormat="1" x14ac:dyDescent="0.2">
      <c r="A90" s="15" t="s">
        <v>46</v>
      </c>
      <c r="B90" s="16" t="s">
        <v>47</v>
      </c>
      <c r="C90" s="40" t="s">
        <v>54</v>
      </c>
      <c r="D90" s="40" t="s">
        <v>55</v>
      </c>
      <c r="E90" s="40" t="s">
        <v>56</v>
      </c>
      <c r="F90" s="40" t="s">
        <v>57</v>
      </c>
      <c r="G90" s="41" t="s">
        <v>58</v>
      </c>
      <c r="H90" s="16" t="s">
        <v>59</v>
      </c>
      <c r="I90" s="16" t="s">
        <v>60</v>
      </c>
    </row>
    <row r="91" spans="1:11" s="256" customFormat="1" x14ac:dyDescent="0.2">
      <c r="A91" s="164"/>
      <c r="B91" s="164"/>
      <c r="C91" s="144"/>
      <c r="D91" s="148"/>
      <c r="E91" s="148"/>
      <c r="F91" s="148"/>
      <c r="G91" s="148"/>
      <c r="H91" s="150"/>
      <c r="I91" s="150"/>
    </row>
    <row r="92" spans="1:11" s="256" customFormat="1" x14ac:dyDescent="0.2">
      <c r="A92" s="164"/>
      <c r="B92" s="164"/>
      <c r="C92" s="144"/>
      <c r="D92" s="148"/>
      <c r="E92" s="148"/>
      <c r="F92" s="148"/>
      <c r="G92" s="148"/>
      <c r="H92" s="150"/>
      <c r="I92" s="150"/>
    </row>
    <row r="93" spans="1:11" s="256" customFormat="1" x14ac:dyDescent="0.2">
      <c r="A93" s="164"/>
      <c r="B93" s="164"/>
      <c r="C93" s="144"/>
      <c r="D93" s="148"/>
      <c r="E93" s="148"/>
      <c r="F93" s="148"/>
      <c r="G93" s="148"/>
      <c r="H93" s="150"/>
      <c r="I93" s="150"/>
      <c r="K93" s="9"/>
    </row>
    <row r="94" spans="1:11" s="256" customFormat="1" x14ac:dyDescent="0.2">
      <c r="A94" s="164"/>
      <c r="B94" s="164"/>
      <c r="C94" s="144"/>
      <c r="D94" s="148"/>
      <c r="E94" s="148"/>
      <c r="F94" s="148"/>
      <c r="G94" s="148"/>
      <c r="H94" s="150"/>
      <c r="I94" s="150"/>
      <c r="K94" s="9"/>
    </row>
    <row r="95" spans="1:11" s="256" customFormat="1" x14ac:dyDescent="0.2">
      <c r="A95" s="176"/>
      <c r="B95" s="176" t="s">
        <v>310</v>
      </c>
      <c r="C95" s="152">
        <f>SUM(C91:C94)</f>
        <v>0</v>
      </c>
      <c r="D95" s="152">
        <f>SUM(D91:D94)</f>
        <v>0</v>
      </c>
      <c r="E95" s="152">
        <f>SUM(E91:E94)</f>
        <v>0</v>
      </c>
      <c r="F95" s="152">
        <f>SUM(F91:F94)</f>
        <v>0</v>
      </c>
      <c r="G95" s="152">
        <f>SUM(G91:G94)</f>
        <v>0</v>
      </c>
      <c r="H95" s="152"/>
      <c r="I95" s="152"/>
      <c r="K95" s="9"/>
    </row>
    <row r="96" spans="1:11" s="256" customFormat="1" x14ac:dyDescent="0.2">
      <c r="C96" s="9"/>
      <c r="D96" s="9"/>
      <c r="E96" s="9"/>
      <c r="F96" s="9"/>
      <c r="G96" s="9"/>
    </row>
    <row r="97" spans="1:11" s="256" customFormat="1" x14ac:dyDescent="0.2">
      <c r="C97" s="9"/>
      <c r="D97" s="9"/>
      <c r="E97" s="9"/>
      <c r="F97" s="9"/>
      <c r="G97" s="9"/>
    </row>
    <row r="98" spans="1:11" s="256" customFormat="1" x14ac:dyDescent="0.2">
      <c r="A98" s="10" t="s">
        <v>311</v>
      </c>
      <c r="B98" s="11"/>
      <c r="C98" s="9"/>
      <c r="D98" s="9"/>
      <c r="E98" s="38"/>
      <c r="F98" s="38"/>
      <c r="G98" s="9"/>
      <c r="I98" s="54" t="s">
        <v>53</v>
      </c>
    </row>
    <row r="99" spans="1:11" s="256" customFormat="1" x14ac:dyDescent="0.2">
      <c r="A99" s="39"/>
      <c r="B99" s="39"/>
      <c r="C99" s="38"/>
      <c r="D99" s="38"/>
      <c r="E99" s="38"/>
      <c r="F99" s="38"/>
      <c r="G99" s="9"/>
    </row>
    <row r="100" spans="1:11" s="256" customFormat="1" x14ac:dyDescent="0.2">
      <c r="A100" s="15" t="s">
        <v>46</v>
      </c>
      <c r="B100" s="16" t="s">
        <v>47</v>
      </c>
      <c r="C100" s="40" t="s">
        <v>54</v>
      </c>
      <c r="D100" s="40" t="s">
        <v>55</v>
      </c>
      <c r="E100" s="40" t="s">
        <v>56</v>
      </c>
      <c r="F100" s="40" t="s">
        <v>57</v>
      </c>
      <c r="G100" s="41" t="s">
        <v>58</v>
      </c>
      <c r="H100" s="16" t="s">
        <v>59</v>
      </c>
      <c r="I100" s="16" t="s">
        <v>60</v>
      </c>
    </row>
    <row r="101" spans="1:11" s="256" customFormat="1" x14ac:dyDescent="0.2">
      <c r="A101" s="164"/>
      <c r="B101" s="164"/>
      <c r="C101" s="144"/>
      <c r="D101" s="148"/>
      <c r="E101" s="148"/>
      <c r="F101" s="148"/>
      <c r="G101" s="148"/>
      <c r="H101" s="150"/>
      <c r="I101" s="150"/>
    </row>
    <row r="102" spans="1:11" s="256" customFormat="1" x14ac:dyDescent="0.2">
      <c r="A102" s="164"/>
      <c r="B102" s="164"/>
      <c r="C102" s="144"/>
      <c r="D102" s="148"/>
      <c r="E102" s="148"/>
      <c r="F102" s="148"/>
      <c r="G102" s="148"/>
      <c r="H102" s="150"/>
      <c r="I102" s="150"/>
    </row>
    <row r="103" spans="1:11" s="256" customFormat="1" x14ac:dyDescent="0.2">
      <c r="A103" s="164"/>
      <c r="B103" s="164"/>
      <c r="C103" s="144"/>
      <c r="D103" s="148"/>
      <c r="E103" s="148"/>
      <c r="F103" s="148"/>
      <c r="G103" s="148"/>
      <c r="H103" s="150"/>
      <c r="I103" s="150"/>
    </row>
    <row r="104" spans="1:11" s="256" customFormat="1" x14ac:dyDescent="0.2">
      <c r="A104" s="164"/>
      <c r="B104" s="164"/>
      <c r="C104" s="144"/>
      <c r="D104" s="148"/>
      <c r="E104" s="148"/>
      <c r="F104" s="148"/>
      <c r="G104" s="148"/>
      <c r="H104" s="150"/>
      <c r="I104" s="150"/>
    </row>
    <row r="105" spans="1:11" s="256" customFormat="1" x14ac:dyDescent="0.2">
      <c r="A105" s="176"/>
      <c r="B105" s="176" t="s">
        <v>312</v>
      </c>
      <c r="C105" s="152">
        <f>SUM(C101:C104)</f>
        <v>0</v>
      </c>
      <c r="D105" s="152">
        <f>SUM(D101:D104)</f>
        <v>0</v>
      </c>
      <c r="E105" s="152">
        <f>SUM(E101:E104)</f>
        <v>0</v>
      </c>
      <c r="F105" s="152">
        <f>SUM(F101:F104)</f>
        <v>0</v>
      </c>
      <c r="G105" s="152">
        <f>SUM(G101:G104)</f>
        <v>0</v>
      </c>
      <c r="H105" s="152"/>
      <c r="I105" s="152"/>
    </row>
    <row r="106" spans="1:11" s="256" customFormat="1" x14ac:dyDescent="0.2">
      <c r="C106" s="9"/>
      <c r="D106" s="9"/>
      <c r="E106" s="9"/>
      <c r="F106" s="9"/>
      <c r="G106" s="9"/>
    </row>
    <row r="107" spans="1:11" s="256" customFormat="1" x14ac:dyDescent="0.2">
      <c r="C107" s="9"/>
      <c r="D107" s="9"/>
      <c r="E107" s="9"/>
      <c r="F107" s="9"/>
      <c r="G107" s="9"/>
    </row>
    <row r="108" spans="1:11" s="256" customFormat="1" x14ac:dyDescent="0.2">
      <c r="A108" s="10" t="s">
        <v>313</v>
      </c>
      <c r="B108" s="11"/>
      <c r="C108" s="9"/>
      <c r="D108" s="9"/>
      <c r="E108" s="38"/>
      <c r="F108" s="38"/>
      <c r="G108" s="9"/>
      <c r="I108" s="54" t="s">
        <v>53</v>
      </c>
    </row>
    <row r="109" spans="1:11" s="256" customFormat="1" x14ac:dyDescent="0.2">
      <c r="A109" s="39"/>
      <c r="B109" s="39"/>
      <c r="C109" s="38"/>
      <c r="D109" s="38"/>
      <c r="E109" s="38"/>
      <c r="F109" s="38"/>
      <c r="G109" s="9"/>
    </row>
    <row r="110" spans="1:11" s="256" customFormat="1" x14ac:dyDescent="0.2">
      <c r="A110" s="15" t="s">
        <v>46</v>
      </c>
      <c r="B110" s="16" t="s">
        <v>47</v>
      </c>
      <c r="C110" s="40" t="s">
        <v>54</v>
      </c>
      <c r="D110" s="40" t="s">
        <v>55</v>
      </c>
      <c r="E110" s="40" t="s">
        <v>56</v>
      </c>
      <c r="F110" s="40" t="s">
        <v>57</v>
      </c>
      <c r="G110" s="41" t="s">
        <v>58</v>
      </c>
      <c r="H110" s="16" t="s">
        <v>59</v>
      </c>
      <c r="I110" s="16" t="s">
        <v>60</v>
      </c>
    </row>
    <row r="111" spans="1:11" s="256" customFormat="1" x14ac:dyDescent="0.2">
      <c r="A111" s="164"/>
      <c r="B111" s="164"/>
      <c r="C111" s="144"/>
      <c r="D111" s="148"/>
      <c r="E111" s="148"/>
      <c r="F111" s="148"/>
      <c r="G111" s="148"/>
      <c r="H111" s="150"/>
      <c r="I111" s="150"/>
      <c r="K111" s="9"/>
    </row>
    <row r="112" spans="1:11" s="256" customFormat="1" x14ac:dyDescent="0.2">
      <c r="A112" s="164"/>
      <c r="B112" s="164"/>
      <c r="C112" s="144"/>
      <c r="D112" s="148"/>
      <c r="E112" s="148"/>
      <c r="F112" s="148"/>
      <c r="G112" s="148"/>
      <c r="H112" s="150"/>
      <c r="I112" s="150"/>
      <c r="K112" s="9"/>
    </row>
    <row r="113" spans="1:9" s="256" customFormat="1" x14ac:dyDescent="0.2">
      <c r="A113" s="164"/>
      <c r="B113" s="164"/>
      <c r="C113" s="144"/>
      <c r="D113" s="148"/>
      <c r="E113" s="148"/>
      <c r="F113" s="148"/>
      <c r="G113" s="148"/>
      <c r="H113" s="150"/>
      <c r="I113" s="150"/>
    </row>
    <row r="114" spans="1:9" s="256" customFormat="1" x14ac:dyDescent="0.2">
      <c r="A114" s="164"/>
      <c r="B114" s="164"/>
      <c r="C114" s="144"/>
      <c r="D114" s="148"/>
      <c r="E114" s="148"/>
      <c r="F114" s="148"/>
      <c r="G114" s="148"/>
      <c r="H114" s="150"/>
      <c r="I114" s="150"/>
    </row>
    <row r="115" spans="1:9" s="256" customFormat="1" x14ac:dyDescent="0.2">
      <c r="A115" s="176"/>
      <c r="B115" s="176" t="s">
        <v>314</v>
      </c>
      <c r="C115" s="152">
        <f>SUM(C111:C114)</f>
        <v>0</v>
      </c>
      <c r="D115" s="152">
        <f>SUM(D111:D114)</f>
        <v>0</v>
      </c>
      <c r="E115" s="152">
        <f>SUM(E111:E114)</f>
        <v>0</v>
      </c>
      <c r="F115" s="152">
        <f>SUM(F111:F114)</f>
        <v>0</v>
      </c>
      <c r="G115" s="152">
        <f>SUM(G111:G114)</f>
        <v>0</v>
      </c>
      <c r="H115" s="152"/>
      <c r="I115" s="152"/>
    </row>
    <row r="116" spans="1:9" s="256" customFormat="1" x14ac:dyDescent="0.2">
      <c r="C116" s="9"/>
      <c r="D116" s="9"/>
      <c r="E116" s="9"/>
      <c r="F116" s="9"/>
      <c r="G116" s="9"/>
    </row>
    <row r="117" spans="1:9" s="256" customFormat="1" x14ac:dyDescent="0.2">
      <c r="C117" s="9"/>
      <c r="D117" s="9"/>
      <c r="E117" s="9"/>
      <c r="F117" s="9"/>
      <c r="G117" s="9"/>
    </row>
    <row r="118" spans="1:9" s="256" customFormat="1" x14ac:dyDescent="0.2">
      <c r="A118" s="10" t="s">
        <v>315</v>
      </c>
      <c r="B118" s="11"/>
      <c r="C118" s="9"/>
      <c r="D118" s="9"/>
      <c r="E118" s="38"/>
      <c r="F118" s="38"/>
      <c r="G118" s="9"/>
      <c r="I118" s="54" t="s">
        <v>53</v>
      </c>
    </row>
    <row r="119" spans="1:9" s="256" customFormat="1" x14ac:dyDescent="0.2">
      <c r="A119" s="39"/>
      <c r="B119" s="39"/>
      <c r="C119" s="38"/>
      <c r="D119" s="38"/>
      <c r="E119" s="38"/>
      <c r="F119" s="38"/>
      <c r="G119" s="9"/>
    </row>
    <row r="120" spans="1:9" s="256" customFormat="1" x14ac:dyDescent="0.2">
      <c r="A120" s="15" t="s">
        <v>46</v>
      </c>
      <c r="B120" s="16" t="s">
        <v>47</v>
      </c>
      <c r="C120" s="40" t="s">
        <v>54</v>
      </c>
      <c r="D120" s="40" t="s">
        <v>55</v>
      </c>
      <c r="E120" s="40" t="s">
        <v>56</v>
      </c>
      <c r="F120" s="40" t="s">
        <v>57</v>
      </c>
      <c r="G120" s="41" t="s">
        <v>58</v>
      </c>
      <c r="H120" s="16" t="s">
        <v>59</v>
      </c>
      <c r="I120" s="16" t="s">
        <v>60</v>
      </c>
    </row>
    <row r="121" spans="1:9" s="256" customFormat="1" x14ac:dyDescent="0.2">
      <c r="A121" s="164"/>
      <c r="B121" s="164"/>
      <c r="C121" s="144"/>
      <c r="D121" s="148"/>
      <c r="E121" s="148"/>
      <c r="F121" s="148"/>
      <c r="G121" s="148"/>
      <c r="H121" s="150"/>
      <c r="I121" s="150"/>
    </row>
    <row r="122" spans="1:9" s="256" customFormat="1" x14ac:dyDescent="0.2">
      <c r="A122" s="164"/>
      <c r="B122" s="164"/>
      <c r="C122" s="144"/>
      <c r="D122" s="148"/>
      <c r="E122" s="148"/>
      <c r="F122" s="148"/>
      <c r="G122" s="148"/>
      <c r="H122" s="150"/>
      <c r="I122" s="150"/>
    </row>
    <row r="123" spans="1:9" s="256" customFormat="1" x14ac:dyDescent="0.2">
      <c r="A123" s="164"/>
      <c r="B123" s="164"/>
      <c r="C123" s="144"/>
      <c r="D123" s="148"/>
      <c r="E123" s="148"/>
      <c r="F123" s="148"/>
      <c r="G123" s="148"/>
      <c r="H123" s="150"/>
      <c r="I123" s="150"/>
    </row>
    <row r="124" spans="1:9" s="256" customFormat="1" x14ac:dyDescent="0.2">
      <c r="A124" s="164"/>
      <c r="B124" s="164"/>
      <c r="C124" s="144"/>
      <c r="D124" s="148"/>
      <c r="E124" s="148"/>
      <c r="F124" s="148"/>
      <c r="G124" s="148"/>
      <c r="H124" s="150"/>
      <c r="I124" s="150"/>
    </row>
    <row r="125" spans="1:9" s="256" customFormat="1" x14ac:dyDescent="0.2">
      <c r="A125" s="176"/>
      <c r="B125" s="176" t="s">
        <v>316</v>
      </c>
      <c r="C125" s="152">
        <f>SUM(C121:C124)</f>
        <v>0</v>
      </c>
      <c r="D125" s="152">
        <f>SUM(D121:D124)</f>
        <v>0</v>
      </c>
      <c r="E125" s="152">
        <f>SUM(E121:E124)</f>
        <v>0</v>
      </c>
      <c r="F125" s="152">
        <f>SUM(F121:F124)</f>
        <v>0</v>
      </c>
      <c r="G125" s="152">
        <f>SUM(G121:G124)</f>
        <v>0</v>
      </c>
      <c r="H125" s="152"/>
      <c r="I125" s="152"/>
    </row>
    <row r="126" spans="1:9" s="256" customFormat="1" x14ac:dyDescent="0.2">
      <c r="C126" s="9"/>
      <c r="D126" s="9"/>
      <c r="E126" s="9"/>
      <c r="F126" s="9"/>
      <c r="G126" s="9"/>
    </row>
    <row r="127" spans="1:9" s="256" customFormat="1" x14ac:dyDescent="0.2">
      <c r="C127" s="9"/>
      <c r="D127" s="9"/>
      <c r="E127" s="9"/>
      <c r="F127" s="9"/>
      <c r="G127" s="9"/>
    </row>
    <row r="128" spans="1:9" s="256" customFormat="1" x14ac:dyDescent="0.2">
      <c r="C128" s="9"/>
      <c r="D128" s="9"/>
      <c r="E128" s="9"/>
      <c r="F128" s="9"/>
      <c r="G128" s="9"/>
    </row>
    <row r="129" spans="3:7" s="256" customFormat="1" x14ac:dyDescent="0.2">
      <c r="C129" s="9"/>
      <c r="D129" s="9"/>
      <c r="E129" s="9"/>
      <c r="F129" s="9"/>
      <c r="G129" s="9"/>
    </row>
    <row r="130" spans="3:7" s="256" customFormat="1" x14ac:dyDescent="0.2">
      <c r="C130" s="9"/>
      <c r="D130" s="9"/>
      <c r="E130" s="9"/>
      <c r="F130" s="9"/>
      <c r="G130" s="9"/>
    </row>
    <row r="131" spans="3:7" s="256" customFormat="1" x14ac:dyDescent="0.2">
      <c r="C131" s="9"/>
      <c r="D131" s="9"/>
      <c r="E131" s="9"/>
      <c r="F131" s="9"/>
      <c r="G131" s="9"/>
    </row>
    <row r="132" spans="3:7" s="256" customFormat="1" x14ac:dyDescent="0.2">
      <c r="C132" s="9"/>
      <c r="D132" s="9"/>
      <c r="E132" s="9"/>
      <c r="F132" s="9"/>
      <c r="G132" s="9"/>
    </row>
    <row r="133" spans="3:7" s="256" customFormat="1" x14ac:dyDescent="0.2">
      <c r="C133" s="9"/>
      <c r="D133" s="9"/>
      <c r="E133" s="9"/>
      <c r="F133" s="9"/>
      <c r="G133" s="9"/>
    </row>
    <row r="134" spans="3:7" s="256" customFormat="1" x14ac:dyDescent="0.2">
      <c r="C134" s="9"/>
      <c r="D134" s="9"/>
      <c r="E134" s="9"/>
      <c r="F134" s="9"/>
      <c r="G134" s="9"/>
    </row>
    <row r="135" spans="3:7" s="256" customFormat="1" x14ac:dyDescent="0.2">
      <c r="C135" s="9"/>
      <c r="D135" s="9"/>
      <c r="E135" s="9"/>
      <c r="F135" s="9"/>
      <c r="G135" s="9"/>
    </row>
    <row r="136" spans="3:7" s="256" customFormat="1" x14ac:dyDescent="0.2">
      <c r="C136" s="9"/>
      <c r="D136" s="9"/>
      <c r="E136" s="9"/>
      <c r="F136" s="9"/>
      <c r="G136" s="9"/>
    </row>
    <row r="137" spans="3:7" s="256" customFormat="1" x14ac:dyDescent="0.2">
      <c r="C137" s="9"/>
      <c r="D137" s="9"/>
      <c r="E137" s="9"/>
      <c r="F137" s="9"/>
      <c r="G137" s="9"/>
    </row>
    <row r="138" spans="3:7" s="256" customFormat="1" x14ac:dyDescent="0.2">
      <c r="C138" s="9"/>
      <c r="D138" s="9"/>
      <c r="E138" s="9"/>
      <c r="F138" s="9"/>
      <c r="G138" s="9"/>
    </row>
    <row r="139" spans="3:7" s="256" customFormat="1" x14ac:dyDescent="0.2">
      <c r="C139" s="9"/>
      <c r="D139" s="9"/>
      <c r="E139" s="9"/>
      <c r="F139" s="9"/>
      <c r="G139" s="9"/>
    </row>
    <row r="140" spans="3:7" s="256" customFormat="1" x14ac:dyDescent="0.2">
      <c r="C140" s="9"/>
      <c r="D140" s="9"/>
      <c r="E140" s="9"/>
      <c r="F140" s="9"/>
      <c r="G140" s="9"/>
    </row>
    <row r="141" spans="3:7" s="256" customFormat="1" x14ac:dyDescent="0.2">
      <c r="C141" s="9"/>
      <c r="D141" s="9"/>
      <c r="E141" s="9"/>
      <c r="F141" s="9"/>
      <c r="G141" s="9"/>
    </row>
    <row r="142" spans="3:7" s="256" customFormat="1" x14ac:dyDescent="0.2">
      <c r="C142" s="9"/>
      <c r="D142" s="9"/>
      <c r="E142" s="9"/>
      <c r="F142" s="9"/>
      <c r="G142" s="9"/>
    </row>
    <row r="143" spans="3:7" s="256" customFormat="1" x14ac:dyDescent="0.2">
      <c r="C143" s="9"/>
      <c r="D143" s="9"/>
      <c r="E143" s="9"/>
      <c r="F143" s="9"/>
      <c r="G143" s="9"/>
    </row>
    <row r="144" spans="3:7" s="256" customFormat="1" x14ac:dyDescent="0.2">
      <c r="C144" s="9"/>
      <c r="D144" s="9"/>
      <c r="E144" s="9"/>
      <c r="F144" s="9"/>
      <c r="G144" s="9"/>
    </row>
    <row r="145" spans="3:7" s="256" customFormat="1" x14ac:dyDescent="0.2">
      <c r="C145" s="9"/>
      <c r="D145" s="9"/>
      <c r="E145" s="9"/>
      <c r="F145" s="9"/>
      <c r="G145" s="9"/>
    </row>
    <row r="146" spans="3:7" s="256" customFormat="1" x14ac:dyDescent="0.2">
      <c r="C146" s="9"/>
      <c r="D146" s="9"/>
      <c r="E146" s="9"/>
      <c r="F146" s="9"/>
      <c r="G146" s="9"/>
    </row>
    <row r="147" spans="3:7" s="256" customFormat="1" x14ac:dyDescent="0.2">
      <c r="C147" s="9"/>
      <c r="D147" s="9"/>
      <c r="E147" s="9"/>
      <c r="F147" s="9"/>
      <c r="G147" s="9"/>
    </row>
    <row r="148" spans="3:7" s="256" customFormat="1" x14ac:dyDescent="0.2">
      <c r="C148" s="9"/>
      <c r="D148" s="9"/>
      <c r="E148" s="9"/>
      <c r="F148" s="9"/>
      <c r="G148" s="9"/>
    </row>
    <row r="149" spans="3:7" s="256" customFormat="1" x14ac:dyDescent="0.2">
      <c r="C149" s="9"/>
      <c r="D149" s="9"/>
      <c r="E149" s="9"/>
      <c r="F149" s="9"/>
      <c r="G149" s="9"/>
    </row>
    <row r="150" spans="3:7" s="256" customFormat="1" x14ac:dyDescent="0.2">
      <c r="C150" s="9"/>
      <c r="D150" s="9"/>
      <c r="E150" s="9"/>
      <c r="F150" s="9"/>
      <c r="G150" s="9"/>
    </row>
    <row r="151" spans="3:7" s="256" customFormat="1" x14ac:dyDescent="0.2">
      <c r="C151" s="9"/>
      <c r="D151" s="9"/>
      <c r="E151" s="9"/>
      <c r="F151" s="9"/>
      <c r="G151" s="9"/>
    </row>
    <row r="152" spans="3:7" s="256" customFormat="1" x14ac:dyDescent="0.2">
      <c r="C152" s="9"/>
      <c r="D152" s="9"/>
      <c r="E152" s="9"/>
      <c r="F152" s="9"/>
      <c r="G152" s="9"/>
    </row>
    <row r="153" spans="3:7" s="256" customFormat="1" x14ac:dyDescent="0.2">
      <c r="C153" s="9"/>
      <c r="D153" s="9"/>
      <c r="E153" s="9"/>
      <c r="F153" s="9"/>
      <c r="G153" s="9"/>
    </row>
    <row r="154" spans="3:7" s="256" customFormat="1" x14ac:dyDescent="0.2">
      <c r="C154" s="9"/>
      <c r="D154" s="9"/>
      <c r="E154" s="9"/>
      <c r="F154" s="9"/>
      <c r="G154" s="9"/>
    </row>
    <row r="155" spans="3:7" s="256" customFormat="1" x14ac:dyDescent="0.2">
      <c r="C155" s="9"/>
      <c r="D155" s="9"/>
      <c r="E155" s="9"/>
      <c r="F155" s="9"/>
      <c r="G155" s="9"/>
    </row>
    <row r="156" spans="3:7" s="256" customFormat="1" x14ac:dyDescent="0.2">
      <c r="C156" s="9"/>
      <c r="D156" s="9"/>
      <c r="E156" s="9"/>
      <c r="F156" s="9"/>
      <c r="G156" s="9"/>
    </row>
    <row r="157" spans="3:7" s="256" customFormat="1" x14ac:dyDescent="0.2">
      <c r="C157" s="9"/>
      <c r="D157" s="9"/>
      <c r="E157" s="9"/>
      <c r="F157" s="9"/>
      <c r="G157" s="9"/>
    </row>
    <row r="158" spans="3:7" s="256" customFormat="1" x14ac:dyDescent="0.2">
      <c r="C158" s="9"/>
      <c r="D158" s="9"/>
      <c r="E158" s="9"/>
      <c r="F158" s="9"/>
      <c r="G158" s="9"/>
    </row>
    <row r="159" spans="3:7" s="256" customFormat="1" x14ac:dyDescent="0.2">
      <c r="C159" s="9"/>
      <c r="D159" s="9"/>
      <c r="E159" s="9"/>
      <c r="F159" s="9"/>
      <c r="G159" s="9"/>
    </row>
    <row r="160" spans="3:7" s="256" customFormat="1" x14ac:dyDescent="0.2">
      <c r="C160" s="9"/>
      <c r="D160" s="9"/>
      <c r="E160" s="9"/>
      <c r="F160" s="9"/>
      <c r="G160" s="9"/>
    </row>
    <row r="161" spans="3:7" s="256" customFormat="1" x14ac:dyDescent="0.2">
      <c r="C161" s="9"/>
      <c r="D161" s="9"/>
      <c r="E161" s="9"/>
      <c r="F161" s="9"/>
      <c r="G161" s="9"/>
    </row>
    <row r="162" spans="3:7" s="256" customFormat="1" x14ac:dyDescent="0.2">
      <c r="C162" s="9"/>
      <c r="D162" s="9"/>
      <c r="E162" s="9"/>
      <c r="F162" s="9"/>
      <c r="G162" s="9"/>
    </row>
    <row r="163" spans="3:7" s="256" customFormat="1" x14ac:dyDescent="0.2">
      <c r="C163" s="9"/>
      <c r="D163" s="9"/>
      <c r="E163" s="9"/>
      <c r="F163" s="9"/>
      <c r="G163" s="9"/>
    </row>
    <row r="164" spans="3:7" s="256" customFormat="1" x14ac:dyDescent="0.2">
      <c r="C164" s="9"/>
      <c r="D164" s="9"/>
      <c r="E164" s="9"/>
      <c r="F164" s="9"/>
      <c r="G164" s="9"/>
    </row>
    <row r="165" spans="3:7" s="256" customFormat="1" x14ac:dyDescent="0.2">
      <c r="C165" s="9"/>
      <c r="D165" s="9"/>
      <c r="E165" s="9"/>
      <c r="F165" s="9"/>
      <c r="G165" s="9"/>
    </row>
    <row r="166" spans="3:7" s="256" customFormat="1" x14ac:dyDescent="0.2">
      <c r="C166" s="9"/>
      <c r="D166" s="9"/>
      <c r="E166" s="9"/>
      <c r="F166" s="9"/>
      <c r="G166" s="9"/>
    </row>
    <row r="167" spans="3:7" s="256" customFormat="1" x14ac:dyDescent="0.2">
      <c r="C167" s="9"/>
      <c r="D167" s="9"/>
      <c r="E167" s="9"/>
      <c r="F167" s="9"/>
      <c r="G167" s="9"/>
    </row>
    <row r="168" spans="3:7" s="256" customFormat="1" x14ac:dyDescent="0.2">
      <c r="C168" s="9"/>
      <c r="D168" s="9"/>
      <c r="E168" s="9"/>
      <c r="F168" s="9"/>
      <c r="G168" s="9"/>
    </row>
    <row r="169" spans="3:7" s="256" customFormat="1" x14ac:dyDescent="0.2">
      <c r="C169" s="9"/>
      <c r="D169" s="9"/>
      <c r="E169" s="9"/>
      <c r="F169" s="9"/>
      <c r="G169" s="9"/>
    </row>
    <row r="170" spans="3:7" s="256" customFormat="1" x14ac:dyDescent="0.2">
      <c r="C170" s="9"/>
      <c r="D170" s="9"/>
      <c r="E170" s="9"/>
      <c r="F170" s="9"/>
      <c r="G170" s="9"/>
    </row>
    <row r="171" spans="3:7" s="256" customFormat="1" x14ac:dyDescent="0.2">
      <c r="C171" s="9"/>
      <c r="D171" s="9"/>
      <c r="E171" s="9"/>
      <c r="F171" s="9"/>
      <c r="G171" s="9"/>
    </row>
    <row r="172" spans="3:7" s="256" customFormat="1" x14ac:dyDescent="0.2">
      <c r="C172" s="9"/>
      <c r="D172" s="9"/>
      <c r="E172" s="9"/>
      <c r="F172" s="9"/>
      <c r="G172" s="9"/>
    </row>
    <row r="173" spans="3:7" s="256" customFormat="1" x14ac:dyDescent="0.2">
      <c r="C173" s="9"/>
      <c r="D173" s="9"/>
      <c r="E173" s="9"/>
      <c r="F173" s="9"/>
      <c r="G173" s="9"/>
    </row>
    <row r="174" spans="3:7" s="256" customFormat="1" x14ac:dyDescent="0.2">
      <c r="C174" s="9"/>
      <c r="D174" s="9"/>
      <c r="E174" s="9"/>
      <c r="F174" s="9"/>
      <c r="G174" s="9"/>
    </row>
    <row r="175" spans="3:7" s="256" customFormat="1" x14ac:dyDescent="0.2">
      <c r="C175" s="9"/>
      <c r="D175" s="9"/>
      <c r="E175" s="9"/>
      <c r="F175" s="9"/>
      <c r="G175" s="9"/>
    </row>
    <row r="176" spans="3:7" s="256" customFormat="1" x14ac:dyDescent="0.2">
      <c r="C176" s="9"/>
      <c r="D176" s="9"/>
      <c r="E176" s="9"/>
      <c r="F176" s="9"/>
      <c r="G176" s="9"/>
    </row>
    <row r="177" spans="3:7" s="256" customFormat="1" x14ac:dyDescent="0.2">
      <c r="C177" s="9"/>
      <c r="D177" s="9"/>
      <c r="E177" s="9"/>
      <c r="F177" s="9"/>
      <c r="G177" s="9"/>
    </row>
    <row r="178" spans="3:7" s="256" customFormat="1" x14ac:dyDescent="0.2">
      <c r="C178" s="9"/>
      <c r="D178" s="9"/>
      <c r="E178" s="9"/>
      <c r="F178" s="9"/>
      <c r="G178" s="9"/>
    </row>
    <row r="179" spans="3:7" s="256" customFormat="1" x14ac:dyDescent="0.2">
      <c r="C179" s="9"/>
      <c r="D179" s="9"/>
      <c r="E179" s="9"/>
      <c r="F179" s="9"/>
      <c r="G179" s="9"/>
    </row>
    <row r="180" spans="3:7" s="256" customFormat="1" x14ac:dyDescent="0.2">
      <c r="C180" s="9"/>
      <c r="D180" s="9"/>
      <c r="E180" s="9"/>
      <c r="F180" s="9"/>
      <c r="G180" s="9"/>
    </row>
    <row r="181" spans="3:7" s="256" customFormat="1" x14ac:dyDescent="0.2">
      <c r="C181" s="9"/>
      <c r="D181" s="9"/>
      <c r="E181" s="9"/>
      <c r="F181" s="9"/>
      <c r="G181" s="9"/>
    </row>
    <row r="182" spans="3:7" s="256" customFormat="1" x14ac:dyDescent="0.2">
      <c r="C182" s="9"/>
      <c r="D182" s="9"/>
      <c r="E182" s="9"/>
      <c r="F182" s="9"/>
      <c r="G182" s="9"/>
    </row>
    <row r="183" spans="3:7" s="256" customFormat="1" x14ac:dyDescent="0.2">
      <c r="C183" s="9"/>
      <c r="D183" s="9"/>
      <c r="E183" s="9"/>
      <c r="F183" s="9"/>
      <c r="G183" s="9"/>
    </row>
    <row r="184" spans="3:7" s="256" customFormat="1" x14ac:dyDescent="0.2">
      <c r="C184" s="9"/>
      <c r="D184" s="9"/>
      <c r="E184" s="9"/>
      <c r="F184" s="9"/>
      <c r="G184" s="9"/>
    </row>
    <row r="185" spans="3:7" s="256" customFormat="1" x14ac:dyDescent="0.2">
      <c r="C185" s="9"/>
      <c r="D185" s="9"/>
      <c r="E185" s="9"/>
      <c r="F185" s="9"/>
      <c r="G185" s="9"/>
    </row>
    <row r="186" spans="3:7" s="256" customFormat="1" x14ac:dyDescent="0.2">
      <c r="C186" s="9"/>
      <c r="D186" s="9"/>
      <c r="E186" s="9"/>
      <c r="F186" s="9"/>
      <c r="G186" s="9"/>
    </row>
    <row r="187" spans="3:7" s="256" customFormat="1" x14ac:dyDescent="0.2">
      <c r="C187" s="9"/>
      <c r="D187" s="9"/>
      <c r="E187" s="9"/>
      <c r="F187" s="9"/>
      <c r="G187" s="9"/>
    </row>
    <row r="188" spans="3:7" s="256" customFormat="1" x14ac:dyDescent="0.2">
      <c r="C188" s="9"/>
      <c r="D188" s="9"/>
      <c r="E188" s="9"/>
      <c r="F188" s="9"/>
      <c r="G188" s="9"/>
    </row>
    <row r="189" spans="3:7" s="256" customFormat="1" x14ac:dyDescent="0.2">
      <c r="C189" s="9"/>
      <c r="D189" s="9"/>
      <c r="E189" s="9"/>
      <c r="F189" s="9"/>
      <c r="G189" s="9"/>
    </row>
    <row r="190" spans="3:7" s="256" customFormat="1" x14ac:dyDescent="0.2">
      <c r="C190" s="9"/>
      <c r="D190" s="9"/>
      <c r="E190" s="9"/>
      <c r="F190" s="9"/>
      <c r="G190" s="9"/>
    </row>
    <row r="191" spans="3:7" s="256" customFormat="1" x14ac:dyDescent="0.2">
      <c r="C191" s="9"/>
      <c r="D191" s="9"/>
      <c r="E191" s="9"/>
      <c r="F191" s="9"/>
      <c r="G191" s="9"/>
    </row>
    <row r="192" spans="3:7" s="256" customFormat="1" x14ac:dyDescent="0.2">
      <c r="C192" s="9"/>
      <c r="D192" s="9"/>
      <c r="E192" s="9"/>
      <c r="F192" s="9"/>
      <c r="G192" s="9"/>
    </row>
    <row r="193" spans="1:8" s="256" customFormat="1" x14ac:dyDescent="0.2">
      <c r="C193" s="9"/>
      <c r="D193" s="9"/>
      <c r="E193" s="9"/>
      <c r="F193" s="9"/>
      <c r="G193" s="9"/>
    </row>
    <row r="194" spans="1:8" s="256" customFormat="1" x14ac:dyDescent="0.2">
      <c r="C194" s="9"/>
      <c r="D194" s="9"/>
      <c r="E194" s="9"/>
      <c r="F194" s="9"/>
      <c r="G194" s="9"/>
    </row>
    <row r="195" spans="1:8" s="256" customFormat="1" x14ac:dyDescent="0.2">
      <c r="C195" s="9"/>
      <c r="D195" s="9"/>
      <c r="E195" s="9"/>
      <c r="F195" s="9"/>
      <c r="G195" s="9"/>
    </row>
    <row r="196" spans="1:8" s="256" customFormat="1" x14ac:dyDescent="0.2">
      <c r="C196" s="9"/>
      <c r="D196" s="9"/>
      <c r="E196" s="9"/>
      <c r="F196" s="9"/>
      <c r="G196" s="9"/>
    </row>
    <row r="197" spans="1:8" s="256" customFormat="1" x14ac:dyDescent="0.2">
      <c r="C197" s="9"/>
      <c r="D197" s="9"/>
      <c r="E197" s="9"/>
      <c r="F197" s="9"/>
      <c r="G197" s="9"/>
    </row>
    <row r="198" spans="1:8" s="256" customFormat="1" x14ac:dyDescent="0.2">
      <c r="C198" s="9"/>
      <c r="D198" s="9"/>
      <c r="E198" s="9"/>
      <c r="F198" s="9"/>
      <c r="G198" s="9"/>
    </row>
    <row r="199" spans="1:8" s="256" customFormat="1" x14ac:dyDescent="0.2">
      <c r="C199" s="9"/>
      <c r="D199" s="9"/>
      <c r="E199" s="9"/>
      <c r="F199" s="9"/>
      <c r="G199" s="9"/>
    </row>
    <row r="200" spans="1:8" s="256" customFormat="1" x14ac:dyDescent="0.2">
      <c r="C200" s="9"/>
      <c r="D200" s="9"/>
      <c r="E200" s="9"/>
      <c r="F200" s="9"/>
      <c r="G200" s="9"/>
    </row>
    <row r="201" spans="1:8" s="256" customFormat="1" x14ac:dyDescent="0.2">
      <c r="C201" s="9"/>
      <c r="D201" s="9"/>
      <c r="E201" s="9"/>
      <c r="F201" s="9"/>
      <c r="G201" s="9"/>
    </row>
    <row r="202" spans="1:8" s="256" customFormat="1" x14ac:dyDescent="0.2">
      <c r="C202" s="9"/>
      <c r="D202" s="9"/>
      <c r="E202" s="9"/>
      <c r="F202" s="9"/>
      <c r="G202" s="9"/>
    </row>
    <row r="203" spans="1:8" s="256" customFormat="1" x14ac:dyDescent="0.2">
      <c r="C203" s="9"/>
      <c r="D203" s="9"/>
      <c r="E203" s="9"/>
      <c r="F203" s="9"/>
      <c r="G203" s="9"/>
    </row>
    <row r="204" spans="1:8" s="256" customFormat="1" x14ac:dyDescent="0.2">
      <c r="C204" s="9"/>
      <c r="D204" s="9"/>
      <c r="E204" s="9"/>
      <c r="F204" s="9"/>
      <c r="G204" s="9"/>
    </row>
    <row r="205" spans="1:8" s="256" customFormat="1" x14ac:dyDescent="0.2">
      <c r="C205" s="9"/>
      <c r="D205" s="9"/>
      <c r="E205" s="9"/>
      <c r="F205" s="9"/>
      <c r="G205" s="9"/>
    </row>
    <row r="206" spans="1:8" x14ac:dyDescent="0.2">
      <c r="A206" s="42"/>
      <c r="B206" s="42"/>
      <c r="C206" s="43"/>
      <c r="D206" s="43"/>
      <c r="E206" s="43"/>
      <c r="F206" s="43"/>
      <c r="G206" s="43"/>
      <c r="H206" s="42"/>
    </row>
    <row r="207" spans="1:8" x14ac:dyDescent="0.2">
      <c r="A207" s="257"/>
      <c r="B207" s="258"/>
    </row>
    <row r="208" spans="1:8" x14ac:dyDescent="0.2">
      <c r="A208" s="257"/>
      <c r="B208" s="258"/>
    </row>
    <row r="209" spans="1:2" x14ac:dyDescent="0.2">
      <c r="A209" s="257"/>
      <c r="B209" s="258"/>
    </row>
    <row r="210" spans="1:2" x14ac:dyDescent="0.2">
      <c r="A210" s="257"/>
      <c r="B210" s="258"/>
    </row>
    <row r="211" spans="1:2" x14ac:dyDescent="0.2">
      <c r="A211" s="257"/>
      <c r="B211" s="258"/>
    </row>
  </sheetData>
  <dataValidations count="10">
    <dataValidation allowBlank="1" showInputMessage="1" showErrorMessage="1" prompt="Indicar si el deudor ya sobrepasó el plazo estipulado para pago, 90, 180 o 365 días." sqref="I7 I20 I60 I90 I100 I110 I120 I30 I40 I50"/>
    <dataValidation allowBlank="1" showInputMessage="1" showErrorMessage="1" prompt="Informar sobre caraterísticas cualitativas de la cuenta, ejemplo: acciones implementadas para su recuperación, causas de la demora en su recuperación." sqref="H7 H20 H60 H90 H100 H110 H120 H30 H40 H50"/>
    <dataValidation allowBlank="1" showInputMessage="1" showErrorMessage="1" prompt="Importe de la cuentas por cobrar con vencimiento mayor a 365 días." sqref="G7 G20 G60 G90 G100 G110 G120 G30 G40 G50"/>
    <dataValidation allowBlank="1" showInputMessage="1" showErrorMessage="1" prompt="Importe de la cuentas por cobrar con fecha de vencimiento de 181 a 365 días." sqref="F7 F20 F60 F90 F100 F110 F120 F30 F40 F50"/>
    <dataValidation allowBlank="1" showInputMessage="1" showErrorMessage="1" prompt="Importe de la cuentas por cobrar con fecha de vencimiento de 91 a 180 días." sqref="E7 E20 E60 E90 E100 E110 E120 E30 E40 E50"/>
    <dataValidation allowBlank="1" showInputMessage="1" showErrorMessage="1" prompt="Importe de la cuentas por cobrar con fecha de vencimiento de 1 a 90 días." sqref="D7 D20 D60 D90 D100 D110 D120 D30 D40 D50"/>
    <dataValidation allowBlank="1" showInputMessage="1" showErrorMessage="1" prompt="Corresponde al nombre o descripción de la cuenta de acuerdo al Plan de Cuentas emitido por el CONAC." sqref="B7 B20 B60 B90 B100 B110 B120 B30 B40 B50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7 C20 C30 C40 C50"/>
    <dataValidation allowBlank="1" showInputMessage="1" showErrorMessage="1" prompt="Saldo final del periodo de la cuenta pública presentada, el cual debe coincidir con la suma de las columnas de 90, 180, 365 y más de 365 días (trimestral: 1er, 2do, 3ro. o 4to.)." sqref="C60 C90 C100 C110 C120"/>
    <dataValidation allowBlank="1" showInputMessage="1" showErrorMessage="1" prompt="Corresponde al número de la cuenta de acuerdo al Plan de Cuentas emitido por el CONAC. Excepto cuentas por cobrar de contribuciones o fideicomisos que se encuentran dentro de inversiones financieras..." sqref="A7 A20 A30 A40 A50 A60 A90 A100 A110 A120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D38" sqref="D3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3" t="s">
        <v>43</v>
      </c>
      <c r="B1" s="3"/>
      <c r="D1" s="7"/>
    </row>
    <row r="2" spans="1:4" x14ac:dyDescent="0.2">
      <c r="A2" s="3" t="s">
        <v>238</v>
      </c>
      <c r="B2" s="3"/>
    </row>
    <row r="5" spans="1:4" s="35" customFormat="1" ht="11.25" customHeight="1" x14ac:dyDescent="0.2">
      <c r="A5" s="33" t="s">
        <v>61</v>
      </c>
      <c r="B5" s="260"/>
      <c r="C5" s="44"/>
      <c r="D5" s="265" t="s">
        <v>62</v>
      </c>
    </row>
    <row r="6" spans="1:4" x14ac:dyDescent="0.2">
      <c r="A6" s="45"/>
      <c r="B6" s="45"/>
      <c r="C6" s="46"/>
      <c r="D6" s="47"/>
    </row>
    <row r="7" spans="1:4" ht="15" customHeight="1" x14ac:dyDescent="0.2">
      <c r="A7" s="15" t="s">
        <v>46</v>
      </c>
      <c r="B7" s="16" t="s">
        <v>47</v>
      </c>
      <c r="C7" s="285" t="s">
        <v>48</v>
      </c>
      <c r="D7" s="48" t="s">
        <v>63</v>
      </c>
    </row>
    <row r="8" spans="1:4" x14ac:dyDescent="0.2">
      <c r="A8" s="164"/>
      <c r="B8" s="150"/>
      <c r="C8" s="148"/>
      <c r="D8" s="150"/>
    </row>
    <row r="9" spans="1:4" s="284" customFormat="1" x14ac:dyDescent="0.2">
      <c r="A9" s="164"/>
      <c r="B9" s="150"/>
      <c r="C9" s="148"/>
      <c r="D9" s="150"/>
    </row>
    <row r="10" spans="1:4" s="284" customFormat="1" x14ac:dyDescent="0.2">
      <c r="A10" s="164"/>
      <c r="B10" s="150"/>
      <c r="C10" s="148"/>
      <c r="D10" s="150"/>
    </row>
    <row r="11" spans="1:4" s="284" customFormat="1" x14ac:dyDescent="0.2">
      <c r="A11" s="164"/>
      <c r="B11" s="150"/>
      <c r="C11" s="148"/>
      <c r="D11" s="150"/>
    </row>
    <row r="12" spans="1:4" x14ac:dyDescent="0.2">
      <c r="A12" s="164"/>
      <c r="B12" s="150"/>
      <c r="C12" s="148"/>
      <c r="D12" s="150"/>
    </row>
    <row r="13" spans="1:4" x14ac:dyDescent="0.2">
      <c r="A13" s="164"/>
      <c r="B13" s="150"/>
      <c r="C13" s="148"/>
      <c r="D13" s="150"/>
    </row>
    <row r="14" spans="1:4" x14ac:dyDescent="0.2">
      <c r="A14" s="164"/>
      <c r="B14" s="150"/>
      <c r="C14" s="148"/>
      <c r="D14" s="150"/>
    </row>
    <row r="15" spans="1:4" x14ac:dyDescent="0.2">
      <c r="A15" s="164"/>
      <c r="B15" s="150"/>
      <c r="C15" s="148"/>
      <c r="D15" s="150"/>
    </row>
    <row r="16" spans="1:4" x14ac:dyDescent="0.2">
      <c r="A16" s="177"/>
      <c r="B16" s="177" t="s">
        <v>260</v>
      </c>
      <c r="C16" s="156">
        <f>SUM(C8:C15)</f>
        <v>0</v>
      </c>
      <c r="D16" s="178"/>
    </row>
    <row r="17" spans="1:4" x14ac:dyDescent="0.2">
      <c r="A17" s="163"/>
      <c r="B17" s="163"/>
      <c r="C17" s="170"/>
      <c r="D17" s="163"/>
    </row>
    <row r="18" spans="1:4" x14ac:dyDescent="0.2">
      <c r="A18" s="163"/>
      <c r="B18" s="163"/>
      <c r="C18" s="170"/>
      <c r="D18" s="163"/>
    </row>
    <row r="19" spans="1:4" s="35" customFormat="1" ht="11.25" customHeight="1" x14ac:dyDescent="0.2">
      <c r="A19" s="33" t="s">
        <v>64</v>
      </c>
      <c r="B19" s="163"/>
      <c r="C19" s="44"/>
      <c r="D19" s="265" t="s">
        <v>62</v>
      </c>
    </row>
    <row r="20" spans="1:4" x14ac:dyDescent="0.2">
      <c r="A20" s="45"/>
      <c r="B20" s="45"/>
      <c r="C20" s="46"/>
      <c r="D20" s="47"/>
    </row>
    <row r="21" spans="1:4" ht="15" customHeight="1" x14ac:dyDescent="0.2">
      <c r="A21" s="15" t="s">
        <v>46</v>
      </c>
      <c r="B21" s="16" t="s">
        <v>47</v>
      </c>
      <c r="C21" s="285" t="s">
        <v>48</v>
      </c>
      <c r="D21" s="48" t="s">
        <v>63</v>
      </c>
    </row>
    <row r="22" spans="1:4" x14ac:dyDescent="0.2">
      <c r="A22" s="168"/>
      <c r="B22" s="175"/>
      <c r="C22" s="148"/>
      <c r="D22" s="150"/>
    </row>
    <row r="23" spans="1:4" s="276" customFormat="1" x14ac:dyDescent="0.2">
      <c r="A23" s="168"/>
      <c r="B23" s="175"/>
      <c r="C23" s="148"/>
      <c r="D23" s="150"/>
    </row>
    <row r="24" spans="1:4" s="276" customFormat="1" x14ac:dyDescent="0.2">
      <c r="A24" s="168"/>
      <c r="B24" s="175"/>
      <c r="C24" s="148"/>
      <c r="D24" s="150"/>
    </row>
    <row r="25" spans="1:4" x14ac:dyDescent="0.2">
      <c r="A25" s="168"/>
      <c r="B25" s="175"/>
      <c r="C25" s="148"/>
      <c r="D25" s="150"/>
    </row>
    <row r="26" spans="1:4" x14ac:dyDescent="0.2">
      <c r="A26" s="161"/>
      <c r="B26" s="161" t="s">
        <v>261</v>
      </c>
      <c r="C26" s="155">
        <f>SUM(C22:C25)</f>
        <v>0</v>
      </c>
      <c r="D26" s="178"/>
    </row>
    <row r="28" spans="1:4" x14ac:dyDescent="0.2">
      <c r="B28" s="8" t="str">
        <f>+UPPER(B17)</f>
        <v/>
      </c>
    </row>
  </sheetData>
  <dataValidations count="5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Saldo final del periodo que corresponde a la cuenta pública presentada (trimestral: 1er, 2do, 3ro. o 4to.)." sqref="C7 C21"/>
    <dataValidation allowBlank="1" showInputMessage="1" showErrorMessage="1" prompt="Corresponde al número de la cuenta de acuerdo al Plan de Cuentas emitido por el CONAC." sqref="A7 A21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7" sqref="A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 x14ac:dyDescent="0.25">
      <c r="A1" s="50" t="s">
        <v>43</v>
      </c>
      <c r="B1" s="50"/>
      <c r="C1" s="287"/>
      <c r="D1" s="50"/>
      <c r="E1" s="50"/>
      <c r="F1" s="50"/>
      <c r="G1" s="51"/>
    </row>
    <row r="2" spans="1:7" s="35" customFormat="1" ht="11.25" customHeight="1" x14ac:dyDescent="0.25">
      <c r="A2" s="50" t="s">
        <v>238</v>
      </c>
      <c r="B2" s="50"/>
      <c r="C2" s="287"/>
      <c r="D2" s="50"/>
      <c r="E2" s="50"/>
      <c r="F2" s="50"/>
      <c r="G2" s="50"/>
    </row>
    <row r="5" spans="1:7" ht="11.25" customHeight="1" x14ac:dyDescent="0.2">
      <c r="A5" s="10" t="s">
        <v>65</v>
      </c>
      <c r="B5" s="10"/>
      <c r="G5" s="12" t="s">
        <v>66</v>
      </c>
    </row>
    <row r="6" spans="1:7" x14ac:dyDescent="0.2">
      <c r="A6" s="282"/>
      <c r="B6" s="282"/>
      <c r="C6" s="68"/>
      <c r="D6" s="282"/>
      <c r="E6" s="282"/>
      <c r="F6" s="282"/>
      <c r="G6" s="282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 x14ac:dyDescent="0.2">
      <c r="A8" s="179"/>
      <c r="B8" s="179"/>
      <c r="C8" s="144"/>
      <c r="D8" s="180"/>
      <c r="E8" s="181"/>
      <c r="F8" s="179"/>
      <c r="G8" s="179"/>
    </row>
    <row r="9" spans="1:7" s="284" customFormat="1" x14ac:dyDescent="0.2">
      <c r="A9" s="179"/>
      <c r="B9" s="179"/>
      <c r="C9" s="144"/>
      <c r="D9" s="181"/>
      <c r="E9" s="181"/>
      <c r="F9" s="179"/>
      <c r="G9" s="179"/>
    </row>
    <row r="10" spans="1:7" s="284" customFormat="1" x14ac:dyDescent="0.2">
      <c r="A10" s="179"/>
      <c r="B10" s="179"/>
      <c r="C10" s="144"/>
      <c r="D10" s="181"/>
      <c r="E10" s="181"/>
      <c r="F10" s="179"/>
      <c r="G10" s="179"/>
    </row>
    <row r="11" spans="1:7" s="284" customFormat="1" x14ac:dyDescent="0.2">
      <c r="A11" s="179"/>
      <c r="B11" s="179"/>
      <c r="C11" s="144"/>
      <c r="D11" s="181"/>
      <c r="E11" s="181"/>
      <c r="F11" s="179"/>
      <c r="G11" s="179"/>
    </row>
    <row r="12" spans="1:7" s="284" customFormat="1" x14ac:dyDescent="0.2">
      <c r="A12" s="179"/>
      <c r="B12" s="179"/>
      <c r="C12" s="144"/>
      <c r="D12" s="181"/>
      <c r="E12" s="181"/>
      <c r="F12" s="179"/>
      <c r="G12" s="179"/>
    </row>
    <row r="13" spans="1:7" s="284" customFormat="1" x14ac:dyDescent="0.2">
      <c r="A13" s="179"/>
      <c r="B13" s="179"/>
      <c r="C13" s="144"/>
      <c r="D13" s="181"/>
      <c r="E13" s="181"/>
      <c r="F13" s="179"/>
      <c r="G13" s="179"/>
    </row>
    <row r="14" spans="1:7" s="284" customFormat="1" x14ac:dyDescent="0.2">
      <c r="A14" s="179"/>
      <c r="B14" s="179"/>
      <c r="C14" s="144"/>
      <c r="D14" s="181"/>
      <c r="E14" s="181"/>
      <c r="F14" s="179"/>
      <c r="G14" s="179"/>
    </row>
    <row r="15" spans="1:7" x14ac:dyDescent="0.2">
      <c r="A15" s="179"/>
      <c r="B15" s="179"/>
      <c r="C15" s="144"/>
      <c r="D15" s="181"/>
      <c r="E15" s="181"/>
      <c r="F15" s="179"/>
      <c r="G15" s="179"/>
    </row>
    <row r="16" spans="1:7" x14ac:dyDescent="0.2">
      <c r="A16" s="176"/>
      <c r="B16" s="176" t="s">
        <v>271</v>
      </c>
      <c r="C16" s="152">
        <f>SUM(C8:C15)</f>
        <v>0</v>
      </c>
      <c r="D16" s="176"/>
      <c r="E16" s="176"/>
      <c r="F16" s="176"/>
      <c r="G16" s="176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7" sqref="A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x14ac:dyDescent="0.2">
      <c r="A1" s="3" t="s">
        <v>43</v>
      </c>
      <c r="B1" s="3"/>
      <c r="C1" s="4"/>
      <c r="D1" s="3"/>
      <c r="E1" s="7"/>
    </row>
    <row r="2" spans="1:5" x14ac:dyDescent="0.2">
      <c r="A2" s="3" t="s">
        <v>238</v>
      </c>
      <c r="B2" s="3"/>
      <c r="C2" s="4"/>
      <c r="D2" s="3"/>
      <c r="E2" s="3"/>
    </row>
    <row r="5" spans="1:5" ht="11.25" customHeight="1" x14ac:dyDescent="0.2">
      <c r="A5" s="10" t="s">
        <v>70</v>
      </c>
      <c r="B5" s="10"/>
      <c r="E5" s="12" t="s">
        <v>71</v>
      </c>
    </row>
    <row r="6" spans="1:5" x14ac:dyDescent="0.2">
      <c r="A6" s="282"/>
      <c r="B6" s="282"/>
      <c r="C6" s="68"/>
      <c r="D6" s="282"/>
      <c r="E6" s="282"/>
    </row>
    <row r="7" spans="1:5" ht="15" customHeight="1" x14ac:dyDescent="0.2">
      <c r="A7" s="15" t="s">
        <v>46</v>
      </c>
      <c r="B7" s="16" t="s">
        <v>47</v>
      </c>
      <c r="C7" s="285" t="s">
        <v>48</v>
      </c>
      <c r="D7" s="18" t="s">
        <v>49</v>
      </c>
      <c r="E7" s="16" t="s">
        <v>72</v>
      </c>
    </row>
    <row r="8" spans="1:5" s="243" customFormat="1" ht="11.25" customHeight="1" x14ac:dyDescent="0.2">
      <c r="A8" s="180"/>
      <c r="B8" s="180"/>
      <c r="C8" s="173"/>
      <c r="D8" s="180"/>
      <c r="E8" s="180"/>
    </row>
    <row r="9" spans="1:5" s="284" customFormat="1" ht="11.25" customHeight="1" x14ac:dyDescent="0.2">
      <c r="A9" s="180"/>
      <c r="B9" s="180"/>
      <c r="C9" s="173"/>
      <c r="D9" s="180"/>
      <c r="E9" s="180"/>
    </row>
    <row r="10" spans="1:5" s="284" customFormat="1" ht="11.25" customHeight="1" x14ac:dyDescent="0.2">
      <c r="A10" s="180"/>
      <c r="B10" s="180"/>
      <c r="C10" s="173"/>
      <c r="D10" s="180"/>
      <c r="E10" s="180"/>
    </row>
    <row r="11" spans="1:5" s="284" customFormat="1" ht="11.25" customHeight="1" x14ac:dyDescent="0.2">
      <c r="A11" s="180"/>
      <c r="B11" s="180"/>
      <c r="C11" s="173"/>
      <c r="D11" s="180"/>
      <c r="E11" s="180"/>
    </row>
    <row r="12" spans="1:5" s="284" customFormat="1" ht="11.25" customHeight="1" x14ac:dyDescent="0.2">
      <c r="A12" s="180"/>
      <c r="B12" s="180"/>
      <c r="C12" s="173"/>
      <c r="D12" s="180"/>
      <c r="E12" s="180"/>
    </row>
    <row r="13" spans="1:5" s="284" customFormat="1" ht="11.25" customHeight="1" x14ac:dyDescent="0.2">
      <c r="A13" s="180"/>
      <c r="B13" s="180"/>
      <c r="C13" s="173"/>
      <c r="D13" s="180"/>
      <c r="E13" s="180"/>
    </row>
    <row r="14" spans="1:5" s="276" customFormat="1" ht="11.25" customHeight="1" x14ac:dyDescent="0.2">
      <c r="A14" s="180"/>
      <c r="B14" s="180"/>
      <c r="C14" s="173"/>
      <c r="D14" s="180"/>
      <c r="E14" s="180"/>
    </row>
    <row r="15" spans="1:5" x14ac:dyDescent="0.2">
      <c r="A15" s="180"/>
      <c r="B15" s="180"/>
      <c r="C15" s="173"/>
      <c r="D15" s="180"/>
      <c r="E15" s="180"/>
    </row>
    <row r="16" spans="1:5" x14ac:dyDescent="0.2">
      <c r="A16" s="161"/>
      <c r="B16" s="161" t="s">
        <v>272</v>
      </c>
      <c r="C16" s="174">
        <f>SUM(C8:C15)</f>
        <v>0</v>
      </c>
      <c r="D16" s="161"/>
      <c r="E16" s="161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zoomScaleNormal="100" zoomScaleSheetLayoutView="100" workbookViewId="0">
      <selection activeCell="J24" sqref="J2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 x14ac:dyDescent="0.2">
      <c r="A1" s="3" t="s">
        <v>43</v>
      </c>
      <c r="B1" s="3"/>
      <c r="C1" s="4"/>
      <c r="D1" s="4"/>
      <c r="E1" s="4"/>
      <c r="F1" s="7"/>
    </row>
    <row r="2" spans="1:6" x14ac:dyDescent="0.2">
      <c r="A2" s="3" t="s">
        <v>238</v>
      </c>
      <c r="B2" s="3"/>
      <c r="C2" s="4"/>
      <c r="D2" s="4"/>
      <c r="E2" s="4"/>
      <c r="F2" s="5"/>
    </row>
    <row r="3" spans="1:6" x14ac:dyDescent="0.2">
      <c r="F3" s="5"/>
    </row>
    <row r="4" spans="1:6" x14ac:dyDescent="0.2">
      <c r="F4" s="5"/>
    </row>
    <row r="5" spans="1:6" ht="11.25" customHeight="1" x14ac:dyDescent="0.2">
      <c r="A5" s="10" t="s">
        <v>73</v>
      </c>
      <c r="B5" s="10"/>
      <c r="C5" s="53"/>
      <c r="D5" s="53"/>
      <c r="E5" s="53"/>
      <c r="F5" s="54" t="s">
        <v>74</v>
      </c>
    </row>
    <row r="6" spans="1:6" x14ac:dyDescent="0.2">
      <c r="A6" s="55"/>
      <c r="B6" s="55"/>
      <c r="C6" s="53"/>
      <c r="D6" s="56"/>
      <c r="E6" s="56"/>
      <c r="F6" s="57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 x14ac:dyDescent="0.2">
      <c r="A8" s="342">
        <v>123105811</v>
      </c>
      <c r="B8" s="342" t="s">
        <v>429</v>
      </c>
      <c r="C8" s="343">
        <v>5314000</v>
      </c>
      <c r="D8" s="343">
        <v>5314000</v>
      </c>
      <c r="E8" s="343">
        <v>0</v>
      </c>
      <c r="F8" s="144"/>
    </row>
    <row r="9" spans="1:6" s="213" customFormat="1" x14ac:dyDescent="0.2">
      <c r="A9" s="342">
        <v>123516111</v>
      </c>
      <c r="B9" s="342" t="s">
        <v>430</v>
      </c>
      <c r="C9" s="343">
        <v>6681212.2400000002</v>
      </c>
      <c r="D9" s="343">
        <v>10376602.789999999</v>
      </c>
      <c r="E9" s="343">
        <v>3695390.55</v>
      </c>
      <c r="F9" s="144"/>
    </row>
    <row r="10" spans="1:6" s="213" customFormat="1" x14ac:dyDescent="0.2">
      <c r="A10" s="342">
        <v>123526121</v>
      </c>
      <c r="B10" s="342" t="s">
        <v>431</v>
      </c>
      <c r="C10" s="343">
        <v>23120148.91</v>
      </c>
      <c r="D10" s="343">
        <v>25398260.859999999</v>
      </c>
      <c r="E10" s="343">
        <v>2278111.9500000002</v>
      </c>
      <c r="F10" s="144"/>
    </row>
    <row r="11" spans="1:6" s="213" customFormat="1" x14ac:dyDescent="0.2">
      <c r="A11" s="342">
        <v>123546141</v>
      </c>
      <c r="B11" s="342" t="s">
        <v>432</v>
      </c>
      <c r="C11" s="343">
        <v>19609924.879999999</v>
      </c>
      <c r="D11" s="343">
        <v>22237607.039999999</v>
      </c>
      <c r="E11" s="343">
        <v>2627682.16</v>
      </c>
      <c r="F11" s="144"/>
    </row>
    <row r="12" spans="1:6" s="213" customFormat="1" x14ac:dyDescent="0.2">
      <c r="A12" s="342">
        <v>123626221</v>
      </c>
      <c r="B12" s="342" t="s">
        <v>431</v>
      </c>
      <c r="C12" s="343">
        <v>2920541.99</v>
      </c>
      <c r="D12" s="343">
        <v>2920541.99</v>
      </c>
      <c r="E12" s="343">
        <v>0</v>
      </c>
      <c r="F12" s="144"/>
    </row>
    <row r="13" spans="1:6" s="213" customFormat="1" x14ac:dyDescent="0.2">
      <c r="A13" s="164"/>
      <c r="B13" s="164"/>
      <c r="C13" s="144"/>
      <c r="D13" s="144"/>
      <c r="E13" s="144"/>
      <c r="F13" s="144"/>
    </row>
    <row r="14" spans="1:6" s="213" customFormat="1" x14ac:dyDescent="0.2">
      <c r="A14" s="164"/>
      <c r="B14" s="164"/>
      <c r="C14" s="144"/>
      <c r="D14" s="144"/>
      <c r="E14" s="144"/>
      <c r="F14" s="144"/>
    </row>
    <row r="15" spans="1:6" s="213" customFormat="1" x14ac:dyDescent="0.2">
      <c r="A15" s="164"/>
      <c r="B15" s="164"/>
      <c r="C15" s="144"/>
      <c r="D15" s="144"/>
      <c r="E15" s="144"/>
      <c r="F15" s="144"/>
    </row>
    <row r="16" spans="1:6" x14ac:dyDescent="0.2">
      <c r="A16" s="176"/>
      <c r="B16" s="176" t="s">
        <v>273</v>
      </c>
      <c r="C16" s="152">
        <f>SUM(C8:C15)</f>
        <v>57645828.020000003</v>
      </c>
      <c r="D16" s="152">
        <f>SUM(D8:D15)</f>
        <v>66247012.68</v>
      </c>
      <c r="E16" s="152">
        <f>SUM(E8:E15)</f>
        <v>8601184.6600000001</v>
      </c>
      <c r="F16" s="152"/>
    </row>
    <row r="17" spans="1:6" x14ac:dyDescent="0.2">
      <c r="A17" s="163"/>
      <c r="B17" s="163"/>
      <c r="C17" s="170"/>
      <c r="D17" s="170"/>
      <c r="E17" s="170"/>
      <c r="F17" s="163"/>
    </row>
    <row r="18" spans="1:6" x14ac:dyDescent="0.2">
      <c r="A18" s="163"/>
      <c r="B18" s="163"/>
      <c r="C18" s="170"/>
      <c r="D18" s="170"/>
      <c r="E18" s="170"/>
      <c r="F18" s="163"/>
    </row>
    <row r="19" spans="1:6" ht="11.25" customHeight="1" x14ac:dyDescent="0.2">
      <c r="A19" s="10" t="s">
        <v>79</v>
      </c>
      <c r="B19" s="163"/>
      <c r="C19" s="53"/>
      <c r="D19" s="53"/>
      <c r="E19" s="53"/>
      <c r="F19" s="54" t="s">
        <v>74</v>
      </c>
    </row>
    <row r="20" spans="1:6" ht="12.75" customHeight="1" x14ac:dyDescent="0.2">
      <c r="A20" s="45"/>
      <c r="B20" s="45"/>
      <c r="C20" s="22"/>
    </row>
    <row r="21" spans="1:6" ht="15" customHeight="1" x14ac:dyDescent="0.2">
      <c r="A21" s="15" t="s">
        <v>46</v>
      </c>
      <c r="B21" s="16" t="s">
        <v>47</v>
      </c>
      <c r="C21" s="58" t="s">
        <v>75</v>
      </c>
      <c r="D21" s="58" t="s">
        <v>76</v>
      </c>
      <c r="E21" s="58" t="s">
        <v>77</v>
      </c>
      <c r="F21" s="59" t="s">
        <v>78</v>
      </c>
    </row>
    <row r="22" spans="1:6" x14ac:dyDescent="0.2">
      <c r="A22" s="342">
        <v>124115111</v>
      </c>
      <c r="B22" s="342" t="s">
        <v>433</v>
      </c>
      <c r="C22" s="343">
        <v>1939566.24</v>
      </c>
      <c r="D22" s="343">
        <v>2197286.75</v>
      </c>
      <c r="E22" s="343">
        <v>257720.51</v>
      </c>
      <c r="F22" s="343">
        <v>0</v>
      </c>
    </row>
    <row r="23" spans="1:6" s="284" customFormat="1" x14ac:dyDescent="0.2">
      <c r="A23" s="342">
        <v>124125121</v>
      </c>
      <c r="B23" s="342" t="s">
        <v>434</v>
      </c>
      <c r="C23" s="343">
        <v>167560.48000000001</v>
      </c>
      <c r="D23" s="343">
        <v>167560.48000000001</v>
      </c>
      <c r="E23" s="343">
        <v>0</v>
      </c>
      <c r="F23" s="343">
        <v>0</v>
      </c>
    </row>
    <row r="24" spans="1:6" s="284" customFormat="1" x14ac:dyDescent="0.2">
      <c r="A24" s="342">
        <v>124135151</v>
      </c>
      <c r="B24" s="342" t="s">
        <v>435</v>
      </c>
      <c r="C24" s="343">
        <v>4047617.23</v>
      </c>
      <c r="D24" s="343">
        <v>4371198.45</v>
      </c>
      <c r="E24" s="343">
        <v>323581.21999999997</v>
      </c>
      <c r="F24" s="343">
        <v>0</v>
      </c>
    </row>
    <row r="25" spans="1:6" s="284" customFormat="1" x14ac:dyDescent="0.2">
      <c r="A25" s="342">
        <v>124195191</v>
      </c>
      <c r="B25" s="342" t="s">
        <v>436</v>
      </c>
      <c r="C25" s="343">
        <v>740915.08</v>
      </c>
      <c r="D25" s="343">
        <v>795477.02</v>
      </c>
      <c r="E25" s="343">
        <v>54561.94</v>
      </c>
      <c r="F25" s="343">
        <v>0</v>
      </c>
    </row>
    <row r="26" spans="1:6" s="284" customFormat="1" x14ac:dyDescent="0.2">
      <c r="A26" s="342">
        <v>124195192</v>
      </c>
      <c r="B26" s="342" t="s">
        <v>437</v>
      </c>
      <c r="C26" s="343">
        <v>1099.99</v>
      </c>
      <c r="D26" s="343">
        <v>1099.99</v>
      </c>
      <c r="E26" s="343">
        <v>0</v>
      </c>
      <c r="F26" s="343">
        <v>0</v>
      </c>
    </row>
    <row r="27" spans="1:6" s="284" customFormat="1" x14ac:dyDescent="0.2">
      <c r="A27" s="342">
        <v>124215211</v>
      </c>
      <c r="B27" s="342" t="s">
        <v>438</v>
      </c>
      <c r="C27" s="343">
        <v>170844.44</v>
      </c>
      <c r="D27" s="343">
        <v>252254.44</v>
      </c>
      <c r="E27" s="343">
        <v>81410</v>
      </c>
      <c r="F27" s="343">
        <v>0</v>
      </c>
    </row>
    <row r="28" spans="1:6" s="284" customFormat="1" x14ac:dyDescent="0.2">
      <c r="A28" s="342">
        <v>124225221</v>
      </c>
      <c r="B28" s="342" t="s">
        <v>439</v>
      </c>
      <c r="C28" s="343">
        <v>23760</v>
      </c>
      <c r="D28" s="343">
        <v>23760</v>
      </c>
      <c r="E28" s="343">
        <v>0</v>
      </c>
      <c r="F28" s="343">
        <v>0</v>
      </c>
    </row>
    <row r="29" spans="1:6" s="284" customFormat="1" x14ac:dyDescent="0.2">
      <c r="A29" s="342">
        <v>124235231</v>
      </c>
      <c r="B29" s="342" t="s">
        <v>440</v>
      </c>
      <c r="C29" s="343">
        <v>459568.81</v>
      </c>
      <c r="D29" s="343">
        <v>716515.86</v>
      </c>
      <c r="E29" s="343">
        <v>256947.05</v>
      </c>
      <c r="F29" s="343">
        <v>0</v>
      </c>
    </row>
    <row r="30" spans="1:6" s="284" customFormat="1" x14ac:dyDescent="0.2">
      <c r="A30" s="342">
        <v>124295291</v>
      </c>
      <c r="B30" s="342" t="s">
        <v>441</v>
      </c>
      <c r="C30" s="343">
        <v>20307.7</v>
      </c>
      <c r="D30" s="343">
        <v>20307.7</v>
      </c>
      <c r="E30" s="343">
        <v>0</v>
      </c>
      <c r="F30" s="343">
        <v>0</v>
      </c>
    </row>
    <row r="31" spans="1:6" s="284" customFormat="1" x14ac:dyDescent="0.2">
      <c r="A31" s="342">
        <v>124315311</v>
      </c>
      <c r="B31" s="342" t="s">
        <v>442</v>
      </c>
      <c r="C31" s="343">
        <v>213611</v>
      </c>
      <c r="D31" s="343">
        <v>213611</v>
      </c>
      <c r="E31" s="343">
        <v>0</v>
      </c>
      <c r="F31" s="343">
        <v>0</v>
      </c>
    </row>
    <row r="32" spans="1:6" s="284" customFormat="1" x14ac:dyDescent="0.2">
      <c r="A32" s="342">
        <v>124325321</v>
      </c>
      <c r="B32" s="342" t="s">
        <v>443</v>
      </c>
      <c r="C32" s="343">
        <v>4350</v>
      </c>
      <c r="D32" s="343">
        <v>4350</v>
      </c>
      <c r="E32" s="343">
        <v>0</v>
      </c>
      <c r="F32" s="343">
        <v>0</v>
      </c>
    </row>
    <row r="33" spans="1:6" s="284" customFormat="1" x14ac:dyDescent="0.2">
      <c r="A33" s="342">
        <v>124415411</v>
      </c>
      <c r="B33" s="342" t="s">
        <v>444</v>
      </c>
      <c r="C33" s="343">
        <v>28943031.850000001</v>
      </c>
      <c r="D33" s="343">
        <v>35417101.170000002</v>
      </c>
      <c r="E33" s="343">
        <v>6474069.3200000003</v>
      </c>
      <c r="F33" s="343">
        <v>0</v>
      </c>
    </row>
    <row r="34" spans="1:6" s="284" customFormat="1" x14ac:dyDescent="0.2">
      <c r="A34" s="342">
        <v>124425421</v>
      </c>
      <c r="B34" s="342" t="s">
        <v>445</v>
      </c>
      <c r="C34" s="343">
        <v>868412.28</v>
      </c>
      <c r="D34" s="343">
        <v>868412.28</v>
      </c>
      <c r="E34" s="343">
        <v>0</v>
      </c>
      <c r="F34" s="343">
        <v>0</v>
      </c>
    </row>
    <row r="35" spans="1:6" s="284" customFormat="1" x14ac:dyDescent="0.2">
      <c r="A35" s="342">
        <v>124495491</v>
      </c>
      <c r="B35" s="342" t="s">
        <v>446</v>
      </c>
      <c r="C35" s="343">
        <v>1799595</v>
      </c>
      <c r="D35" s="343">
        <v>1799595</v>
      </c>
      <c r="E35" s="343">
        <v>0</v>
      </c>
      <c r="F35" s="343">
        <v>0</v>
      </c>
    </row>
    <row r="36" spans="1:6" s="284" customFormat="1" x14ac:dyDescent="0.2">
      <c r="A36" s="342">
        <v>124505511</v>
      </c>
      <c r="B36" s="342" t="s">
        <v>447</v>
      </c>
      <c r="C36" s="343">
        <v>3247180.79</v>
      </c>
      <c r="D36" s="343">
        <v>3247180.79</v>
      </c>
      <c r="E36" s="343">
        <v>0</v>
      </c>
      <c r="F36" s="343">
        <v>0</v>
      </c>
    </row>
    <row r="37" spans="1:6" s="284" customFormat="1" x14ac:dyDescent="0.2">
      <c r="A37" s="342">
        <v>124615611</v>
      </c>
      <c r="B37" s="342" t="s">
        <v>448</v>
      </c>
      <c r="C37" s="343">
        <v>39207</v>
      </c>
      <c r="D37" s="343">
        <v>39207</v>
      </c>
      <c r="E37" s="343">
        <v>0</v>
      </c>
      <c r="F37" s="343">
        <v>0</v>
      </c>
    </row>
    <row r="38" spans="1:6" s="284" customFormat="1" x14ac:dyDescent="0.2">
      <c r="A38" s="342">
        <v>124625621</v>
      </c>
      <c r="B38" s="342" t="s">
        <v>449</v>
      </c>
      <c r="C38" s="343">
        <v>92328.9</v>
      </c>
      <c r="D38" s="343">
        <v>92328.9</v>
      </c>
      <c r="E38" s="343">
        <v>0</v>
      </c>
      <c r="F38" s="343">
        <v>0</v>
      </c>
    </row>
    <row r="39" spans="1:6" s="284" customFormat="1" x14ac:dyDescent="0.2">
      <c r="A39" s="342">
        <v>124635631</v>
      </c>
      <c r="B39" s="342" t="s">
        <v>450</v>
      </c>
      <c r="C39" s="343">
        <v>97479.95</v>
      </c>
      <c r="D39" s="343">
        <v>97479.95</v>
      </c>
      <c r="E39" s="343">
        <v>0</v>
      </c>
      <c r="F39" s="343">
        <v>0</v>
      </c>
    </row>
    <row r="40" spans="1:6" s="284" customFormat="1" x14ac:dyDescent="0.2">
      <c r="A40" s="342">
        <v>124645641</v>
      </c>
      <c r="B40" s="342" t="s">
        <v>451</v>
      </c>
      <c r="C40" s="343">
        <v>71527.91</v>
      </c>
      <c r="D40" s="343">
        <v>84194.61</v>
      </c>
      <c r="E40" s="343">
        <v>12666.7</v>
      </c>
      <c r="F40" s="343">
        <v>0</v>
      </c>
    </row>
    <row r="41" spans="1:6" s="284" customFormat="1" x14ac:dyDescent="0.2">
      <c r="A41" s="342">
        <v>124655651</v>
      </c>
      <c r="B41" s="342" t="s">
        <v>452</v>
      </c>
      <c r="C41" s="343">
        <v>3798333.3</v>
      </c>
      <c r="D41" s="343">
        <v>3776766.63</v>
      </c>
      <c r="E41" s="343">
        <v>-21566.67</v>
      </c>
      <c r="F41" s="343">
        <v>0</v>
      </c>
    </row>
    <row r="42" spans="1:6" s="284" customFormat="1" x14ac:dyDescent="0.2">
      <c r="A42" s="342">
        <v>124665661</v>
      </c>
      <c r="B42" s="342" t="s">
        <v>453</v>
      </c>
      <c r="C42" s="343">
        <v>6613</v>
      </c>
      <c r="D42" s="343">
        <v>6613</v>
      </c>
      <c r="E42" s="343">
        <v>0</v>
      </c>
      <c r="F42" s="343">
        <v>0</v>
      </c>
    </row>
    <row r="43" spans="1:6" s="284" customFormat="1" x14ac:dyDescent="0.2">
      <c r="A43" s="342">
        <v>124665662</v>
      </c>
      <c r="B43" s="342" t="s">
        <v>454</v>
      </c>
      <c r="C43" s="343">
        <v>79593.929999999993</v>
      </c>
      <c r="D43" s="343">
        <v>79593.929999999993</v>
      </c>
      <c r="E43" s="343">
        <v>0</v>
      </c>
      <c r="F43" s="343">
        <v>0</v>
      </c>
    </row>
    <row r="44" spans="1:6" s="284" customFormat="1" x14ac:dyDescent="0.2">
      <c r="A44" s="342">
        <v>124665663</v>
      </c>
      <c r="B44" s="342" t="s">
        <v>455</v>
      </c>
      <c r="C44" s="343">
        <v>54313.31</v>
      </c>
      <c r="D44" s="343">
        <v>54313.31</v>
      </c>
      <c r="E44" s="343">
        <v>0</v>
      </c>
      <c r="F44" s="343">
        <v>0</v>
      </c>
    </row>
    <row r="45" spans="1:6" s="284" customFormat="1" x14ac:dyDescent="0.2">
      <c r="A45" s="342">
        <v>124675671</v>
      </c>
      <c r="B45" s="342" t="s">
        <v>456</v>
      </c>
      <c r="C45" s="343">
        <v>3266247.76</v>
      </c>
      <c r="D45" s="343">
        <v>3304161.82</v>
      </c>
      <c r="E45" s="343">
        <v>37914.06</v>
      </c>
      <c r="F45" s="343">
        <v>0</v>
      </c>
    </row>
    <row r="46" spans="1:6" s="284" customFormat="1" x14ac:dyDescent="0.2">
      <c r="A46" s="342">
        <v>124695691</v>
      </c>
      <c r="B46" s="342" t="s">
        <v>457</v>
      </c>
      <c r="C46" s="343">
        <v>110310.75</v>
      </c>
      <c r="D46" s="343">
        <v>110310.75</v>
      </c>
      <c r="E46" s="343">
        <v>0</v>
      </c>
      <c r="F46" s="343">
        <v>0</v>
      </c>
    </row>
    <row r="47" spans="1:6" x14ac:dyDescent="0.2">
      <c r="A47" s="176"/>
      <c r="B47" s="176" t="s">
        <v>274</v>
      </c>
      <c r="C47" s="152">
        <f>SUM(C22:C46)</f>
        <v>50263376.699999996</v>
      </c>
      <c r="D47" s="152">
        <f>SUM(D22:D46)</f>
        <v>57740680.830000006</v>
      </c>
      <c r="E47" s="152">
        <f>SUM(E22:E46)</f>
        <v>7477304.1299999999</v>
      </c>
      <c r="F47" s="152"/>
    </row>
    <row r="48" spans="1:6" s="19" customFormat="1" x14ac:dyDescent="0.2">
      <c r="A48" s="162"/>
      <c r="B48" s="162"/>
      <c r="C48" s="27"/>
      <c r="D48" s="27"/>
      <c r="E48" s="27"/>
      <c r="F48" s="27"/>
    </row>
    <row r="49" spans="1:8" s="19" customFormat="1" x14ac:dyDescent="0.2">
      <c r="A49" s="162"/>
      <c r="B49" s="162"/>
      <c r="C49" s="27"/>
      <c r="D49" s="27"/>
      <c r="E49" s="27"/>
      <c r="F49" s="27"/>
    </row>
    <row r="50" spans="1:8" s="19" customFormat="1" ht="11.25" customHeight="1" x14ac:dyDescent="0.2">
      <c r="A50" s="10" t="s">
        <v>254</v>
      </c>
      <c r="B50" s="10"/>
      <c r="C50" s="53"/>
      <c r="D50" s="53"/>
      <c r="E50" s="53"/>
      <c r="G50" s="54" t="s">
        <v>74</v>
      </c>
    </row>
    <row r="51" spans="1:8" s="19" customFormat="1" x14ac:dyDescent="0.2">
      <c r="A51" s="45"/>
      <c r="B51" s="45"/>
      <c r="C51" s="22"/>
      <c r="D51" s="9"/>
      <c r="E51" s="9"/>
      <c r="F51" s="8"/>
    </row>
    <row r="52" spans="1:8" s="19" customFormat="1" ht="27.95" customHeight="1" x14ac:dyDescent="0.2">
      <c r="A52" s="15" t="s">
        <v>46</v>
      </c>
      <c r="B52" s="16" t="s">
        <v>47</v>
      </c>
      <c r="C52" s="58" t="s">
        <v>75</v>
      </c>
      <c r="D52" s="58" t="s">
        <v>76</v>
      </c>
      <c r="E52" s="58" t="s">
        <v>77</v>
      </c>
      <c r="F52" s="59" t="s">
        <v>78</v>
      </c>
      <c r="G52" s="59" t="s">
        <v>283</v>
      </c>
      <c r="H52" s="59" t="s">
        <v>284</v>
      </c>
    </row>
    <row r="53" spans="1:8" s="19" customFormat="1" x14ac:dyDescent="0.2">
      <c r="A53" s="164"/>
      <c r="B53" s="150"/>
      <c r="C53" s="144"/>
      <c r="D53" s="148"/>
      <c r="E53" s="148"/>
      <c r="F53" s="150"/>
      <c r="G53" s="150"/>
      <c r="H53" s="150"/>
    </row>
    <row r="54" spans="1:8" s="19" customFormat="1" x14ac:dyDescent="0.2">
      <c r="A54" s="164"/>
      <c r="B54" s="150"/>
      <c r="C54" s="144"/>
      <c r="D54" s="148"/>
      <c r="E54" s="148"/>
      <c r="F54" s="150"/>
      <c r="G54" s="150"/>
      <c r="H54" s="150"/>
    </row>
    <row r="55" spans="1:8" s="19" customFormat="1" x14ac:dyDescent="0.2">
      <c r="A55" s="164"/>
      <c r="B55" s="150"/>
      <c r="C55" s="144"/>
      <c r="D55" s="148"/>
      <c r="E55" s="148"/>
      <c r="F55" s="150"/>
      <c r="G55" s="150"/>
      <c r="H55" s="150"/>
    </row>
    <row r="56" spans="1:8" s="19" customFormat="1" x14ac:dyDescent="0.2">
      <c r="A56" s="164"/>
      <c r="B56" s="150"/>
      <c r="C56" s="144"/>
      <c r="D56" s="148"/>
      <c r="E56" s="148"/>
      <c r="F56" s="150"/>
      <c r="G56" s="150"/>
      <c r="H56" s="150"/>
    </row>
    <row r="57" spans="1:8" s="19" customFormat="1" x14ac:dyDescent="0.2">
      <c r="A57" s="176"/>
      <c r="B57" s="176" t="s">
        <v>275</v>
      </c>
      <c r="C57" s="152">
        <f>SUM(C53:C56)</f>
        <v>0</v>
      </c>
      <c r="D57" s="152">
        <f>SUM(D53:D56)</f>
        <v>0</v>
      </c>
      <c r="E57" s="152">
        <f>SUM(E53:E56)</f>
        <v>0</v>
      </c>
      <c r="F57" s="152"/>
      <c r="G57" s="152"/>
      <c r="H57" s="152"/>
    </row>
    <row r="58" spans="1:8" s="19" customFormat="1" x14ac:dyDescent="0.2">
      <c r="A58" s="60"/>
      <c r="B58" s="60"/>
      <c r="C58" s="61"/>
      <c r="D58" s="61"/>
      <c r="E58" s="61"/>
      <c r="F58" s="27"/>
    </row>
    <row r="60" spans="1:8" x14ac:dyDescent="0.2">
      <c r="A60" s="10" t="s">
        <v>255</v>
      </c>
      <c r="B60" s="10"/>
      <c r="C60" s="53"/>
      <c r="D60" s="53"/>
      <c r="E60" s="53"/>
      <c r="G60" s="54" t="s">
        <v>74</v>
      </c>
    </row>
    <row r="61" spans="1:8" x14ac:dyDescent="0.2">
      <c r="A61" s="45"/>
      <c r="B61" s="45"/>
      <c r="C61" s="22"/>
      <c r="F61" s="259"/>
      <c r="H61" s="9"/>
    </row>
    <row r="62" spans="1:8" ht="27.95" customHeight="1" x14ac:dyDescent="0.2">
      <c r="A62" s="15" t="s">
        <v>46</v>
      </c>
      <c r="B62" s="16" t="s">
        <v>47</v>
      </c>
      <c r="C62" s="58" t="s">
        <v>75</v>
      </c>
      <c r="D62" s="58" t="s">
        <v>76</v>
      </c>
      <c r="E62" s="58" t="s">
        <v>77</v>
      </c>
      <c r="F62" s="59" t="s">
        <v>78</v>
      </c>
      <c r="G62" s="59" t="s">
        <v>283</v>
      </c>
      <c r="H62" s="59" t="s">
        <v>284</v>
      </c>
    </row>
    <row r="63" spans="1:8" x14ac:dyDescent="0.2">
      <c r="A63" s="164"/>
      <c r="B63" s="150"/>
      <c r="C63" s="144"/>
      <c r="D63" s="148"/>
      <c r="E63" s="148"/>
      <c r="F63" s="150"/>
      <c r="G63" s="150"/>
      <c r="H63" s="150"/>
    </row>
    <row r="64" spans="1:8" x14ac:dyDescent="0.2">
      <c r="A64" s="164"/>
      <c r="B64" s="150"/>
      <c r="C64" s="144"/>
      <c r="D64" s="148"/>
      <c r="E64" s="148"/>
      <c r="F64" s="150"/>
      <c r="G64" s="150"/>
      <c r="H64" s="150"/>
    </row>
    <row r="65" spans="1:8" x14ac:dyDescent="0.2">
      <c r="A65" s="164"/>
      <c r="B65" s="150"/>
      <c r="C65" s="144"/>
      <c r="D65" s="148"/>
      <c r="E65" s="148"/>
      <c r="F65" s="150"/>
      <c r="G65" s="150"/>
      <c r="H65" s="150"/>
    </row>
    <row r="66" spans="1:8" x14ac:dyDescent="0.2">
      <c r="A66" s="164"/>
      <c r="B66" s="150"/>
      <c r="C66" s="144"/>
      <c r="D66" s="148"/>
      <c r="E66" s="148"/>
      <c r="F66" s="150"/>
      <c r="G66" s="150"/>
      <c r="H66" s="150"/>
    </row>
    <row r="67" spans="1:8" x14ac:dyDescent="0.2">
      <c r="A67" s="176"/>
      <c r="B67" s="176" t="s">
        <v>276</v>
      </c>
      <c r="C67" s="152">
        <f>SUM(C63:C66)</f>
        <v>0</v>
      </c>
      <c r="D67" s="152">
        <f>SUM(D63:D66)</f>
        <v>0</v>
      </c>
      <c r="E67" s="152">
        <f>SUM(E63:E66)</f>
        <v>0</v>
      </c>
      <c r="F67" s="152"/>
      <c r="G67" s="152"/>
      <c r="H67" s="152"/>
    </row>
    <row r="70" spans="1:8" x14ac:dyDescent="0.2">
      <c r="A70" s="10" t="s">
        <v>256</v>
      </c>
      <c r="B70" s="10"/>
      <c r="C70" s="53"/>
      <c r="D70" s="53"/>
      <c r="E70" s="53"/>
      <c r="G70" s="54" t="s">
        <v>74</v>
      </c>
    </row>
    <row r="71" spans="1:8" x14ac:dyDescent="0.2">
      <c r="A71" s="45"/>
      <c r="B71" s="45"/>
      <c r="C71" s="22"/>
      <c r="F71" s="259"/>
    </row>
    <row r="72" spans="1:8" ht="27.95" customHeight="1" x14ac:dyDescent="0.2">
      <c r="A72" s="15" t="s">
        <v>46</v>
      </c>
      <c r="B72" s="16" t="s">
        <v>47</v>
      </c>
      <c r="C72" s="58" t="s">
        <v>75</v>
      </c>
      <c r="D72" s="58" t="s">
        <v>76</v>
      </c>
      <c r="E72" s="58" t="s">
        <v>77</v>
      </c>
      <c r="F72" s="59" t="s">
        <v>78</v>
      </c>
      <c r="G72" s="59" t="s">
        <v>283</v>
      </c>
      <c r="H72" s="59" t="s">
        <v>284</v>
      </c>
    </row>
    <row r="73" spans="1:8" x14ac:dyDescent="0.2">
      <c r="A73" s="342">
        <v>126305111</v>
      </c>
      <c r="B73" s="342" t="s">
        <v>433</v>
      </c>
      <c r="C73" s="343">
        <v>-104242.37</v>
      </c>
      <c r="D73" s="343">
        <v>-204703.77</v>
      </c>
      <c r="E73" s="343">
        <v>-100461.4</v>
      </c>
      <c r="F73" s="343">
        <v>0</v>
      </c>
      <c r="G73" s="150"/>
      <c r="H73" s="150"/>
    </row>
    <row r="74" spans="1:8" s="284" customFormat="1" x14ac:dyDescent="0.2">
      <c r="A74" s="342">
        <v>126305121</v>
      </c>
      <c r="B74" s="342" t="s">
        <v>434</v>
      </c>
      <c r="C74" s="343">
        <v>-36744.050000000003</v>
      </c>
      <c r="D74" s="343">
        <v>-53500.08</v>
      </c>
      <c r="E74" s="343">
        <v>-16756.03</v>
      </c>
      <c r="F74" s="343">
        <v>0</v>
      </c>
      <c r="G74" s="150"/>
      <c r="H74" s="150"/>
    </row>
    <row r="75" spans="1:8" s="284" customFormat="1" x14ac:dyDescent="0.2">
      <c r="A75" s="342">
        <v>126305151</v>
      </c>
      <c r="B75" s="342" t="s">
        <v>435</v>
      </c>
      <c r="C75" s="343">
        <v>-1241691.6299999999</v>
      </c>
      <c r="D75" s="343">
        <v>-1997900.46</v>
      </c>
      <c r="E75" s="343">
        <v>-756208.83</v>
      </c>
      <c r="F75" s="343">
        <v>0</v>
      </c>
      <c r="G75" s="150"/>
      <c r="H75" s="150"/>
    </row>
    <row r="76" spans="1:8" s="284" customFormat="1" x14ac:dyDescent="0.2">
      <c r="A76" s="342">
        <v>126305191</v>
      </c>
      <c r="B76" s="342" t="s">
        <v>436</v>
      </c>
      <c r="C76" s="343">
        <v>-47816.22</v>
      </c>
      <c r="D76" s="343">
        <v>-73445.38</v>
      </c>
      <c r="E76" s="343">
        <v>-25629.16</v>
      </c>
      <c r="F76" s="343">
        <v>0</v>
      </c>
      <c r="G76" s="150"/>
      <c r="H76" s="150"/>
    </row>
    <row r="77" spans="1:8" s="284" customFormat="1" x14ac:dyDescent="0.2">
      <c r="A77" s="342">
        <v>126305211</v>
      </c>
      <c r="B77" s="342" t="s">
        <v>438</v>
      </c>
      <c r="C77" s="343">
        <v>-12932.64</v>
      </c>
      <c r="D77" s="343">
        <v>-24540.71</v>
      </c>
      <c r="E77" s="343">
        <v>-11608.07</v>
      </c>
      <c r="F77" s="343">
        <v>0</v>
      </c>
      <c r="G77" s="150"/>
      <c r="H77" s="150"/>
    </row>
    <row r="78" spans="1:8" s="284" customFormat="1" x14ac:dyDescent="0.2">
      <c r="A78" s="342">
        <v>126305231</v>
      </c>
      <c r="B78" s="342" t="s">
        <v>440</v>
      </c>
      <c r="C78" s="343">
        <v>-36449.660000000003</v>
      </c>
      <c r="D78" s="343">
        <v>-71569.5</v>
      </c>
      <c r="E78" s="343">
        <v>-35119.839999999997</v>
      </c>
      <c r="F78" s="343">
        <v>0</v>
      </c>
      <c r="G78" s="150"/>
      <c r="H78" s="150"/>
    </row>
    <row r="79" spans="1:8" s="284" customFormat="1" x14ac:dyDescent="0.2">
      <c r="A79" s="342">
        <v>126305291</v>
      </c>
      <c r="B79" s="342" t="s">
        <v>441</v>
      </c>
      <c r="C79" s="343">
        <v>-618.66999999999996</v>
      </c>
      <c r="D79" s="343">
        <v>-2474.67</v>
      </c>
      <c r="E79" s="343">
        <v>-1856</v>
      </c>
      <c r="F79" s="343">
        <v>0</v>
      </c>
      <c r="G79" s="150"/>
      <c r="H79" s="150"/>
    </row>
    <row r="80" spans="1:8" s="284" customFormat="1" x14ac:dyDescent="0.2">
      <c r="A80" s="342">
        <v>126305311</v>
      </c>
      <c r="B80" s="342" t="s">
        <v>442</v>
      </c>
      <c r="C80" s="343">
        <v>-9173.39</v>
      </c>
      <c r="D80" s="343">
        <v>-30534.49</v>
      </c>
      <c r="E80" s="343">
        <v>-21361.1</v>
      </c>
      <c r="F80" s="343">
        <v>0</v>
      </c>
      <c r="G80" s="150"/>
      <c r="H80" s="150"/>
    </row>
    <row r="81" spans="1:8" s="284" customFormat="1" x14ac:dyDescent="0.2">
      <c r="A81" s="342">
        <v>126305321</v>
      </c>
      <c r="B81" s="342" t="s">
        <v>443</v>
      </c>
      <c r="C81" s="343">
        <v>-1667.5</v>
      </c>
      <c r="D81" s="343">
        <v>-2102.5</v>
      </c>
      <c r="E81" s="343">
        <v>-435</v>
      </c>
      <c r="F81" s="343">
        <v>0</v>
      </c>
      <c r="G81" s="150"/>
      <c r="H81" s="150"/>
    </row>
    <row r="82" spans="1:8" s="284" customFormat="1" x14ac:dyDescent="0.2">
      <c r="A82" s="342">
        <v>126305411</v>
      </c>
      <c r="B82" s="342" t="s">
        <v>444</v>
      </c>
      <c r="C82" s="343">
        <v>-8321320.0300000003</v>
      </c>
      <c r="D82" s="343">
        <v>-13314359.380000001</v>
      </c>
      <c r="E82" s="343">
        <v>-4993039.3499999996</v>
      </c>
      <c r="F82" s="343">
        <v>0</v>
      </c>
      <c r="G82" s="150"/>
      <c r="H82" s="150"/>
    </row>
    <row r="83" spans="1:8" s="284" customFormat="1" x14ac:dyDescent="0.2">
      <c r="A83" s="342">
        <v>126305421</v>
      </c>
      <c r="B83" s="342" t="s">
        <v>445</v>
      </c>
      <c r="C83" s="343">
        <v>-339156.38</v>
      </c>
      <c r="D83" s="343">
        <v>-479496.95</v>
      </c>
      <c r="E83" s="343">
        <v>-140340.57</v>
      </c>
      <c r="F83" s="343">
        <v>0</v>
      </c>
      <c r="G83" s="150"/>
      <c r="H83" s="150"/>
    </row>
    <row r="84" spans="1:8" s="284" customFormat="1" x14ac:dyDescent="0.2">
      <c r="A84" s="342">
        <v>126305491</v>
      </c>
      <c r="B84" s="342" t="s">
        <v>446</v>
      </c>
      <c r="C84" s="343">
        <v>-483175.94</v>
      </c>
      <c r="D84" s="343">
        <v>-933074.69</v>
      </c>
      <c r="E84" s="343">
        <v>-449898.75</v>
      </c>
      <c r="F84" s="343">
        <v>0</v>
      </c>
      <c r="G84" s="150"/>
      <c r="H84" s="150"/>
    </row>
    <row r="85" spans="1:8" s="284" customFormat="1" x14ac:dyDescent="0.2">
      <c r="A85" s="342">
        <v>126305511</v>
      </c>
      <c r="B85" s="342" t="s">
        <v>447</v>
      </c>
      <c r="C85" s="343">
        <v>-78154.03</v>
      </c>
      <c r="D85" s="343">
        <v>-101159.66</v>
      </c>
      <c r="E85" s="343">
        <v>-23005.63</v>
      </c>
      <c r="F85" s="343">
        <v>0</v>
      </c>
      <c r="G85" s="150"/>
      <c r="H85" s="150"/>
    </row>
    <row r="86" spans="1:8" s="284" customFormat="1" x14ac:dyDescent="0.2">
      <c r="A86" s="342">
        <v>126305621</v>
      </c>
      <c r="B86" s="342" t="s">
        <v>449</v>
      </c>
      <c r="C86" s="343">
        <v>-6915.33</v>
      </c>
      <c r="D86" s="343">
        <v>-11372.33</v>
      </c>
      <c r="E86" s="343">
        <v>-4457</v>
      </c>
      <c r="F86" s="343">
        <v>0</v>
      </c>
      <c r="G86" s="150"/>
      <c r="H86" s="150"/>
    </row>
    <row r="87" spans="1:8" s="284" customFormat="1" x14ac:dyDescent="0.2">
      <c r="A87" s="342">
        <v>126305631</v>
      </c>
      <c r="B87" s="342" t="s">
        <v>450</v>
      </c>
      <c r="C87" s="343">
        <v>-36524.17</v>
      </c>
      <c r="D87" s="343">
        <v>-49609.17</v>
      </c>
      <c r="E87" s="343">
        <v>-13085</v>
      </c>
      <c r="F87" s="343">
        <v>0</v>
      </c>
      <c r="G87" s="150"/>
      <c r="H87" s="150"/>
    </row>
    <row r="88" spans="1:8" s="284" customFormat="1" x14ac:dyDescent="0.2">
      <c r="A88" s="342">
        <v>126305641</v>
      </c>
      <c r="B88" s="342" t="s">
        <v>451</v>
      </c>
      <c r="C88" s="343">
        <v>-11518.49</v>
      </c>
      <c r="D88" s="343">
        <v>-16077.47</v>
      </c>
      <c r="E88" s="343">
        <v>-4558.9799999999996</v>
      </c>
      <c r="F88" s="343">
        <v>0</v>
      </c>
      <c r="G88" s="150"/>
      <c r="H88" s="150"/>
    </row>
    <row r="89" spans="1:8" s="284" customFormat="1" x14ac:dyDescent="0.2">
      <c r="A89" s="342">
        <v>126305651</v>
      </c>
      <c r="B89" s="342" t="s">
        <v>452</v>
      </c>
      <c r="C89" s="343">
        <v>-584014.9</v>
      </c>
      <c r="D89" s="343">
        <v>-793879.28</v>
      </c>
      <c r="E89" s="343">
        <v>-209864.38</v>
      </c>
      <c r="F89" s="343">
        <v>0</v>
      </c>
      <c r="G89" s="150"/>
      <c r="H89" s="150"/>
    </row>
    <row r="90" spans="1:8" s="284" customFormat="1" x14ac:dyDescent="0.2">
      <c r="A90" s="342">
        <v>126305661</v>
      </c>
      <c r="B90" s="342" t="s">
        <v>453</v>
      </c>
      <c r="C90" s="343">
        <v>-218.04</v>
      </c>
      <c r="D90" s="343">
        <v>-399.34</v>
      </c>
      <c r="E90" s="343">
        <v>-181.3</v>
      </c>
      <c r="F90" s="343">
        <v>0</v>
      </c>
      <c r="G90" s="150"/>
      <c r="H90" s="150"/>
    </row>
    <row r="91" spans="1:8" s="284" customFormat="1" x14ac:dyDescent="0.2">
      <c r="A91" s="342">
        <v>126305663</v>
      </c>
      <c r="B91" s="342" t="s">
        <v>455</v>
      </c>
      <c r="C91" s="343">
        <v>-2280</v>
      </c>
      <c r="D91" s="343">
        <v>-3990</v>
      </c>
      <c r="E91" s="343">
        <v>-1710</v>
      </c>
      <c r="F91" s="343">
        <v>0</v>
      </c>
      <c r="G91" s="150"/>
      <c r="H91" s="150"/>
    </row>
    <row r="92" spans="1:8" s="284" customFormat="1" x14ac:dyDescent="0.2">
      <c r="A92" s="342">
        <v>126305671</v>
      </c>
      <c r="B92" s="342" t="s">
        <v>456</v>
      </c>
      <c r="C92" s="343">
        <v>-258032.75</v>
      </c>
      <c r="D92" s="343">
        <v>-303638.15000000002</v>
      </c>
      <c r="E92" s="343">
        <v>-45605.4</v>
      </c>
      <c r="F92" s="343">
        <v>0</v>
      </c>
      <c r="G92" s="150"/>
      <c r="H92" s="150"/>
    </row>
    <row r="93" spans="1:8" s="284" customFormat="1" x14ac:dyDescent="0.2">
      <c r="A93" s="342">
        <v>126305691</v>
      </c>
      <c r="B93" s="342" t="s">
        <v>457</v>
      </c>
      <c r="C93" s="343">
        <v>-3041.66</v>
      </c>
      <c r="D93" s="343">
        <v>-5941.66</v>
      </c>
      <c r="E93" s="343">
        <v>-2900</v>
      </c>
      <c r="F93" s="343">
        <v>0</v>
      </c>
      <c r="G93" s="150"/>
      <c r="H93" s="150"/>
    </row>
    <row r="94" spans="1:8" x14ac:dyDescent="0.2">
      <c r="A94" s="176"/>
      <c r="B94" s="176" t="s">
        <v>278</v>
      </c>
      <c r="C94" s="152">
        <f>SUM(C73:C93)</f>
        <v>-11615687.85</v>
      </c>
      <c r="D94" s="152">
        <f>SUM(D73:D93)</f>
        <v>-18473769.640000001</v>
      </c>
      <c r="E94" s="152">
        <f>SUM(E73:E93)</f>
        <v>-6858081.79</v>
      </c>
      <c r="F94" s="152"/>
      <c r="G94" s="152"/>
      <c r="H94" s="152"/>
    </row>
    <row r="97" spans="1:8" x14ac:dyDescent="0.2">
      <c r="A97" s="10" t="s">
        <v>257</v>
      </c>
      <c r="B97" s="10"/>
      <c r="C97" s="53"/>
      <c r="D97" s="53"/>
      <c r="E97" s="53"/>
      <c r="G97" s="54" t="s">
        <v>74</v>
      </c>
    </row>
    <row r="98" spans="1:8" x14ac:dyDescent="0.2">
      <c r="A98" s="45"/>
      <c r="B98" s="45"/>
      <c r="C98" s="22"/>
      <c r="F98" s="259"/>
    </row>
    <row r="99" spans="1:8" ht="27.95" customHeight="1" x14ac:dyDescent="0.2">
      <c r="A99" s="15" t="s">
        <v>46</v>
      </c>
      <c r="B99" s="16" t="s">
        <v>47</v>
      </c>
      <c r="C99" s="58" t="s">
        <v>75</v>
      </c>
      <c r="D99" s="58" t="s">
        <v>76</v>
      </c>
      <c r="E99" s="58" t="s">
        <v>77</v>
      </c>
      <c r="F99" s="59" t="s">
        <v>78</v>
      </c>
      <c r="G99" s="59" t="s">
        <v>283</v>
      </c>
      <c r="H99" s="59" t="s">
        <v>284</v>
      </c>
    </row>
    <row r="100" spans="1:8" x14ac:dyDescent="0.2">
      <c r="A100" s="164"/>
      <c r="B100" s="150"/>
      <c r="C100" s="144"/>
      <c r="D100" s="148"/>
      <c r="E100" s="148"/>
      <c r="F100" s="150"/>
      <c r="G100" s="150"/>
      <c r="H100" s="150"/>
    </row>
    <row r="101" spans="1:8" x14ac:dyDescent="0.2">
      <c r="A101" s="164"/>
      <c r="B101" s="150"/>
      <c r="C101" s="144"/>
      <c r="D101" s="148"/>
      <c r="E101" s="148"/>
      <c r="F101" s="150"/>
      <c r="G101" s="150"/>
      <c r="H101" s="150"/>
    </row>
    <row r="102" spans="1:8" x14ac:dyDescent="0.2">
      <c r="A102" s="164"/>
      <c r="B102" s="150"/>
      <c r="C102" s="144"/>
      <c r="D102" s="148"/>
      <c r="E102" s="148"/>
      <c r="F102" s="150"/>
      <c r="G102" s="150"/>
      <c r="H102" s="150"/>
    </row>
    <row r="103" spans="1:8" x14ac:dyDescent="0.2">
      <c r="A103" s="164"/>
      <c r="B103" s="150"/>
      <c r="C103" s="144"/>
      <c r="D103" s="148"/>
      <c r="E103" s="148"/>
      <c r="F103" s="150"/>
      <c r="G103" s="150"/>
      <c r="H103" s="150"/>
    </row>
    <row r="104" spans="1:8" x14ac:dyDescent="0.2">
      <c r="A104" s="176"/>
      <c r="B104" s="176" t="s">
        <v>277</v>
      </c>
      <c r="C104" s="152">
        <f>SUM(C100:C103)</f>
        <v>0</v>
      </c>
      <c r="D104" s="152">
        <f>SUM(D100:D103)</f>
        <v>0</v>
      </c>
      <c r="E104" s="152">
        <f>SUM(E100:E103)</f>
        <v>0</v>
      </c>
      <c r="F104" s="152"/>
      <c r="G104" s="152"/>
      <c r="H104" s="152"/>
    </row>
  </sheetData>
  <dataValidations count="8">
    <dataValidation allowBlank="1" showInputMessage="1" showErrorMessage="1" prompt="Criterio para la aplicación de depreciación: anual, mensual, trimestral, etc." sqref="F7 F21 F99 F62 F72 F52"/>
    <dataValidation allowBlank="1" showInputMessage="1" showErrorMessage="1" prompt="Diferencia entre el saldo final y el inicial presentados." sqref="E7 E21 E52 E62 E72 E99"/>
    <dataValidation allowBlank="1" showInputMessage="1" showErrorMessage="1" prompt="Saldo al 31 de diciembre del año anterior a la cuenta pública que se presenta." sqref="C7 C21 C52 C62 C72 C99"/>
    <dataValidation allowBlank="1" showInputMessage="1" showErrorMessage="1" prompt="Corresponde al nombre o descripción de la cuenta de acuerdo al Plan de Cuentas emitido por el CONAC." sqref="B7 B21 B52 B62 B72 B99"/>
    <dataValidation allowBlank="1" showInputMessage="1" showErrorMessage="1" prompt="Importe final del periodo que corresponde la cuenta pública presentada (trimestral: 1er, 2do, 3ro. o 4to.)." sqref="D7 D21 D52 D62 D72 D99"/>
    <dataValidation allowBlank="1" showInputMessage="1" showErrorMessage="1" prompt="Indicar el método de depreciación." sqref="G52 G62 G72 G99"/>
    <dataValidation allowBlank="1" showInputMessage="1" showErrorMessage="1" prompt="Indicar la tasa de aplicación." sqref="H52 H62 H72 H99"/>
    <dataValidation allowBlank="1" showInputMessage="1" showErrorMessage="1" prompt="Corresponde al número de la cuenta de acuerdo al Plan de Cuentas emitido por el CONAC." sqref="A7 A21 A52 A62 A72 A99"/>
  </dataValidations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 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 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2017-02-27T23:34:26Z</cp:lastPrinted>
  <dcterms:created xsi:type="dcterms:W3CDTF">2012-12-11T20:36:24Z</dcterms:created>
  <dcterms:modified xsi:type="dcterms:W3CDTF">2017-02-27T23:38:09Z</dcterms:modified>
</cp:coreProperties>
</file>