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28800" windowHeight="9435" firstSheet="1" activeTab="1"/>
  </bookViews>
  <sheets>
    <sheet name="Hoja1" sheetId="4" state="hidden" r:id="rId1"/>
    <sheet name="GCP" sheetId="1" r:id="rId2"/>
  </sheets>
  <calcPr calcId="152511"/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C29" i="1"/>
  <c r="H24" i="1"/>
  <c r="G24" i="1"/>
  <c r="F24" i="1"/>
  <c r="E24" i="1"/>
  <c r="D24" i="1"/>
  <c r="C24" i="1"/>
  <c r="H21" i="1"/>
  <c r="G21" i="1"/>
  <c r="F21" i="1"/>
  <c r="E21" i="1"/>
  <c r="D21" i="1"/>
  <c r="C21" i="1"/>
  <c r="H17" i="1"/>
  <c r="G17" i="1"/>
  <c r="F17" i="1"/>
  <c r="E17" i="1"/>
  <c r="D17" i="1"/>
  <c r="C17" i="1"/>
  <c r="H8" i="1"/>
  <c r="G8" i="1"/>
  <c r="F8" i="1"/>
  <c r="E8" i="1"/>
  <c r="D8" i="1"/>
  <c r="C8" i="1"/>
  <c r="H5" i="1"/>
  <c r="H4" i="1" s="1"/>
  <c r="H3" i="1" s="1"/>
  <c r="G5" i="1"/>
  <c r="G4" i="1" s="1"/>
  <c r="G3" i="1" s="1"/>
  <c r="F5" i="1"/>
  <c r="E5" i="1"/>
  <c r="D5" i="1"/>
  <c r="D4" i="1" s="1"/>
  <c r="D3" i="1" s="1"/>
  <c r="C5" i="1"/>
  <c r="C4" i="1" s="1"/>
  <c r="C3" i="1" s="1"/>
  <c r="F4" i="1"/>
  <c r="F3" i="1" s="1"/>
  <c r="E4" i="1"/>
  <c r="E3" i="1" s="1"/>
</calcChain>
</file>

<file path=xl/sharedStrings.xml><?xml version="1.0" encoding="utf-8"?>
<sst xmlns="http://schemas.openxmlformats.org/spreadsheetml/2006/main" count="65" uniqueCount="65">
  <si>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</si>
  <si>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</si>
  <si>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</si>
  <si>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</si>
  <si>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</si>
  <si>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</si>
  <si>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</si>
  <si>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</si>
  <si>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</si>
  <si>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</si>
  <si>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</si>
  <si>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</si>
  <si>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</si>
  <si>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</si>
  <si>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</si>
  <si>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</si>
  <si>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</si>
  <si>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</si>
  <si>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</si>
  <si>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</si>
  <si>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</si>
  <si>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</si>
  <si>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</si>
  <si>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</si>
  <si>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</si>
  <si>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</si>
  <si>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</si>
  <si>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</si>
  <si>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</si>
  <si>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</si>
  <si>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</si>
  <si>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</si>
  <si>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</si>
  <si>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</si>
  <si>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</si>
  <si>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</si>
  <si>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</si>
  <si>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</si>
  <si>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</si>
  <si>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</si>
  <si>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</si>
  <si>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</si>
  <si>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</si>
  <si>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</si>
  <si>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</si>
  <si>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</si>
  <si>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</si>
  <si>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</si>
  <si>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</si>
  <si>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</si>
  <si>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</si>
  <si>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</si>
  <si>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</si>
  <si>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</si>
  <si>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</si>
  <si>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</si>
  <si>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</si>
  <si>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</si>
  <si>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</si>
  <si>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</si>
  <si>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</si>
  <si>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</si>
  <si>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Programas de Gasto Federalizado (Gobierno Federal)</t>
  </si>
  <si>
    <t>Bajo protesta de decir verdad declaramos que los Estados Financieros y sus notas, son razonablemente correctos y son responsabilidad del emisor.</t>
  </si>
  <si>
    <t>MUNICIPIO DE VALLE DE SANTIAGO, GTO. 
GASTO POR CATEGORÍA PROGRAMÁTICA
DEL 1 DE ENERO AL 31 DE DICIEMBRE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</si>
</sst>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;\-#,##0.00;&quot; &quot;"/>
    <numFmt numFmtId="165" formatCode="#,##0;\-#,##0;&quot; 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4" fontId="8" fillId="0" borderId="2" xfId="0" applyNumberFormat="1" applyFont="1" applyFill="1" applyBorder="1" applyAlignment="1" applyProtection="1">
      <alignment horizontal="right"/>
      <protection locked="0"/>
    </xf>
    <xf numFmtId="0" fontId="6" fillId="0" borderId="3" xfId="3" applyFont="1" applyBorder="1" applyAlignment="1" applyProtection="1">
      <alignment horizontal="center" vertical="top"/>
      <protection hidden="1"/>
    </xf>
    <xf numFmtId="0" fontId="4" fillId="0" borderId="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4" fontId="8" fillId="0" borderId="0" xfId="0" applyNumberFormat="1" applyFont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6" fillId="2" borderId="6" xfId="4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horizontal="center" vertical="center"/>
    </xf>
    <xf numFmtId="4" fontId="6" fillId="2" borderId="6" xfId="4" applyNumberFormat="1" applyFont="1" applyFill="1" applyBorder="1" applyAlignment="1">
      <alignment horizontal="center" vertical="center" wrapText="1"/>
    </xf>
    <xf numFmtId="0" fontId="4" fillId="0" borderId="0" xfId="2"/>
    <xf numFmtId="0" fontId="4" fillId="0" borderId="0" xfId="2" applyProtection="1">
      <protection locked="0"/>
    </xf>
    <xf numFmtId="0" fontId="5" fillId="0" borderId="0" xfId="2" applyFont="1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" fontId="4" fillId="0" borderId="0" xfId="0" applyNumberFormat="1" applyFont="1" applyProtection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</xf>
    <xf numFmtId="4" fontId="3" fillId="0" borderId="0" xfId="3" applyNumberFormat="1" applyFont="1" applyAlignment="1" applyProtection="1">
      <alignment vertical="top"/>
    </xf>
    <xf numFmtId="164" fontId="4" fillId="0" borderId="10" xfId="0" applyNumberFormat="1" applyFont="1" applyFill="1" applyBorder="1" applyProtection="1">
      <protection locked="0"/>
    </xf>
    <xf numFmtId="165" fontId="4" fillId="0" borderId="10" xfId="0" applyNumberFormat="1" applyFont="1" applyFill="1" applyBorder="1" applyProtection="1">
      <protection locked="0"/>
    </xf>
    <xf numFmtId="165" fontId="4" fillId="0" borderId="11" xfId="0" applyNumberFormat="1" applyFont="1" applyFill="1" applyBorder="1" applyProtection="1">
      <protection locked="0"/>
    </xf>
    <xf numFmtId="164" fontId="4" fillId="0" borderId="11" xfId="0" applyNumberFormat="1" applyFont="1" applyFill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right"/>
      <protection locked="0"/>
    </xf>
    <xf numFmtId="4" fontId="8" fillId="0" borderId="1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4" fontId="8" fillId="0" borderId="10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Border="1" applyProtection="1">
      <protection locked="0"/>
    </xf>
    <xf numFmtId="4" fontId="8" fillId="0" borderId="10" xfId="0" applyNumberFormat="1" applyFont="1" applyBorder="1" applyProtection="1">
      <protection locked="0"/>
    </xf>
    <xf numFmtId="164" fontId="4" fillId="0" borderId="3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>
      <protection locked="0"/>
    </xf>
    <xf numFmtId="165" fontId="4" fillId="0" borderId="3" xfId="0" applyNumberFormat="1" applyFont="1" applyFill="1" applyBorder="1" applyProtection="1">
      <protection locked="0"/>
    </xf>
    <xf numFmtId="165" fontId="4" fillId="0" borderId="0" xfId="0" applyNumberFormat="1" applyFont="1" applyFill="1" applyBorder="1" applyProtection="1">
      <protection locked="0"/>
    </xf>
    <xf numFmtId="165" fontId="4" fillId="0" borderId="5" xfId="0" applyNumberFormat="1" applyFont="1" applyFill="1" applyBorder="1" applyProtection="1">
      <protection locked="0"/>
    </xf>
    <xf numFmtId="165" fontId="4" fillId="0" borderId="4" xfId="0" applyNumberFormat="1" applyFont="1" applyFill="1" applyBorder="1" applyProtection="1">
      <protection locked="0"/>
    </xf>
    <xf numFmtId="0" fontId="6" fillId="2" borderId="7" xfId="4" applyFont="1" applyFill="1" applyBorder="1" applyAlignment="1" applyProtection="1">
      <alignment horizontal="center" vertical="center" wrapText="1"/>
      <protection locked="0"/>
    </xf>
    <xf numFmtId="0" fontId="6" fillId="2" borderId="8" xfId="4" applyFont="1" applyFill="1" applyBorder="1" applyAlignment="1" applyProtection="1">
      <alignment horizontal="center" vertical="center" wrapText="1"/>
      <protection locked="0"/>
    </xf>
    <xf numFmtId="0" fontId="6" fillId="2" borderId="9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20"/>
  </cols>
  <sheetData>
    <row r="1" spans="1:2" x14ac:dyDescent="0.2">
      <c r="A1" s="21"/>
      <c r="B1" s="21"/>
    </row>
    <row r="2020" spans="1:1" x14ac:dyDescent="0.2">
      <c r="A2020" s="22" t="s">
        <v>61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zoomScaleSheetLayoutView="90" workbookViewId="0">
      <selection activeCell="J6" sqref="J6"/>
    </sheetView>
  </sheetViews>
  <sheetFormatPr baseColWidth="10" defaultRowHeight="11.25" x14ac:dyDescent="0.2"/>
  <cols>
    <col min="1" max="1" width="6.28515625" style="10" customWidth="1"/>
    <col min="2" max="2" width="62.42578125" style="10" customWidth="1"/>
    <col min="3" max="3" width="15.7109375" style="10" customWidth="1"/>
    <col min="4" max="4" width="17.7109375" style="10" customWidth="1"/>
    <col min="5" max="5" width="15.7109375" style="10" customWidth="1"/>
    <col min="6" max="8" width="15.7109375" style="31" customWidth="1"/>
    <col min="9" max="16384" width="11.42578125" style="10"/>
  </cols>
  <sheetData>
    <row r="1" spans="1:8" ht="35.1" customHeight="1" x14ac:dyDescent="0.2">
      <c r="A1" s="51" t="s">
        <v>64</v>
      </c>
      <c r="B1" s="52"/>
      <c r="C1" s="52"/>
      <c r="D1" s="52"/>
      <c r="E1" s="52"/>
      <c r="F1" s="52"/>
      <c r="G1" s="52"/>
      <c r="H1" s="53"/>
    </row>
    <row r="2" spans="1:8" ht="24.95" customHeight="1" x14ac:dyDescent="0.2">
      <c r="A2" s="17" t="s">
        <v>58</v>
      </c>
      <c r="B2" s="18" t="s">
        <v>0</v>
      </c>
      <c r="C2" s="19" t="s">
        <v>3</v>
      </c>
      <c r="D2" s="19" t="s">
        <v>60</v>
      </c>
      <c r="E2" s="19" t="s">
        <v>4</v>
      </c>
      <c r="F2" s="19" t="s">
        <v>5</v>
      </c>
      <c r="G2" s="19" t="s">
        <v>1</v>
      </c>
      <c r="H2" s="19" t="s">
        <v>6</v>
      </c>
    </row>
    <row r="3" spans="1:8" x14ac:dyDescent="0.2">
      <c r="A3" s="3">
        <v>900001</v>
      </c>
      <c r="B3" s="11" t="s">
        <v>2</v>
      </c>
      <c r="C3" s="39">
        <f t="shared" ref="C3:H3" si="0">SUM(C4,C31,C32,C33)</f>
        <v>382117055.65000004</v>
      </c>
      <c r="D3" s="40">
        <f t="shared" si="0"/>
        <v>74992403.560000002</v>
      </c>
      <c r="E3" s="4">
        <f t="shared" si="0"/>
        <v>457109459.20999998</v>
      </c>
      <c r="F3" s="40">
        <f t="shared" si="0"/>
        <v>346155401.04999995</v>
      </c>
      <c r="G3" s="4">
        <f t="shared" si="0"/>
        <v>331457827.19999999</v>
      </c>
      <c r="H3" s="40">
        <f t="shared" si="0"/>
        <v>110954058.16000001</v>
      </c>
    </row>
    <row r="4" spans="1:8" x14ac:dyDescent="0.2">
      <c r="A4" s="5">
        <v>900002</v>
      </c>
      <c r="B4" s="12" t="s">
        <v>59</v>
      </c>
      <c r="C4" s="41">
        <f t="shared" ref="C4:H4" si="1">SUM(C5,C8,C17,C21,C24,C29)</f>
        <v>380531120.45000005</v>
      </c>
      <c r="D4" s="42">
        <f t="shared" si="1"/>
        <v>74530698.019999996</v>
      </c>
      <c r="E4" s="9">
        <f t="shared" si="1"/>
        <v>455061818.46999997</v>
      </c>
      <c r="F4" s="42">
        <f t="shared" si="1"/>
        <v>344212578.64999998</v>
      </c>
      <c r="G4" s="9">
        <f t="shared" si="1"/>
        <v>329515004.80000001</v>
      </c>
      <c r="H4" s="42">
        <f t="shared" si="1"/>
        <v>110849239.82000001</v>
      </c>
    </row>
    <row r="5" spans="1:8" x14ac:dyDescent="0.2">
      <c r="A5" s="5">
        <v>900003</v>
      </c>
      <c r="B5" s="13" t="s">
        <v>7</v>
      </c>
      <c r="C5" s="43">
        <f t="shared" ref="C5:H5" si="2">SUM(C6:C7)</f>
        <v>35554922.960000001</v>
      </c>
      <c r="D5" s="44">
        <f t="shared" si="2"/>
        <v>85814397.789999992</v>
      </c>
      <c r="E5" s="8">
        <f t="shared" si="2"/>
        <v>121369320.75</v>
      </c>
      <c r="F5" s="44">
        <f t="shared" si="2"/>
        <v>76780465.769999996</v>
      </c>
      <c r="G5" s="8">
        <f t="shared" si="2"/>
        <v>65161454.580000006</v>
      </c>
      <c r="H5" s="44">
        <f t="shared" si="2"/>
        <v>44588854.980000004</v>
      </c>
    </row>
    <row r="6" spans="1:8" x14ac:dyDescent="0.2">
      <c r="A6" s="6" t="s">
        <v>35</v>
      </c>
      <c r="B6" s="14" t="s">
        <v>8</v>
      </c>
      <c r="C6" s="45">
        <v>35394922.960000001</v>
      </c>
      <c r="D6" s="35">
        <v>85860333.989999995</v>
      </c>
      <c r="E6" s="46">
        <v>121255256.95</v>
      </c>
      <c r="F6" s="35">
        <v>76766201.959999993</v>
      </c>
      <c r="G6" s="46">
        <v>65147190.770000003</v>
      </c>
      <c r="H6" s="35">
        <v>44489054.990000002</v>
      </c>
    </row>
    <row r="7" spans="1:8" x14ac:dyDescent="0.2">
      <c r="A7" s="6" t="s">
        <v>36</v>
      </c>
      <c r="B7" s="14" t="s">
        <v>9</v>
      </c>
      <c r="C7" s="45">
        <v>160000</v>
      </c>
      <c r="D7" s="35">
        <v>-45936.2</v>
      </c>
      <c r="E7" s="46">
        <v>114063.8</v>
      </c>
      <c r="F7" s="35">
        <v>14263.81</v>
      </c>
      <c r="G7" s="46">
        <v>14263.81</v>
      </c>
      <c r="H7" s="35">
        <v>99799.99</v>
      </c>
    </row>
    <row r="8" spans="1:8" x14ac:dyDescent="0.2">
      <c r="A8" s="5">
        <v>900004</v>
      </c>
      <c r="B8" s="13" t="s">
        <v>10</v>
      </c>
      <c r="C8" s="43">
        <f t="shared" ref="C8:H8" si="3">SUM(C9:C16)</f>
        <v>159050419.94</v>
      </c>
      <c r="D8" s="44">
        <f t="shared" si="3"/>
        <v>3861821.41</v>
      </c>
      <c r="E8" s="8">
        <f t="shared" si="3"/>
        <v>162912241.34999999</v>
      </c>
      <c r="F8" s="44">
        <f t="shared" si="3"/>
        <v>151312318.00999999</v>
      </c>
      <c r="G8" s="8">
        <f t="shared" si="3"/>
        <v>149114836.63999999</v>
      </c>
      <c r="H8" s="44">
        <f t="shared" si="3"/>
        <v>11599923.34</v>
      </c>
    </row>
    <row r="9" spans="1:8" x14ac:dyDescent="0.2">
      <c r="A9" s="6" t="s">
        <v>37</v>
      </c>
      <c r="B9" s="14" t="s">
        <v>11</v>
      </c>
      <c r="C9" s="45">
        <v>154501097</v>
      </c>
      <c r="D9" s="35">
        <v>2628775.6800000002</v>
      </c>
      <c r="E9" s="46">
        <v>157129872.68000001</v>
      </c>
      <c r="F9" s="35">
        <v>147357784.34</v>
      </c>
      <c r="G9" s="46">
        <v>145160302.97</v>
      </c>
      <c r="H9" s="35">
        <v>9772088.3399999999</v>
      </c>
    </row>
    <row r="10" spans="1:8" x14ac:dyDescent="0.2">
      <c r="A10" s="6" t="s">
        <v>38</v>
      </c>
      <c r="B10" s="14" t="s">
        <v>12</v>
      </c>
      <c r="C10" s="47">
        <v>0</v>
      </c>
      <c r="D10" s="36">
        <v>0</v>
      </c>
      <c r="E10" s="48">
        <v>0</v>
      </c>
      <c r="F10" s="35">
        <v>0</v>
      </c>
      <c r="G10" s="48">
        <v>0</v>
      </c>
      <c r="H10" s="35">
        <v>0</v>
      </c>
    </row>
    <row r="11" spans="1:8" x14ac:dyDescent="0.2">
      <c r="A11" s="6" t="s">
        <v>39</v>
      </c>
      <c r="B11" s="14" t="s">
        <v>13</v>
      </c>
      <c r="C11" s="47">
        <v>0</v>
      </c>
      <c r="D11" s="35">
        <v>226689.6</v>
      </c>
      <c r="E11" s="46">
        <v>226689.6</v>
      </c>
      <c r="F11" s="35">
        <v>191403.51999999999</v>
      </c>
      <c r="G11" s="46">
        <v>191403.51999999999</v>
      </c>
      <c r="H11" s="35">
        <v>35286.080000000002</v>
      </c>
    </row>
    <row r="12" spans="1:8" x14ac:dyDescent="0.2">
      <c r="A12" s="6" t="s">
        <v>40</v>
      </c>
      <c r="B12" s="14" t="s">
        <v>14</v>
      </c>
      <c r="C12" s="47">
        <v>0</v>
      </c>
      <c r="D12" s="36">
        <v>0</v>
      </c>
      <c r="E12" s="48">
        <v>0</v>
      </c>
      <c r="F12" s="35">
        <v>0</v>
      </c>
      <c r="G12" s="48">
        <v>0</v>
      </c>
      <c r="H12" s="35">
        <v>0</v>
      </c>
    </row>
    <row r="13" spans="1:8" x14ac:dyDescent="0.2">
      <c r="A13" s="6" t="s">
        <v>41</v>
      </c>
      <c r="B13" s="14" t="s">
        <v>15</v>
      </c>
      <c r="C13" s="45">
        <v>3401792</v>
      </c>
      <c r="D13" s="35">
        <v>-28677.119999999999</v>
      </c>
      <c r="E13" s="46">
        <v>3373114.88</v>
      </c>
      <c r="F13" s="35">
        <v>3318645.92</v>
      </c>
      <c r="G13" s="46">
        <v>3318645.92</v>
      </c>
      <c r="H13" s="35">
        <v>54468.959999999999</v>
      </c>
    </row>
    <row r="14" spans="1:8" x14ac:dyDescent="0.2">
      <c r="A14" s="6" t="s">
        <v>42</v>
      </c>
      <c r="B14" s="14" t="s">
        <v>16</v>
      </c>
      <c r="C14" s="47">
        <v>0</v>
      </c>
      <c r="D14" s="36">
        <v>0</v>
      </c>
      <c r="E14" s="48">
        <v>0</v>
      </c>
      <c r="F14" s="35">
        <v>0</v>
      </c>
      <c r="G14" s="48">
        <v>0</v>
      </c>
      <c r="H14" s="35">
        <v>0</v>
      </c>
    </row>
    <row r="15" spans="1:8" x14ac:dyDescent="0.2">
      <c r="A15" s="6" t="s">
        <v>43</v>
      </c>
      <c r="B15" s="14" t="s">
        <v>17</v>
      </c>
      <c r="C15" s="45">
        <v>1147530.94</v>
      </c>
      <c r="D15" s="35">
        <v>1035033.25</v>
      </c>
      <c r="E15" s="46">
        <v>2182564.19</v>
      </c>
      <c r="F15" s="35">
        <v>444484.23</v>
      </c>
      <c r="G15" s="46">
        <v>444484.23</v>
      </c>
      <c r="H15" s="35">
        <v>1738079.96</v>
      </c>
    </row>
    <row r="16" spans="1:8" x14ac:dyDescent="0.2">
      <c r="A16" s="6" t="s">
        <v>44</v>
      </c>
      <c r="B16" s="14" t="s">
        <v>18</v>
      </c>
      <c r="C16" s="47">
        <v>0</v>
      </c>
      <c r="D16" s="36">
        <v>0</v>
      </c>
      <c r="E16" s="48">
        <v>0</v>
      </c>
      <c r="F16" s="35">
        <v>0</v>
      </c>
      <c r="G16" s="48">
        <v>0</v>
      </c>
      <c r="H16" s="35">
        <v>0</v>
      </c>
    </row>
    <row r="17" spans="1:8" x14ac:dyDescent="0.2">
      <c r="A17" s="5">
        <v>900005</v>
      </c>
      <c r="B17" s="13" t="s">
        <v>19</v>
      </c>
      <c r="C17" s="43">
        <f t="shared" ref="C17:H17" si="4">SUM(C18:C20)</f>
        <v>2428383</v>
      </c>
      <c r="D17" s="44">
        <f t="shared" si="4"/>
        <v>-73500.97</v>
      </c>
      <c r="E17" s="8">
        <f t="shared" si="4"/>
        <v>2354882.0299999998</v>
      </c>
      <c r="F17" s="44">
        <f t="shared" si="4"/>
        <v>2306541.83</v>
      </c>
      <c r="G17" s="8">
        <f t="shared" si="4"/>
        <v>2306541.83</v>
      </c>
      <c r="H17" s="44">
        <f t="shared" si="4"/>
        <v>48340.2</v>
      </c>
    </row>
    <row r="18" spans="1:8" x14ac:dyDescent="0.2">
      <c r="A18" s="6" t="s">
        <v>45</v>
      </c>
      <c r="B18" s="14" t="s">
        <v>20</v>
      </c>
      <c r="C18" s="47">
        <v>0</v>
      </c>
      <c r="D18" s="36">
        <v>0</v>
      </c>
      <c r="E18" s="48">
        <v>0</v>
      </c>
      <c r="F18" s="35">
        <v>0</v>
      </c>
      <c r="G18" s="48">
        <v>0</v>
      </c>
      <c r="H18" s="35">
        <v>0</v>
      </c>
    </row>
    <row r="19" spans="1:8" x14ac:dyDescent="0.2">
      <c r="A19" s="6" t="s">
        <v>46</v>
      </c>
      <c r="B19" s="14" t="s">
        <v>21</v>
      </c>
      <c r="C19" s="45">
        <v>2428383</v>
      </c>
      <c r="D19" s="35">
        <v>-73500.97</v>
      </c>
      <c r="E19" s="46">
        <v>2354882.0299999998</v>
      </c>
      <c r="F19" s="35">
        <v>2306541.83</v>
      </c>
      <c r="G19" s="46">
        <v>2306541.83</v>
      </c>
      <c r="H19" s="35">
        <v>48340.2</v>
      </c>
    </row>
    <row r="20" spans="1:8" x14ac:dyDescent="0.2">
      <c r="A20" s="6" t="s">
        <v>47</v>
      </c>
      <c r="B20" s="14" t="s">
        <v>22</v>
      </c>
      <c r="C20" s="47">
        <v>0</v>
      </c>
      <c r="D20" s="36">
        <v>0</v>
      </c>
      <c r="E20" s="48">
        <v>0</v>
      </c>
      <c r="F20" s="35">
        <v>0</v>
      </c>
      <c r="G20" s="48">
        <v>0</v>
      </c>
      <c r="H20" s="35">
        <v>0</v>
      </c>
    </row>
    <row r="21" spans="1:8" x14ac:dyDescent="0.2">
      <c r="A21" s="5">
        <v>900006</v>
      </c>
      <c r="B21" s="13" t="s">
        <v>23</v>
      </c>
      <c r="C21" s="43">
        <f t="shared" ref="C21:H21" si="5">SUM(C22:C23)</f>
        <v>5800000</v>
      </c>
      <c r="D21" s="44">
        <f t="shared" si="5"/>
        <v>-537048.47</v>
      </c>
      <c r="E21" s="8">
        <f t="shared" si="5"/>
        <v>5262951.53</v>
      </c>
      <c r="F21" s="44">
        <f t="shared" si="5"/>
        <v>5140433.9800000004</v>
      </c>
      <c r="G21" s="8">
        <f t="shared" si="5"/>
        <v>5140433.9800000004</v>
      </c>
      <c r="H21" s="44">
        <f t="shared" si="5"/>
        <v>122517.55</v>
      </c>
    </row>
    <row r="22" spans="1:8" x14ac:dyDescent="0.2">
      <c r="A22" s="6" t="s">
        <v>48</v>
      </c>
      <c r="B22" s="14" t="s">
        <v>24</v>
      </c>
      <c r="C22" s="45">
        <v>5800000</v>
      </c>
      <c r="D22" s="35">
        <v>-537048.47</v>
      </c>
      <c r="E22" s="46">
        <v>5262951.53</v>
      </c>
      <c r="F22" s="35">
        <v>5140433.9800000004</v>
      </c>
      <c r="G22" s="46">
        <v>5140433.9800000004</v>
      </c>
      <c r="H22" s="35">
        <v>122517.55</v>
      </c>
    </row>
    <row r="23" spans="1:8" x14ac:dyDescent="0.2">
      <c r="A23" s="6" t="s">
        <v>49</v>
      </c>
      <c r="B23" s="14" t="s">
        <v>25</v>
      </c>
      <c r="C23" s="47">
        <v>0</v>
      </c>
      <c r="D23" s="36">
        <v>0</v>
      </c>
      <c r="E23" s="48">
        <v>0</v>
      </c>
      <c r="F23" s="35">
        <v>0</v>
      </c>
      <c r="G23" s="48">
        <v>0</v>
      </c>
      <c r="H23" s="35">
        <v>0</v>
      </c>
    </row>
    <row r="24" spans="1:8" x14ac:dyDescent="0.2">
      <c r="A24" s="5">
        <v>900007</v>
      </c>
      <c r="B24" s="13" t="s">
        <v>26</v>
      </c>
      <c r="C24" s="43">
        <f t="shared" ref="C24:H24" si="6">SUM(C25:C28)</f>
        <v>3510178</v>
      </c>
      <c r="D24" s="44">
        <f t="shared" si="6"/>
        <v>0</v>
      </c>
      <c r="E24" s="8">
        <f t="shared" si="6"/>
        <v>3510178</v>
      </c>
      <c r="F24" s="44">
        <f t="shared" si="6"/>
        <v>3505579.94</v>
      </c>
      <c r="G24" s="8">
        <f t="shared" si="6"/>
        <v>3505579.94</v>
      </c>
      <c r="H24" s="44">
        <f t="shared" si="6"/>
        <v>4598.0600000000004</v>
      </c>
    </row>
    <row r="25" spans="1:8" x14ac:dyDescent="0.2">
      <c r="A25" s="6" t="s">
        <v>50</v>
      </c>
      <c r="B25" s="14" t="s">
        <v>27</v>
      </c>
      <c r="C25" s="45">
        <v>3510178</v>
      </c>
      <c r="D25" s="36">
        <v>0</v>
      </c>
      <c r="E25" s="46">
        <v>3510178</v>
      </c>
      <c r="F25" s="35">
        <v>3505579.94</v>
      </c>
      <c r="G25" s="46">
        <v>3505579.94</v>
      </c>
      <c r="H25" s="35">
        <v>4598.0600000000004</v>
      </c>
    </row>
    <row r="26" spans="1:8" x14ac:dyDescent="0.2">
      <c r="A26" s="6" t="s">
        <v>51</v>
      </c>
      <c r="B26" s="14" t="s">
        <v>28</v>
      </c>
      <c r="C26" s="47">
        <v>0</v>
      </c>
      <c r="D26" s="36">
        <v>0</v>
      </c>
      <c r="E26" s="48">
        <v>0</v>
      </c>
      <c r="F26" s="35">
        <v>0</v>
      </c>
      <c r="G26" s="48">
        <v>0</v>
      </c>
      <c r="H26" s="35">
        <v>0</v>
      </c>
    </row>
    <row r="27" spans="1:8" x14ac:dyDescent="0.2">
      <c r="A27" s="6" t="s">
        <v>52</v>
      </c>
      <c r="B27" s="14" t="s">
        <v>29</v>
      </c>
      <c r="C27" s="47">
        <v>0</v>
      </c>
      <c r="D27" s="36">
        <v>0</v>
      </c>
      <c r="E27" s="48">
        <v>0</v>
      </c>
      <c r="F27" s="35">
        <v>0</v>
      </c>
      <c r="G27" s="48">
        <v>0</v>
      </c>
      <c r="H27" s="35">
        <v>0</v>
      </c>
    </row>
    <row r="28" spans="1:8" x14ac:dyDescent="0.2">
      <c r="A28" s="6" t="s">
        <v>53</v>
      </c>
      <c r="B28" s="14" t="s">
        <v>30</v>
      </c>
      <c r="C28" s="47">
        <v>0</v>
      </c>
      <c r="D28" s="36">
        <v>0</v>
      </c>
      <c r="E28" s="48">
        <v>0</v>
      </c>
      <c r="F28" s="35">
        <v>0</v>
      </c>
      <c r="G28" s="48">
        <v>0</v>
      </c>
      <c r="H28" s="35">
        <v>0</v>
      </c>
    </row>
    <row r="29" spans="1:8" x14ac:dyDescent="0.2">
      <c r="A29" s="5">
        <v>900008</v>
      </c>
      <c r="B29" s="13" t="s">
        <v>62</v>
      </c>
      <c r="C29" s="43">
        <f t="shared" ref="C29:H29" si="7">SUM(C30)</f>
        <v>174187216.55000001</v>
      </c>
      <c r="D29" s="44">
        <f t="shared" si="7"/>
        <v>-14534971.74</v>
      </c>
      <c r="E29" s="8">
        <f t="shared" si="7"/>
        <v>159652244.81</v>
      </c>
      <c r="F29" s="44">
        <f t="shared" si="7"/>
        <v>105167239.12</v>
      </c>
      <c r="G29" s="8">
        <f t="shared" si="7"/>
        <v>104286157.83</v>
      </c>
      <c r="H29" s="44">
        <f t="shared" si="7"/>
        <v>54485005.689999998</v>
      </c>
    </row>
    <row r="30" spans="1:8" x14ac:dyDescent="0.2">
      <c r="A30" s="6" t="s">
        <v>54</v>
      </c>
      <c r="B30" s="14" t="s">
        <v>31</v>
      </c>
      <c r="C30" s="45">
        <v>174187216.55000001</v>
      </c>
      <c r="D30" s="35">
        <v>-14534971.74</v>
      </c>
      <c r="E30" s="46">
        <v>159652244.81</v>
      </c>
      <c r="F30" s="35">
        <v>105167239.12</v>
      </c>
      <c r="G30" s="46">
        <v>104286157.83</v>
      </c>
      <c r="H30" s="35">
        <v>54485005.689999998</v>
      </c>
    </row>
    <row r="31" spans="1:8" x14ac:dyDescent="0.2">
      <c r="A31" s="6" t="s">
        <v>55</v>
      </c>
      <c r="B31" s="15" t="s">
        <v>32</v>
      </c>
      <c r="C31" s="47">
        <v>0</v>
      </c>
      <c r="D31" s="36">
        <v>0</v>
      </c>
      <c r="E31" s="48">
        <v>0</v>
      </c>
      <c r="F31" s="35">
        <v>0</v>
      </c>
      <c r="G31" s="48">
        <v>0</v>
      </c>
      <c r="H31" s="35">
        <v>0</v>
      </c>
    </row>
    <row r="32" spans="1:8" x14ac:dyDescent="0.2">
      <c r="A32" s="6" t="s">
        <v>56</v>
      </c>
      <c r="B32" s="15" t="s">
        <v>33</v>
      </c>
      <c r="C32" s="45">
        <v>1585935.2</v>
      </c>
      <c r="D32" s="35">
        <v>461705.54</v>
      </c>
      <c r="E32" s="46">
        <v>2047640.74</v>
      </c>
      <c r="F32" s="35">
        <v>1942822.4</v>
      </c>
      <c r="G32" s="46">
        <v>1942822.4</v>
      </c>
      <c r="H32" s="35">
        <v>104818.34</v>
      </c>
    </row>
    <row r="33" spans="1:8" x14ac:dyDescent="0.2">
      <c r="A33" s="7" t="s">
        <v>57</v>
      </c>
      <c r="B33" s="16" t="s">
        <v>34</v>
      </c>
      <c r="C33" s="49">
        <v>0</v>
      </c>
      <c r="D33" s="37">
        <v>0</v>
      </c>
      <c r="E33" s="50">
        <v>0</v>
      </c>
      <c r="F33" s="38">
        <v>0</v>
      </c>
      <c r="G33" s="50">
        <v>0</v>
      </c>
      <c r="H33" s="38">
        <v>0</v>
      </c>
    </row>
    <row r="35" spans="1:8" x14ac:dyDescent="0.2">
      <c r="A35" s="32" t="s">
        <v>63</v>
      </c>
      <c r="B35" s="33"/>
      <c r="C35" s="33"/>
      <c r="D35" s="34"/>
    </row>
    <row r="36" spans="1:8" x14ac:dyDescent="0.2">
      <c r="A36" s="23"/>
      <c r="B36" s="24"/>
      <c r="C36" s="24"/>
      <c r="D36" s="25"/>
      <c r="E36" s="1"/>
      <c r="F36" s="2"/>
      <c r="G36" s="2"/>
      <c r="H36" s="2"/>
    </row>
    <row r="37" spans="1:8" x14ac:dyDescent="0.2">
      <c r="A37" s="24"/>
      <c r="B37" s="26"/>
      <c r="C37" s="24"/>
      <c r="D37" s="24"/>
      <c r="E37" s="1"/>
      <c r="F37" s="2"/>
      <c r="G37" s="2"/>
      <c r="H37" s="2"/>
    </row>
    <row r="38" spans="1:8" x14ac:dyDescent="0.2">
      <c r="A38" s="23"/>
      <c r="B38" s="24"/>
      <c r="C38" s="24"/>
      <c r="D38" s="24"/>
      <c r="E38" s="1"/>
      <c r="F38" s="2"/>
      <c r="G38" s="2"/>
      <c r="H38" s="2"/>
    </row>
    <row r="39" spans="1:8" x14ac:dyDescent="0.2">
      <c r="A39" s="23"/>
      <c r="B39" s="24"/>
      <c r="C39" s="23"/>
      <c r="D39" s="30"/>
      <c r="E39" s="1"/>
      <c r="F39" s="2"/>
      <c r="G39" s="2"/>
      <c r="H39" s="2"/>
    </row>
    <row r="40" spans="1:8" x14ac:dyDescent="0.2">
      <c r="A40" s="23"/>
      <c r="B40" s="27"/>
      <c r="C40" s="28"/>
      <c r="D40" s="29"/>
      <c r="E40" s="1"/>
      <c r="F40" s="2"/>
      <c r="G40" s="2"/>
      <c r="H40" s="2"/>
    </row>
  </sheetData>
  <sheetProtection algorithmName="SHA-512" hashValue="XzDOfu7iIbWYjTC8V4+laP3UeiXGuvn4kJDOuzw1k6bWulKT4DIDPguJI1qlLNeAXqd2Uv0ow896oycx/eTc9w==" saltValue="eUhVNDgh6WQbEk7e+eFxeg==" spinCount="100000" sheet="1" objects="1" scenario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2012-12-20T00:46:02Z</cp:lastPrinted>
  <dcterms:created xsi:type="dcterms:W3CDTF">2012-12-11T21:13:37Z</dcterms:created>
  <dcterms:modified xsi:type="dcterms:W3CDTF">2017-02-27T23:42:44Z</dcterms:modified>
</cp:coreProperties>
</file>