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2016\5.CUENTA PUBLICA 2016\"/>
    </mc:Choice>
  </mc:AlternateContent>
  <bookViews>
    <workbookView xWindow="0" yWindow="0" windowWidth="14775" windowHeight="9225" firstSheet="1" activeTab="1"/>
  </bookViews>
  <sheets>
    <sheet name="Hoja1" sheetId="5" state="hidden" r:id="rId1"/>
    <sheet name="PK" sheetId="1" r:id="rId2"/>
  </sheets>
  <calcPr calcId="152511"/>
</workbook>
</file>

<file path=xl/calcChain.xml><?xml version="1.0" encoding="utf-8"?>
<calcChain xmlns="http://schemas.openxmlformats.org/spreadsheetml/2006/main">
  <c r="N280" i="1" l="1"/>
  <c r="M280" i="1"/>
  <c r="F280" i="1"/>
  <c r="L280" i="1" s="1"/>
  <c r="E280" i="1"/>
  <c r="K280" i="1" s="1"/>
  <c r="N279" i="1"/>
  <c r="M279" i="1"/>
  <c r="L279" i="1"/>
  <c r="K279" i="1"/>
  <c r="F279" i="1"/>
  <c r="N278" i="1"/>
  <c r="M278" i="1"/>
  <c r="L278" i="1"/>
  <c r="K278" i="1"/>
  <c r="F278" i="1"/>
  <c r="N277" i="1"/>
  <c r="M277" i="1"/>
  <c r="K277" i="1"/>
  <c r="F277" i="1"/>
  <c r="L277" i="1" s="1"/>
  <c r="N276" i="1"/>
  <c r="M276" i="1"/>
  <c r="K276" i="1"/>
  <c r="F276" i="1"/>
  <c r="L276" i="1" s="1"/>
  <c r="L275" i="1"/>
  <c r="K275" i="1"/>
  <c r="N274" i="1"/>
  <c r="M274" i="1"/>
  <c r="L274" i="1"/>
  <c r="K274" i="1"/>
  <c r="N273" i="1"/>
  <c r="M273" i="1"/>
  <c r="L273" i="1"/>
  <c r="K273" i="1"/>
  <c r="N272" i="1"/>
  <c r="M272" i="1"/>
  <c r="L272" i="1"/>
  <c r="K272" i="1"/>
  <c r="N271" i="1"/>
  <c r="M271" i="1"/>
  <c r="L271" i="1"/>
  <c r="K271" i="1"/>
  <c r="N270" i="1"/>
  <c r="M270" i="1"/>
  <c r="L270" i="1"/>
  <c r="K270" i="1"/>
  <c r="N269" i="1"/>
  <c r="M269" i="1"/>
  <c r="K269" i="1"/>
  <c r="F269" i="1"/>
  <c r="L269" i="1" s="1"/>
  <c r="N268" i="1"/>
  <c r="M268" i="1"/>
  <c r="L268" i="1"/>
  <c r="K268" i="1"/>
  <c r="N267" i="1"/>
  <c r="M267" i="1"/>
  <c r="L267" i="1"/>
  <c r="K267" i="1"/>
  <c r="N266" i="1"/>
  <c r="M266" i="1"/>
  <c r="L266" i="1"/>
  <c r="K266" i="1"/>
  <c r="N265" i="1"/>
  <c r="M265" i="1"/>
  <c r="L265" i="1"/>
  <c r="K265" i="1"/>
  <c r="N264" i="1"/>
  <c r="M264" i="1"/>
  <c r="K264" i="1"/>
  <c r="F264" i="1"/>
  <c r="L264" i="1" s="1"/>
  <c r="N263" i="1"/>
  <c r="M263" i="1"/>
  <c r="L263" i="1"/>
  <c r="K263" i="1"/>
  <c r="F263" i="1"/>
  <c r="N262" i="1"/>
  <c r="M262" i="1"/>
  <c r="L262" i="1"/>
  <c r="K262" i="1"/>
  <c r="N261" i="1"/>
  <c r="M261" i="1"/>
  <c r="L261" i="1"/>
  <c r="K261" i="1"/>
  <c r="N260" i="1"/>
  <c r="M260" i="1"/>
  <c r="L260" i="1"/>
  <c r="K260" i="1"/>
  <c r="N259" i="1"/>
  <c r="M259" i="1"/>
  <c r="L259" i="1"/>
  <c r="K259" i="1"/>
  <c r="N258" i="1"/>
  <c r="M258" i="1"/>
  <c r="L258" i="1"/>
  <c r="K258" i="1"/>
  <c r="N257" i="1"/>
  <c r="M257" i="1"/>
  <c r="L257" i="1"/>
  <c r="K257" i="1"/>
  <c r="N256" i="1"/>
  <c r="M256" i="1"/>
  <c r="L256" i="1"/>
  <c r="K256" i="1"/>
  <c r="N255" i="1"/>
  <c r="M255" i="1"/>
  <c r="L255" i="1"/>
  <c r="K255" i="1"/>
  <c r="N254" i="1"/>
  <c r="M254" i="1"/>
  <c r="L254" i="1"/>
  <c r="K254" i="1"/>
  <c r="N253" i="1"/>
  <c r="M253" i="1"/>
  <c r="L253" i="1"/>
  <c r="K253" i="1"/>
  <c r="N252" i="1"/>
  <c r="M252" i="1"/>
  <c r="L252" i="1"/>
  <c r="K252" i="1"/>
  <c r="N251" i="1"/>
  <c r="M251" i="1"/>
  <c r="L251" i="1"/>
  <c r="K251" i="1"/>
  <c r="N250" i="1"/>
  <c r="M250" i="1"/>
  <c r="L250" i="1"/>
  <c r="K250" i="1"/>
  <c r="N249" i="1"/>
  <c r="M249" i="1"/>
  <c r="L249" i="1"/>
  <c r="K249" i="1"/>
  <c r="N248" i="1"/>
  <c r="M248" i="1"/>
  <c r="L248" i="1"/>
  <c r="K248" i="1"/>
  <c r="N247" i="1"/>
  <c r="M247" i="1"/>
  <c r="L247" i="1"/>
  <c r="K247" i="1"/>
  <c r="N246" i="1"/>
  <c r="M246" i="1"/>
  <c r="L246" i="1"/>
  <c r="K246" i="1"/>
  <c r="N245" i="1"/>
  <c r="M245" i="1"/>
  <c r="L245" i="1"/>
  <c r="K245" i="1"/>
  <c r="N244" i="1"/>
  <c r="M244" i="1"/>
  <c r="L244" i="1"/>
  <c r="K244" i="1"/>
  <c r="N243" i="1"/>
  <c r="M243" i="1"/>
  <c r="L243" i="1"/>
  <c r="K243" i="1"/>
  <c r="N242" i="1"/>
  <c r="M242" i="1"/>
  <c r="L242" i="1"/>
  <c r="K242" i="1"/>
  <c r="N241" i="1"/>
  <c r="M241" i="1"/>
  <c r="L241" i="1"/>
  <c r="K241" i="1"/>
  <c r="N240" i="1"/>
  <c r="M240" i="1"/>
  <c r="L240" i="1"/>
  <c r="K240" i="1"/>
  <c r="N239" i="1"/>
  <c r="M239" i="1"/>
  <c r="L239" i="1"/>
  <c r="K239" i="1"/>
  <c r="N238" i="1"/>
  <c r="M238" i="1"/>
  <c r="L238" i="1"/>
  <c r="K238" i="1"/>
  <c r="N237" i="1"/>
  <c r="M237" i="1"/>
  <c r="L237" i="1"/>
  <c r="K237" i="1"/>
  <c r="N236" i="1"/>
  <c r="M236" i="1"/>
  <c r="L236" i="1"/>
  <c r="K236" i="1"/>
  <c r="N235" i="1"/>
  <c r="M235" i="1"/>
  <c r="L235" i="1"/>
  <c r="K235" i="1"/>
  <c r="F235" i="1"/>
  <c r="N234" i="1"/>
  <c r="M234" i="1"/>
  <c r="L234" i="1"/>
  <c r="K234" i="1"/>
  <c r="N233" i="1"/>
  <c r="M233" i="1"/>
  <c r="L233" i="1"/>
  <c r="K233" i="1"/>
  <c r="L232" i="1"/>
  <c r="K232" i="1"/>
  <c r="L231" i="1"/>
  <c r="K231" i="1"/>
  <c r="L230" i="1"/>
  <c r="K230" i="1"/>
  <c r="N229" i="1"/>
  <c r="M229" i="1"/>
  <c r="L229" i="1"/>
  <c r="K229" i="1"/>
  <c r="N228" i="1"/>
  <c r="M228" i="1"/>
  <c r="L228" i="1"/>
  <c r="K228" i="1"/>
  <c r="N227" i="1"/>
  <c r="M227" i="1"/>
  <c r="L227" i="1"/>
  <c r="K227" i="1"/>
  <c r="N226" i="1"/>
  <c r="M226" i="1"/>
  <c r="L226" i="1"/>
  <c r="K226" i="1"/>
  <c r="N225" i="1"/>
  <c r="M225" i="1"/>
  <c r="L225" i="1"/>
  <c r="K225" i="1"/>
  <c r="N224" i="1"/>
  <c r="M224" i="1"/>
  <c r="L224" i="1"/>
  <c r="K224" i="1"/>
  <c r="N223" i="1"/>
  <c r="M223" i="1"/>
  <c r="L223" i="1"/>
  <c r="K223" i="1"/>
  <c r="N222" i="1"/>
  <c r="M222" i="1"/>
  <c r="L222" i="1"/>
  <c r="K222" i="1"/>
  <c r="N221" i="1"/>
  <c r="M221" i="1"/>
  <c r="L221" i="1"/>
  <c r="K221" i="1"/>
  <c r="F221" i="1"/>
  <c r="N220" i="1"/>
  <c r="M220" i="1"/>
  <c r="L220" i="1"/>
  <c r="K220" i="1"/>
  <c r="N219" i="1"/>
  <c r="M219" i="1"/>
  <c r="L219" i="1"/>
  <c r="K219" i="1"/>
  <c r="F219" i="1"/>
  <c r="N218" i="1"/>
  <c r="M218" i="1"/>
  <c r="L218" i="1"/>
  <c r="K218" i="1"/>
  <c r="N217" i="1"/>
  <c r="M217" i="1"/>
  <c r="K217" i="1"/>
  <c r="F217" i="1"/>
  <c r="L217" i="1" s="1"/>
  <c r="N216" i="1"/>
  <c r="M216" i="1"/>
  <c r="K216" i="1"/>
  <c r="F216" i="1"/>
  <c r="L216" i="1" s="1"/>
  <c r="N215" i="1"/>
  <c r="M215" i="1"/>
  <c r="L215" i="1"/>
  <c r="K215" i="1"/>
  <c r="F215" i="1"/>
  <c r="N214" i="1"/>
  <c r="M214" i="1"/>
  <c r="L214" i="1"/>
  <c r="K214" i="1"/>
  <c r="F214" i="1"/>
  <c r="N213" i="1"/>
  <c r="M213" i="1"/>
  <c r="K213" i="1"/>
  <c r="F213" i="1"/>
  <c r="L213" i="1" s="1"/>
  <c r="N212" i="1"/>
  <c r="M212" i="1"/>
  <c r="L212" i="1"/>
  <c r="K212" i="1"/>
  <c r="N211" i="1"/>
  <c r="M211" i="1"/>
  <c r="K211" i="1"/>
  <c r="F211" i="1"/>
  <c r="L211" i="1" s="1"/>
  <c r="N210" i="1"/>
  <c r="M210" i="1"/>
  <c r="L210" i="1"/>
  <c r="K210" i="1"/>
  <c r="N209" i="1"/>
  <c r="M209" i="1"/>
  <c r="L209" i="1"/>
  <c r="K209" i="1"/>
  <c r="N208" i="1"/>
  <c r="M208" i="1"/>
  <c r="L208" i="1"/>
  <c r="K208" i="1"/>
  <c r="F208" i="1"/>
  <c r="L207" i="1"/>
  <c r="K207" i="1"/>
  <c r="N206" i="1"/>
  <c r="M206" i="1"/>
  <c r="K206" i="1"/>
  <c r="F206" i="1"/>
  <c r="L206" i="1" s="1"/>
  <c r="N205" i="1"/>
  <c r="M205" i="1"/>
  <c r="L205" i="1"/>
  <c r="K205" i="1"/>
  <c r="F205" i="1"/>
  <c r="N204" i="1"/>
  <c r="M204" i="1"/>
  <c r="L204" i="1"/>
  <c r="K204" i="1"/>
  <c r="F204" i="1"/>
  <c r="N203" i="1"/>
  <c r="M203" i="1"/>
  <c r="K203" i="1"/>
  <c r="F203" i="1"/>
  <c r="L203" i="1" s="1"/>
  <c r="N202" i="1"/>
  <c r="M202" i="1"/>
  <c r="K202" i="1"/>
  <c r="F202" i="1"/>
  <c r="L202" i="1" s="1"/>
  <c r="N201" i="1"/>
  <c r="M201" i="1"/>
  <c r="L201" i="1"/>
  <c r="K201" i="1"/>
  <c r="F201" i="1"/>
  <c r="N200" i="1"/>
  <c r="M200" i="1"/>
  <c r="L200" i="1"/>
  <c r="K200" i="1"/>
  <c r="F200" i="1"/>
  <c r="N199" i="1"/>
  <c r="M199" i="1"/>
  <c r="K199" i="1"/>
  <c r="F199" i="1"/>
  <c r="L199" i="1" s="1"/>
  <c r="N198" i="1"/>
  <c r="M198" i="1"/>
  <c r="K198" i="1"/>
  <c r="F198" i="1"/>
  <c r="L198" i="1" s="1"/>
  <c r="N197" i="1"/>
  <c r="M197" i="1"/>
  <c r="L197" i="1"/>
  <c r="K197" i="1"/>
  <c r="F197" i="1"/>
  <c r="N196" i="1"/>
  <c r="M196" i="1"/>
  <c r="L196" i="1"/>
  <c r="K196" i="1"/>
  <c r="F196" i="1"/>
  <c r="N195" i="1"/>
  <c r="M195" i="1"/>
  <c r="K195" i="1"/>
  <c r="F195" i="1"/>
  <c r="L195" i="1" s="1"/>
  <c r="N194" i="1"/>
  <c r="M194" i="1"/>
  <c r="L194" i="1"/>
  <c r="K194" i="1"/>
  <c r="N193" i="1"/>
  <c r="M193" i="1"/>
  <c r="L193" i="1"/>
  <c r="K193" i="1"/>
  <c r="N192" i="1"/>
  <c r="M192" i="1"/>
  <c r="K192" i="1"/>
  <c r="F192" i="1"/>
  <c r="L192" i="1" s="1"/>
  <c r="N191" i="1"/>
  <c r="M191" i="1"/>
  <c r="L191" i="1"/>
  <c r="K191" i="1"/>
  <c r="N190" i="1"/>
  <c r="M190" i="1"/>
  <c r="L190" i="1"/>
  <c r="K190" i="1"/>
  <c r="F190" i="1"/>
  <c r="N189" i="1"/>
  <c r="M189" i="1"/>
  <c r="L189" i="1"/>
  <c r="K189" i="1"/>
  <c r="F189" i="1"/>
  <c r="N188" i="1"/>
  <c r="M188" i="1"/>
  <c r="K188" i="1"/>
  <c r="F188" i="1"/>
  <c r="L188" i="1" s="1"/>
  <c r="N187" i="1"/>
  <c r="M187" i="1"/>
  <c r="K187" i="1"/>
  <c r="F187" i="1"/>
  <c r="L187" i="1" s="1"/>
  <c r="N186" i="1"/>
  <c r="M186" i="1"/>
  <c r="L186" i="1"/>
  <c r="K186" i="1"/>
  <c r="F186" i="1"/>
  <c r="N185" i="1"/>
  <c r="M185" i="1"/>
  <c r="L185" i="1"/>
  <c r="K185" i="1"/>
  <c r="F185" i="1"/>
  <c r="N184" i="1"/>
  <c r="M184" i="1"/>
  <c r="K184" i="1"/>
  <c r="F184" i="1"/>
  <c r="L184" i="1" s="1"/>
  <c r="N183" i="1"/>
  <c r="M183" i="1"/>
  <c r="L183" i="1"/>
  <c r="K183" i="1"/>
  <c r="N182" i="1"/>
  <c r="M182" i="1"/>
  <c r="K182" i="1"/>
  <c r="F182" i="1"/>
  <c r="L182" i="1" s="1"/>
  <c r="N181" i="1"/>
  <c r="M181" i="1"/>
  <c r="L181" i="1"/>
  <c r="K181" i="1"/>
  <c r="F181" i="1"/>
  <c r="N180" i="1"/>
  <c r="M180" i="1"/>
  <c r="L180" i="1"/>
  <c r="K180" i="1"/>
  <c r="F180" i="1"/>
  <c r="N179" i="1"/>
  <c r="M179" i="1"/>
  <c r="K179" i="1"/>
  <c r="F179" i="1"/>
  <c r="L179" i="1" s="1"/>
  <c r="N178" i="1"/>
  <c r="M178" i="1"/>
  <c r="K178" i="1"/>
  <c r="F178" i="1"/>
  <c r="L178" i="1" s="1"/>
  <c r="N177" i="1"/>
  <c r="M177" i="1"/>
  <c r="L177" i="1"/>
  <c r="K177" i="1"/>
  <c r="F177" i="1"/>
  <c r="N176" i="1"/>
  <c r="M176" i="1"/>
  <c r="L176" i="1"/>
  <c r="K176" i="1"/>
  <c r="F176" i="1"/>
  <c r="N175" i="1"/>
  <c r="M175" i="1"/>
  <c r="K175" i="1"/>
  <c r="F175" i="1"/>
  <c r="L175" i="1" s="1"/>
  <c r="N174" i="1"/>
  <c r="M174" i="1"/>
  <c r="K174" i="1"/>
  <c r="F174" i="1"/>
  <c r="L174" i="1" s="1"/>
  <c r="N173" i="1"/>
  <c r="M173" i="1"/>
  <c r="L173" i="1"/>
  <c r="K173" i="1"/>
  <c r="F173" i="1"/>
  <c r="N172" i="1"/>
  <c r="M172" i="1"/>
  <c r="L172" i="1"/>
  <c r="K172" i="1"/>
  <c r="F172" i="1"/>
  <c r="N171" i="1"/>
  <c r="M171" i="1"/>
  <c r="K171" i="1"/>
  <c r="F171" i="1"/>
  <c r="L171" i="1" s="1"/>
  <c r="N170" i="1"/>
  <c r="M170" i="1"/>
  <c r="K170" i="1"/>
  <c r="F170" i="1"/>
  <c r="L170" i="1" s="1"/>
  <c r="N169" i="1"/>
  <c r="M169" i="1"/>
  <c r="L169" i="1"/>
  <c r="K169" i="1"/>
  <c r="F169" i="1"/>
  <c r="N168" i="1"/>
  <c r="M168" i="1"/>
  <c r="L168" i="1"/>
  <c r="K168" i="1"/>
  <c r="F168" i="1"/>
  <c r="N167" i="1"/>
  <c r="M167" i="1"/>
  <c r="K167" i="1"/>
  <c r="F167" i="1"/>
  <c r="L167" i="1" s="1"/>
  <c r="N166" i="1"/>
  <c r="M166" i="1"/>
  <c r="K166" i="1"/>
  <c r="F166" i="1"/>
  <c r="L166" i="1" s="1"/>
  <c r="N165" i="1"/>
  <c r="M165" i="1"/>
  <c r="L165" i="1"/>
  <c r="K165" i="1"/>
  <c r="F165" i="1"/>
  <c r="N164" i="1"/>
  <c r="M164" i="1"/>
  <c r="L164" i="1"/>
  <c r="K164" i="1"/>
  <c r="F164" i="1"/>
  <c r="N163" i="1"/>
  <c r="M163" i="1"/>
  <c r="K163" i="1"/>
  <c r="F163" i="1"/>
  <c r="L163" i="1" s="1"/>
  <c r="N162" i="1"/>
  <c r="M162" i="1"/>
  <c r="K162" i="1"/>
  <c r="F162" i="1"/>
  <c r="L162" i="1" s="1"/>
  <c r="N161" i="1"/>
  <c r="M161" i="1"/>
  <c r="L161" i="1"/>
  <c r="K161" i="1"/>
  <c r="F161" i="1"/>
  <c r="N160" i="1"/>
  <c r="M160" i="1"/>
  <c r="L160" i="1"/>
  <c r="K160" i="1"/>
  <c r="F160" i="1"/>
  <c r="N159" i="1"/>
  <c r="M159" i="1"/>
  <c r="K159" i="1"/>
  <c r="F159" i="1"/>
  <c r="L159" i="1" s="1"/>
  <c r="N158" i="1"/>
  <c r="M158" i="1"/>
  <c r="K158" i="1"/>
  <c r="F158" i="1"/>
  <c r="L158" i="1" s="1"/>
  <c r="N157" i="1"/>
  <c r="M157" i="1"/>
  <c r="L157" i="1"/>
  <c r="K157" i="1"/>
  <c r="F157" i="1"/>
  <c r="N156" i="1"/>
  <c r="M156" i="1"/>
  <c r="L156" i="1"/>
  <c r="K156" i="1"/>
  <c r="N155" i="1"/>
  <c r="M155" i="1"/>
  <c r="L155" i="1"/>
  <c r="K155" i="1"/>
  <c r="F155" i="1"/>
  <c r="N154" i="1"/>
  <c r="M154" i="1"/>
  <c r="K154" i="1"/>
  <c r="F154" i="1"/>
  <c r="L154" i="1" s="1"/>
  <c r="N153" i="1"/>
  <c r="M153" i="1"/>
  <c r="K153" i="1"/>
  <c r="F153" i="1"/>
  <c r="L153" i="1" s="1"/>
  <c r="N152" i="1"/>
  <c r="M152" i="1"/>
  <c r="L152" i="1"/>
  <c r="K152" i="1"/>
  <c r="F152" i="1"/>
  <c r="N151" i="1"/>
  <c r="M151" i="1"/>
  <c r="L151" i="1"/>
  <c r="K151" i="1"/>
  <c r="F151" i="1"/>
  <c r="N150" i="1"/>
  <c r="M150" i="1"/>
  <c r="K150" i="1"/>
  <c r="F150" i="1"/>
  <c r="L150" i="1" s="1"/>
  <c r="N149" i="1"/>
  <c r="M149" i="1"/>
  <c r="K149" i="1"/>
  <c r="F149" i="1"/>
  <c r="L149" i="1" s="1"/>
  <c r="N148" i="1"/>
  <c r="M148" i="1"/>
  <c r="L148" i="1"/>
  <c r="K148" i="1"/>
  <c r="F148" i="1"/>
  <c r="N147" i="1"/>
  <c r="M147" i="1"/>
  <c r="L147" i="1"/>
  <c r="K147" i="1"/>
  <c r="F147" i="1"/>
  <c r="N146" i="1"/>
  <c r="M146" i="1"/>
  <c r="K146" i="1"/>
  <c r="F146" i="1"/>
  <c r="L146" i="1" s="1"/>
  <c r="N145" i="1"/>
  <c r="M145" i="1"/>
  <c r="K145" i="1"/>
  <c r="F145" i="1"/>
  <c r="L145" i="1" s="1"/>
  <c r="N144" i="1"/>
  <c r="M144" i="1"/>
  <c r="L144" i="1"/>
  <c r="K144" i="1"/>
  <c r="F144" i="1"/>
  <c r="N143" i="1"/>
  <c r="M143" i="1"/>
  <c r="L143" i="1"/>
  <c r="K143" i="1"/>
  <c r="F143" i="1"/>
  <c r="N142" i="1"/>
  <c r="M142" i="1"/>
  <c r="K142" i="1"/>
  <c r="F142" i="1"/>
  <c r="L142" i="1" s="1"/>
  <c r="N141" i="1"/>
  <c r="M141" i="1"/>
  <c r="K141" i="1"/>
  <c r="F141" i="1"/>
  <c r="L141" i="1" s="1"/>
  <c r="N140" i="1"/>
  <c r="M140" i="1"/>
  <c r="L140" i="1"/>
  <c r="K140" i="1"/>
  <c r="F140" i="1"/>
  <c r="N139" i="1"/>
  <c r="M139" i="1"/>
  <c r="L139" i="1"/>
  <c r="K139" i="1"/>
  <c r="F139" i="1"/>
  <c r="N138" i="1"/>
  <c r="M138" i="1"/>
  <c r="K138" i="1"/>
  <c r="F138" i="1"/>
  <c r="L138" i="1" s="1"/>
  <c r="N137" i="1"/>
  <c r="M137" i="1"/>
  <c r="K137" i="1"/>
  <c r="F137" i="1"/>
  <c r="L137" i="1" s="1"/>
  <c r="N136" i="1"/>
  <c r="M136" i="1"/>
  <c r="L136" i="1"/>
  <c r="K136" i="1"/>
  <c r="F136" i="1"/>
  <c r="N135" i="1"/>
  <c r="M135" i="1"/>
  <c r="L135" i="1"/>
  <c r="K135" i="1"/>
  <c r="F135" i="1"/>
  <c r="N134" i="1"/>
  <c r="M134" i="1"/>
  <c r="K134" i="1"/>
  <c r="F134" i="1"/>
  <c r="L134" i="1" s="1"/>
  <c r="N133" i="1"/>
  <c r="M133" i="1"/>
  <c r="K133" i="1"/>
  <c r="F133" i="1"/>
  <c r="L133" i="1" s="1"/>
  <c r="N132" i="1"/>
  <c r="M132" i="1"/>
  <c r="L132" i="1"/>
  <c r="K132" i="1"/>
  <c r="F132" i="1"/>
  <c r="N131" i="1"/>
  <c r="M131" i="1"/>
  <c r="L131" i="1"/>
  <c r="K131" i="1"/>
  <c r="F131" i="1"/>
  <c r="N130" i="1"/>
  <c r="M130" i="1"/>
  <c r="K130" i="1"/>
  <c r="F130" i="1"/>
  <c r="L130" i="1" s="1"/>
  <c r="N129" i="1"/>
  <c r="M129" i="1"/>
  <c r="K129" i="1"/>
  <c r="F129" i="1"/>
  <c r="L129" i="1" s="1"/>
  <c r="N128" i="1"/>
  <c r="M128" i="1"/>
  <c r="L128" i="1"/>
  <c r="K128" i="1"/>
  <c r="F128" i="1"/>
  <c r="N127" i="1"/>
  <c r="M127" i="1"/>
  <c r="L127" i="1"/>
  <c r="K127" i="1"/>
  <c r="F127" i="1"/>
  <c r="N126" i="1"/>
  <c r="M126" i="1"/>
  <c r="K126" i="1"/>
  <c r="F126" i="1"/>
  <c r="L126" i="1" s="1"/>
  <c r="N125" i="1"/>
  <c r="M125" i="1"/>
  <c r="K125" i="1"/>
  <c r="F125" i="1"/>
  <c r="L125" i="1" s="1"/>
  <c r="N124" i="1"/>
  <c r="M124" i="1"/>
  <c r="L124" i="1"/>
  <c r="K124" i="1"/>
  <c r="F124" i="1"/>
  <c r="N123" i="1"/>
  <c r="M123" i="1"/>
  <c r="L123" i="1"/>
  <c r="K123" i="1"/>
  <c r="F123" i="1"/>
  <c r="N122" i="1"/>
  <c r="M122" i="1"/>
  <c r="K122" i="1"/>
  <c r="F122" i="1"/>
  <c r="L122" i="1" s="1"/>
  <c r="N121" i="1"/>
  <c r="M121" i="1"/>
  <c r="K121" i="1"/>
  <c r="F121" i="1"/>
  <c r="L121" i="1" s="1"/>
  <c r="N120" i="1"/>
  <c r="M120" i="1"/>
  <c r="L120" i="1"/>
  <c r="K120" i="1"/>
  <c r="F120" i="1"/>
  <c r="N119" i="1"/>
  <c r="M119" i="1"/>
  <c r="L119" i="1"/>
  <c r="K119" i="1"/>
  <c r="F119" i="1"/>
  <c r="N118" i="1"/>
  <c r="M118" i="1"/>
  <c r="K118" i="1"/>
  <c r="F118" i="1"/>
  <c r="L118" i="1" s="1"/>
  <c r="N117" i="1"/>
  <c r="M117" i="1"/>
  <c r="K117" i="1"/>
  <c r="F117" i="1"/>
  <c r="L117" i="1" s="1"/>
  <c r="N116" i="1"/>
  <c r="M116" i="1"/>
  <c r="L116" i="1"/>
  <c r="K116" i="1"/>
  <c r="F116" i="1"/>
  <c r="N115" i="1"/>
  <c r="M115" i="1"/>
  <c r="L115" i="1"/>
  <c r="K115" i="1"/>
  <c r="F115" i="1"/>
  <c r="N114" i="1"/>
  <c r="M114" i="1"/>
  <c r="K114" i="1"/>
  <c r="F114" i="1"/>
  <c r="L114" i="1" s="1"/>
  <c r="N113" i="1"/>
  <c r="M113" i="1"/>
  <c r="K113" i="1"/>
  <c r="F113" i="1"/>
  <c r="L113" i="1" s="1"/>
  <c r="N112" i="1"/>
  <c r="M112" i="1"/>
  <c r="L112" i="1"/>
  <c r="K112" i="1"/>
  <c r="F112" i="1"/>
  <c r="N111" i="1"/>
  <c r="M111" i="1"/>
  <c r="L111" i="1"/>
  <c r="K111" i="1"/>
  <c r="F111" i="1"/>
  <c r="N110" i="1"/>
  <c r="M110" i="1"/>
  <c r="K110" i="1"/>
  <c r="F110" i="1"/>
  <c r="L110" i="1" s="1"/>
  <c r="N109" i="1"/>
  <c r="M109" i="1"/>
  <c r="K109" i="1"/>
  <c r="F109" i="1"/>
  <c r="L109" i="1" s="1"/>
  <c r="N108" i="1"/>
  <c r="M108" i="1"/>
  <c r="L108" i="1"/>
  <c r="K108" i="1"/>
  <c r="F108" i="1"/>
  <c r="N107" i="1"/>
  <c r="M107" i="1"/>
  <c r="L107" i="1"/>
  <c r="K107" i="1"/>
  <c r="F107" i="1"/>
  <c r="N106" i="1"/>
  <c r="M106" i="1"/>
  <c r="K106" i="1"/>
  <c r="F106" i="1"/>
  <c r="L106" i="1" s="1"/>
  <c r="N105" i="1"/>
  <c r="M105" i="1"/>
  <c r="L105" i="1"/>
  <c r="K105" i="1"/>
  <c r="N104" i="1"/>
  <c r="M104" i="1"/>
  <c r="L104" i="1"/>
  <c r="K104" i="1"/>
  <c r="N103" i="1"/>
  <c r="M103" i="1"/>
  <c r="K103" i="1"/>
  <c r="F103" i="1"/>
  <c r="L103" i="1" s="1"/>
  <c r="N102" i="1"/>
  <c r="M102" i="1"/>
  <c r="L102" i="1"/>
  <c r="K102" i="1"/>
  <c r="N101" i="1"/>
  <c r="M101" i="1"/>
  <c r="L101" i="1"/>
  <c r="K101" i="1"/>
  <c r="N100" i="1"/>
  <c r="M100" i="1"/>
  <c r="L100" i="1"/>
  <c r="K100" i="1"/>
  <c r="F100" i="1"/>
  <c r="N99" i="1"/>
  <c r="M99" i="1"/>
  <c r="L99" i="1"/>
  <c r="K99" i="1"/>
  <c r="N98" i="1"/>
  <c r="M98" i="1"/>
  <c r="L98" i="1"/>
  <c r="K98" i="1"/>
  <c r="N97" i="1"/>
  <c r="M97" i="1"/>
  <c r="L97" i="1"/>
  <c r="K97" i="1"/>
  <c r="N96" i="1"/>
  <c r="M96" i="1"/>
  <c r="L96" i="1"/>
  <c r="K96" i="1"/>
  <c r="N95" i="1"/>
  <c r="M95" i="1"/>
  <c r="L95" i="1"/>
  <c r="K95" i="1"/>
  <c r="N94" i="1"/>
  <c r="M94" i="1"/>
  <c r="L94" i="1"/>
  <c r="K94" i="1"/>
  <c r="N93" i="1"/>
  <c r="M93" i="1"/>
  <c r="L93" i="1"/>
  <c r="K93" i="1"/>
  <c r="N92" i="1"/>
  <c r="M92" i="1"/>
  <c r="L92" i="1"/>
  <c r="K92" i="1"/>
  <c r="N91" i="1"/>
  <c r="M91" i="1"/>
  <c r="L91" i="1"/>
  <c r="K91" i="1"/>
  <c r="N90" i="1"/>
  <c r="M90" i="1"/>
  <c r="L90" i="1"/>
  <c r="K90" i="1"/>
  <c r="N89" i="1"/>
  <c r="M89" i="1"/>
  <c r="L89" i="1"/>
  <c r="K89" i="1"/>
  <c r="N88" i="1"/>
  <c r="M88" i="1"/>
  <c r="L88" i="1"/>
  <c r="K88" i="1"/>
  <c r="N87" i="1"/>
  <c r="M87" i="1"/>
  <c r="L87" i="1"/>
  <c r="K87" i="1"/>
  <c r="N86" i="1"/>
  <c r="M86" i="1"/>
  <c r="L86" i="1"/>
  <c r="K86" i="1"/>
  <c r="N85" i="1"/>
  <c r="M85" i="1"/>
  <c r="L85" i="1"/>
  <c r="K85" i="1"/>
  <c r="N84" i="1"/>
  <c r="M84" i="1"/>
  <c r="L84" i="1"/>
  <c r="K84" i="1"/>
  <c r="N83" i="1"/>
  <c r="M83" i="1"/>
  <c r="L83" i="1"/>
  <c r="K83" i="1"/>
  <c r="F83" i="1"/>
  <c r="N82" i="1"/>
  <c r="M82" i="1"/>
  <c r="L82" i="1"/>
  <c r="K82" i="1"/>
  <c r="N81" i="1"/>
  <c r="M81" i="1"/>
  <c r="L81" i="1"/>
  <c r="K81" i="1"/>
  <c r="N80" i="1"/>
  <c r="M80" i="1"/>
  <c r="L80" i="1"/>
  <c r="K80" i="1"/>
  <c r="N79" i="1"/>
  <c r="M79" i="1"/>
  <c r="L79" i="1"/>
  <c r="K79" i="1"/>
  <c r="N78" i="1"/>
  <c r="M78" i="1"/>
  <c r="L78" i="1"/>
  <c r="K78" i="1"/>
  <c r="N77" i="1"/>
  <c r="M77" i="1"/>
  <c r="L77" i="1"/>
  <c r="K77" i="1"/>
  <c r="N76" i="1"/>
  <c r="M76" i="1"/>
  <c r="L76" i="1"/>
  <c r="K76" i="1"/>
  <c r="N75" i="1"/>
  <c r="M75" i="1"/>
  <c r="L75" i="1"/>
  <c r="K75" i="1"/>
  <c r="N74" i="1"/>
  <c r="M74" i="1"/>
  <c r="L74" i="1"/>
  <c r="K74" i="1"/>
  <c r="N73" i="1"/>
  <c r="M73" i="1"/>
  <c r="L73" i="1"/>
  <c r="K73" i="1"/>
  <c r="N72" i="1"/>
  <c r="M72" i="1"/>
  <c r="K72" i="1"/>
  <c r="F72" i="1"/>
  <c r="L72" i="1" s="1"/>
  <c r="N71" i="1"/>
  <c r="M71" i="1"/>
  <c r="L71" i="1"/>
  <c r="K71" i="1"/>
  <c r="N70" i="1"/>
  <c r="M70" i="1"/>
  <c r="L70" i="1"/>
  <c r="K70" i="1"/>
  <c r="N69" i="1"/>
  <c r="M69" i="1"/>
  <c r="L69" i="1"/>
  <c r="K69" i="1"/>
  <c r="N68" i="1"/>
  <c r="M68" i="1"/>
  <c r="L68" i="1"/>
  <c r="K68" i="1"/>
  <c r="N67" i="1"/>
  <c r="M67" i="1"/>
  <c r="L67" i="1"/>
  <c r="K67" i="1"/>
  <c r="N66" i="1"/>
  <c r="M66" i="1"/>
  <c r="L66" i="1"/>
  <c r="K66" i="1"/>
  <c r="N65" i="1"/>
  <c r="M65" i="1"/>
  <c r="L65" i="1"/>
  <c r="K65" i="1"/>
  <c r="N64" i="1"/>
  <c r="M64" i="1"/>
  <c r="L64" i="1"/>
  <c r="K64" i="1"/>
  <c r="N63" i="1"/>
  <c r="M63" i="1"/>
  <c r="L63" i="1"/>
  <c r="K63" i="1"/>
  <c r="N62" i="1"/>
  <c r="M62" i="1"/>
  <c r="L62" i="1"/>
  <c r="K62" i="1"/>
  <c r="N61" i="1"/>
  <c r="M61" i="1"/>
  <c r="L61" i="1"/>
  <c r="K61" i="1"/>
  <c r="N60" i="1"/>
  <c r="M60" i="1"/>
  <c r="K60" i="1"/>
  <c r="F60" i="1"/>
  <c r="L60" i="1" s="1"/>
  <c r="N59" i="1"/>
  <c r="M59" i="1"/>
  <c r="L59" i="1"/>
  <c r="K59" i="1"/>
  <c r="F59" i="1"/>
  <c r="N58" i="1"/>
  <c r="M58" i="1"/>
  <c r="L58" i="1"/>
  <c r="K58" i="1"/>
  <c r="N57" i="1"/>
  <c r="M57" i="1"/>
  <c r="L57" i="1"/>
  <c r="K57" i="1"/>
  <c r="N56" i="1"/>
  <c r="M56" i="1"/>
  <c r="L56" i="1"/>
  <c r="K56" i="1"/>
  <c r="N55" i="1"/>
  <c r="M55" i="1"/>
  <c r="L55" i="1"/>
  <c r="K55" i="1"/>
  <c r="N54" i="1"/>
  <c r="M54" i="1"/>
  <c r="L54" i="1"/>
  <c r="K54" i="1"/>
  <c r="N53" i="1"/>
  <c r="M53" i="1"/>
  <c r="L53" i="1"/>
  <c r="K53" i="1"/>
  <c r="N52" i="1"/>
  <c r="M52" i="1"/>
  <c r="L52" i="1"/>
  <c r="K52" i="1"/>
  <c r="N51" i="1"/>
  <c r="M51" i="1"/>
  <c r="L51" i="1"/>
  <c r="K51" i="1"/>
  <c r="N50" i="1"/>
  <c r="M50" i="1"/>
  <c r="L50" i="1"/>
  <c r="K50" i="1"/>
  <c r="N49" i="1"/>
  <c r="M49" i="1"/>
  <c r="L49" i="1"/>
  <c r="K49" i="1"/>
  <c r="N48" i="1"/>
  <c r="M48" i="1"/>
  <c r="L48" i="1"/>
  <c r="K48" i="1"/>
  <c r="G48" i="1"/>
  <c r="N47" i="1"/>
  <c r="M47" i="1"/>
  <c r="L47" i="1"/>
  <c r="K47" i="1"/>
  <c r="N46" i="1"/>
  <c r="M46" i="1"/>
  <c r="L46" i="1"/>
  <c r="K46" i="1"/>
  <c r="N45" i="1"/>
  <c r="M45" i="1"/>
  <c r="L45" i="1"/>
  <c r="K45" i="1"/>
  <c r="N44" i="1"/>
  <c r="M44" i="1"/>
  <c r="K44" i="1"/>
  <c r="F44" i="1"/>
  <c r="L44" i="1" s="1"/>
  <c r="N43" i="1"/>
  <c r="M43" i="1"/>
  <c r="L43" i="1"/>
  <c r="K43" i="1"/>
  <c r="N42" i="1"/>
  <c r="M42" i="1"/>
  <c r="L42" i="1"/>
  <c r="K42" i="1"/>
  <c r="N41" i="1"/>
  <c r="M41" i="1"/>
  <c r="K41" i="1"/>
  <c r="F41" i="1"/>
  <c r="L41" i="1" s="1"/>
  <c r="N40" i="1"/>
  <c r="M40" i="1"/>
  <c r="L40" i="1"/>
  <c r="K40" i="1"/>
  <c r="N39" i="1"/>
  <c r="M39" i="1"/>
  <c r="L39" i="1"/>
  <c r="K39" i="1"/>
  <c r="N38" i="1"/>
  <c r="M38" i="1"/>
  <c r="L38" i="1"/>
  <c r="K38" i="1"/>
  <c r="F38" i="1"/>
  <c r="N37" i="1"/>
  <c r="M37" i="1"/>
  <c r="L37" i="1"/>
  <c r="K37" i="1"/>
  <c r="N36" i="1"/>
  <c r="M36" i="1"/>
  <c r="L36" i="1"/>
  <c r="K36" i="1"/>
  <c r="N35" i="1"/>
  <c r="M35" i="1"/>
  <c r="L35" i="1"/>
  <c r="K35" i="1"/>
  <c r="N34" i="1"/>
  <c r="M34" i="1"/>
  <c r="L34" i="1"/>
  <c r="K34" i="1"/>
  <c r="N33" i="1"/>
  <c r="M33" i="1"/>
  <c r="L33" i="1"/>
  <c r="K33" i="1"/>
  <c r="N32" i="1"/>
  <c r="M32" i="1"/>
  <c r="L32" i="1"/>
  <c r="K32" i="1"/>
  <c r="F32" i="1"/>
  <c r="N31" i="1"/>
  <c r="M31" i="1"/>
  <c r="L31" i="1"/>
  <c r="K31" i="1"/>
  <c r="N30" i="1"/>
  <c r="M30" i="1"/>
  <c r="L30" i="1"/>
  <c r="K30" i="1"/>
  <c r="N29" i="1"/>
  <c r="M29" i="1"/>
  <c r="L29" i="1"/>
  <c r="K29" i="1"/>
  <c r="N28" i="1"/>
  <c r="M28" i="1"/>
  <c r="L28" i="1"/>
  <c r="K28" i="1"/>
  <c r="N27" i="1"/>
  <c r="M27" i="1"/>
  <c r="L27" i="1"/>
  <c r="K27" i="1"/>
  <c r="N26" i="1"/>
  <c r="M26" i="1"/>
  <c r="L26" i="1"/>
  <c r="K26" i="1"/>
  <c r="N25" i="1"/>
  <c r="M25" i="1"/>
  <c r="L25" i="1"/>
  <c r="K25" i="1"/>
  <c r="N24" i="1"/>
  <c r="M24" i="1"/>
  <c r="L24" i="1"/>
  <c r="K24" i="1"/>
  <c r="N23" i="1"/>
  <c r="M23" i="1"/>
  <c r="L23" i="1"/>
  <c r="K23" i="1"/>
  <c r="N22" i="1"/>
  <c r="M22" i="1"/>
  <c r="L22" i="1"/>
  <c r="K22" i="1"/>
  <c r="N21" i="1"/>
  <c r="M21" i="1"/>
  <c r="L21" i="1"/>
  <c r="K21" i="1"/>
  <c r="N20" i="1"/>
  <c r="M20" i="1"/>
  <c r="L20" i="1"/>
  <c r="K20" i="1"/>
  <c r="N19" i="1"/>
  <c r="M19" i="1"/>
  <c r="L19" i="1"/>
  <c r="K19" i="1"/>
  <c r="N18" i="1"/>
  <c r="M18" i="1"/>
  <c r="L18" i="1"/>
  <c r="K18" i="1"/>
  <c r="N17" i="1"/>
  <c r="M17" i="1"/>
  <c r="L17" i="1"/>
  <c r="K17" i="1"/>
  <c r="N16" i="1"/>
  <c r="M16" i="1"/>
  <c r="L16" i="1"/>
  <c r="K16" i="1"/>
  <c r="N15" i="1"/>
  <c r="M15" i="1"/>
  <c r="L15" i="1"/>
  <c r="K15" i="1"/>
  <c r="N14" i="1"/>
  <c r="M14" i="1"/>
  <c r="L14" i="1"/>
  <c r="K14" i="1"/>
  <c r="N13" i="1"/>
  <c r="M13" i="1"/>
  <c r="L13" i="1"/>
  <c r="K13" i="1"/>
  <c r="N12" i="1"/>
  <c r="M12" i="1"/>
  <c r="L12" i="1"/>
  <c r="K12" i="1"/>
  <c r="N11" i="1"/>
  <c r="M11" i="1"/>
  <c r="L11" i="1"/>
  <c r="K11" i="1"/>
  <c r="N10" i="1"/>
  <c r="M10" i="1"/>
  <c r="L10" i="1"/>
  <c r="K10" i="1"/>
  <c r="N9" i="1"/>
  <c r="M9" i="1"/>
  <c r="L9" i="1"/>
  <c r="K9" i="1"/>
  <c r="N8" i="1"/>
  <c r="M8" i="1"/>
  <c r="L8" i="1"/>
  <c r="K8" i="1"/>
  <c r="N7" i="1"/>
  <c r="M7" i="1"/>
  <c r="L7" i="1"/>
  <c r="K7" i="1"/>
  <c r="N6" i="1"/>
  <c r="M6" i="1"/>
  <c r="L6" i="1"/>
  <c r="K6" i="1"/>
  <c r="N5" i="1"/>
  <c r="M5" i="1"/>
  <c r="L5" i="1"/>
  <c r="K5" i="1"/>
  <c r="N4" i="1"/>
  <c r="M4" i="1"/>
  <c r="K4" i="1"/>
  <c r="F4" i="1"/>
  <c r="L4" i="1" s="1"/>
</calcChain>
</file>

<file path=xl/sharedStrings.xml><?xml version="1.0" encoding="utf-8"?>
<sst xmlns="http://schemas.openxmlformats.org/spreadsheetml/2006/main" count="1129" uniqueCount="483">
  <si>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</si>
  <si>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</si>
  <si>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</si>
  <si>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</si>
  <si>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</si>
  <si>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</si>
  <si>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</si>
  <si>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</si>
  <si>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</si>
  <si>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</si>
  <si>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</si>
  <si>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</si>
  <si>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</si>
  <si>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</si>
  <si>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</si>
  <si>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</si>
  <si>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</si>
  <si>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@se6#16</t>
  </si>
  <si>
    <t>Bajo protesta de decir verdad declaramos que los Estados Financieros y sus notas, son razonablemente correctos y son responsabilidad del emisor.</t>
  </si>
  <si>
    <t>MUNICIPIO DE VALLE DE SANTIAGO, GTO.
PROGRAMAS Y PROYECTOS DE INVERSIÓN
DEL 1 DE ENERO AL 31 DE DICIEMBRE  DE 2016</t>
  </si>
  <si>
    <t>AB 15 NO.000</t>
  </si>
  <si>
    <t>ELECTRIFICACIÓN</t>
  </si>
  <si>
    <t>AMPLIACION DE RED DE DISTRIBUCION DE ENERGIA ELECTRICA PARA BENEFICIAR A LAS CALLES MIGUEL HIDALGO 1, PROL MIGUEL HIDALGO, PRIVADA OBREGON, PINO SUAREZ, CALLEJON MENA, MIRAFLORES Y PRIVADA LAZARO CARDENAS EN LA LOCALIDAD DE SAN JERONIMO DE ARACEO.</t>
  </si>
  <si>
    <t>DIRECCION DE OBRAS PUBLICAS</t>
  </si>
  <si>
    <t>AB 15 NO.106</t>
  </si>
  <si>
    <t>URBANIZACIÓN</t>
  </si>
  <si>
    <t>CONSTRUCCION DE EMPEDRADO EMBOQUILLADO CON HUELLA DE CONCRETO EN LA CALLE HIDALGO EN LA COMUNIDAD DE CHIQUEO</t>
  </si>
  <si>
    <t>AB 15 NO.240</t>
  </si>
  <si>
    <t>INFRAESTRUCTURA DE EDIFICIOS</t>
  </si>
  <si>
    <t>REHABILITACION DE PREDIO PARA OFICINAS ADMINISTRATIVAS PARA PRESIDENCIA MUNICIPAL</t>
  </si>
  <si>
    <t>CODE 15 NO.162</t>
  </si>
  <si>
    <t>INFRAESTRUCTURA DEPORTIVA</t>
  </si>
  <si>
    <t>REHABILITACION DEL CAMPO DE FUTBOL SIETE, EN LA INTALACIONES DE LA UNIDAD DEPORTIVA UBICADA EN LA COLONIA MIRAVALLE</t>
  </si>
  <si>
    <t>CODE 15 NO.184</t>
  </si>
  <si>
    <t>REHABILITACION DE CANCHA DE USUS MULTIPLES DE PRACTICAS EN LA ESTACION DEL FERROCARRIL EN VALLE DE SANTIAGO, GTO</t>
  </si>
  <si>
    <t>CONADE NO.029</t>
  </si>
  <si>
    <t>CONSTRUCCION DE UNIDAD DEPORTIVA, EN LE MUNICIPIO DE VALLE DE SANTIAGO, GTO</t>
  </si>
  <si>
    <t>CONADE NO.051</t>
  </si>
  <si>
    <t>SUPERVISION EXTERNA DE LA CONSTRUCCION DE LA UNIDAD DEPORTIVA EN VALLE DE SANTIAGO</t>
  </si>
  <si>
    <t>FAIS 13 NO.5/14</t>
  </si>
  <si>
    <t>CONSTRUCCION DE EMPEDRADO EMBOQUILLADO CON CEMENTO EN LA CALLE 20 DE NOVIEMBRE Y PRIVADA JUAREZ 1 EN LA COMUNIDAD DE EL ARMADILLO</t>
  </si>
  <si>
    <t>FISM 14 NO.008</t>
  </si>
  <si>
    <t>MEJORAMIENTO DE VIVIENDA</t>
  </si>
  <si>
    <t>CONSTRUCCION DE AMPLIACION DE VIVIENDA EN LAS LOCALIDADES DE EL ARMADILLO, CRUSITAS, CHANGUEO, CHICAMITO, HOYA DE CINTORA (LA HOYA DE ARRIBA), LAGUNILLA DE MOGOTES, RANCHO VIEJO DE TORRES, MUNICIPIO DE VALLE DE SANTIAGO, GTO</t>
  </si>
  <si>
    <t>FISM 14 NO.009</t>
  </si>
  <si>
    <t>CONSTRUCCIÓN DE AMPLIACIÓN DE RECAMARA BUENAVISTA DE PARANGUEO, CERRO BLANCO, EL CHIQUEO, EL JAGUEY, PLAZA VIEJA, POZO DE PARANGUEO, ZAPOTILLO DE MOGOTES, LAS FLORES, LA ARENA, COL. NUEVA DE SAN ANTONIO, COL. PRIMAVERA (SAN IGNACIO).</t>
  </si>
  <si>
    <t>FISM 14 NO.029</t>
  </si>
  <si>
    <t>AMPLIACIÓN DE LINEA Y RED DE DISTRIBUCIÓN ELECTRICA EN  LA CALLE FRESNO EN ZAPOTILLO DE MOGOTES</t>
  </si>
  <si>
    <t>FISM 14 NO.030</t>
  </si>
  <si>
    <t>AMPLIACIÓN DE LINEA Y RED DE DISTRIBUCIÓN ELECTRICA EN  LA CALLE MANUEL DOBLADO EN ZAPOTILLO DE MOGOTES</t>
  </si>
  <si>
    <t>FISM 14 NO.059</t>
  </si>
  <si>
    <t>CONSTRUCCION DE PISO FIRME</t>
  </si>
  <si>
    <t>FISM 14 NO.066</t>
  </si>
  <si>
    <t>DRENAJE SANITARIO</t>
  </si>
  <si>
    <t>ESTUDIO DE IMPACTO AMBIENTAL  DE LA CONSTRUCCION DE RED DE DRENAJE SANITARIO Y SISTEMA DE DRENAJE SANITARIO Y SISTEMA DE TRATAMIENTO DE AGUAS RESIDUALES (1RA ETAPA) EN LA COMUNIDAD DE RANCHOS UNIDOS</t>
  </si>
  <si>
    <t>FISM 14 NO.078</t>
  </si>
  <si>
    <t>CONSTRUCCIÓN DE BAÑO SANITARIO CON BIODIGESTOR COLONIA NUEVA DE SAN ANTONIO DE MOGOTES, COL. PRIMAVERA, LA ARENA, POZO DE PANGUEO, ZAPOTILLO DE MOGOTES, BUENAVISTA DE PARANGUEO, EL JAGUEY</t>
  </si>
  <si>
    <t>FISM 14 NO.079</t>
  </si>
  <si>
    <t>CONSTRUCCIÓN DE BAÑO SANITARIO CON BIODIGESTOR  EL CIRCUITO, LAS FLORES, EL CHIQUEO, PLAZA VIEJA, CERRO BLANCO Y JICAMAS</t>
  </si>
  <si>
    <t>FISM 14 NO.116</t>
  </si>
  <si>
    <t xml:space="preserve">CONSTRUCCION DE RED DE DRENAJE SANITARIO EN LA CALLE SOLIDARIDAD EN LA COLONIA MORELOS </t>
  </si>
  <si>
    <t>FISM 14 NO.118</t>
  </si>
  <si>
    <t xml:space="preserve">AGUA POTABLE </t>
  </si>
  <si>
    <t>CONSTRUCCION DE RED DE AGUA POTABLE EN LA CALLE SOLIDARIDAD EN LA COLONIA MORELOS</t>
  </si>
  <si>
    <t>FISM 14 NO.126</t>
  </si>
  <si>
    <t>AMPLIACION DE RED DE AGUA POTABLE EN LA CALLE PRINCIPAL DE  LA COLONIA  NUEVA DE SAN ANTONIO DE MOGOTES</t>
  </si>
  <si>
    <t xml:space="preserve">FISM 14 NO.152 </t>
  </si>
  <si>
    <t>AMPLIACION DE RED DE DRENAJE SANITARIO EN LA CALLE ORQUIDEA 2DA ETAPA. EN LA COLONIA DEL PRADO</t>
  </si>
  <si>
    <t>FISM 14 NO.153</t>
  </si>
  <si>
    <t>AMPLIACION DE RED DE DRENAJE SANITARIO EN LA CALLE CLAVELES 1ER ETAPA, DEL TRAMO DE LA CALLE ROSAS A LA CALLE MARAVILLAS EN LA COLONIA EL PRADO</t>
  </si>
  <si>
    <t>FISM 14 NO.154</t>
  </si>
  <si>
    <t>AMPLIACION DE RED DE DRENAJE SANITARIO EN LA CALLE TULIPANES 1ER ETAPA, DEL TRAMO DE LA CALLE ROSAS A LA CALLE MARAVILLAS EN LA COLONIA EL PRADO</t>
  </si>
  <si>
    <t>FISM 14 NO.155</t>
  </si>
  <si>
    <t>AMPLIACION DE RED DE DRENAJE EN LA CALLE HIDALGO ( ENTRE LA CALLE BOIVAR Y LA CALLE CEDRO ESQ. 5 DE MAYO  COL. LA LOMA</t>
  </si>
  <si>
    <t xml:space="preserve">FISM 14 NO.157 </t>
  </si>
  <si>
    <t>OTROS PROYECTOS</t>
  </si>
  <si>
    <t>PROYECTO EJECUTIVO DE PAVIMENTACION DE LA CALLE CEDRO TRAMO BOLIVAR Y CALLE MEXICO COLONIA LA LOMA</t>
  </si>
  <si>
    <t>FISM 14 NO.158</t>
  </si>
  <si>
    <t>PROYECTO DE PAVIMENTACION DE LA CALLE BENITO JUAREZ EN LA COL. RANCHOS UNIDOS</t>
  </si>
  <si>
    <t>FISM 14 NO.172</t>
  </si>
  <si>
    <t>CONSTRUCCION DE EMPEDRADO EMBOQUILLADO CON HUELLAS DE CONCRETO EN LA CALLE HIDALGO ENTRE CALLE BOLIVAR Y CALLE CEDRO ESQUINA 5 DE MAYO COLONIA LA LOMA.</t>
  </si>
  <si>
    <t>FISM 14 NO.174</t>
  </si>
  <si>
    <t xml:space="preserve">PROYECTO EJECUTIVO DE PAVIMENTO EN LA CALLE 4 DE MARZO ENTRE  EN LA CALLE LA PAZ Y LA CALLE JOSEFA ORTIZ DE DOMINGUEZ COL. FRANCISCO VILLA </t>
  </si>
  <si>
    <t>FISM 14 NO.209</t>
  </si>
  <si>
    <t>PISO FIRME</t>
  </si>
  <si>
    <t>FISM 14 NO.217</t>
  </si>
  <si>
    <t>PERFORACION DE POZO PROFUNDO PARA AGUA POTABLE EN LA COMUNIDAD DE CHICAMITO, MUNICIPIO DE VALLE DE SANTIAGO, GTO</t>
  </si>
  <si>
    <t>FISM 15 NO.001</t>
  </si>
  <si>
    <t>CONSTRUCCION DE EMPEDRADO EMBOQUILLADO EN LA CALLE MORELOS CUADRILLA DE ANDARACUA</t>
  </si>
  <si>
    <t>FISM 15 NO.003</t>
  </si>
  <si>
    <t>CONSTRUCCION DE EMPEDRADO EMBOQUILLADO EN LA CALLE JUSTO SIERRA EN LA COMUNIDAD DE RANCHO VIEJO DE TORRES</t>
  </si>
  <si>
    <t>FISM 15 NO.007</t>
  </si>
  <si>
    <t>CONSTRUCCION DE EMPEDRADO EMBOQUILLADO EN LA CALLE BENITO JUAREZ EN RANCHOS UNIDOS</t>
  </si>
  <si>
    <t>FISM 15 NO.039</t>
  </si>
  <si>
    <t>CONSTRUCCION DE EMPEDRADO Y EMBOQUILLADO CON CEMENTO EN LA CALLE HIDALGO DE LA COLONIA LA LOMA ( EL CHORRITO)</t>
  </si>
  <si>
    <t>FISM 15 NO.042</t>
  </si>
  <si>
    <t>CONSTRUCCION DE EMPEDRADO Y EMBOQUILLADO EN LAS CALLES DEL CERRITO, PRIV. JOSE RANGEL, PRIV. FRANCICO VILLA Y PRIV. EL CERRITO COLONIA MALPAIS</t>
  </si>
  <si>
    <t>FISM 15 NO.043</t>
  </si>
  <si>
    <t>CONSTRUCCION DE EMPEDRADO EMBOQUILLADO EN LA CALLE HIDALGO 1, C. HIDALGO 2 Y CALLE 17 DE SEPTIEMBRE EN LA COMUNIDAD DE EL ARMADILLO</t>
  </si>
  <si>
    <t>FISM 15 NO.067</t>
  </si>
  <si>
    <t>CONSTRUCCION DE DRENAJE  EN LAS CALLES PRIVADA JOSE RAMIREZ, BENITO JUAREZ, IGNACIO RAMIREZ Y PRIV. SIN NOMBRE COLONIA MORELOS</t>
  </si>
  <si>
    <t>FISM 15 NO.068</t>
  </si>
  <si>
    <t>AMPLIACION DE RED DE DRENAJE EN LA CALLE  FRESNOS COLONIA IGNACIO RAMIREZ</t>
  </si>
  <si>
    <t>FISM 15 NO.069</t>
  </si>
  <si>
    <t>AMPLIACION RED DE DRENAJE C. OBELISCO COL IGNACIO</t>
  </si>
  <si>
    <t>FISM 15 NO.070</t>
  </si>
  <si>
    <t>AMPLIACION DE RED DE DRENAJE EN LA CALLE  PROLONGACION ARROYO CAMEMBARO COLONIA IGNACIO RAMIREZ</t>
  </si>
  <si>
    <t>FISM 15 NO.071</t>
  </si>
  <si>
    <t>AMPLIACION DE RED DE DRENAJE EN LA CALLE SAN MIGUEL DE ARACEO COLONIA IGNACIO RAMIREZ</t>
  </si>
  <si>
    <t>FISM 15 NO.072</t>
  </si>
  <si>
    <t>AMPLIACION RED DE DRENAJE C. GERVACIO LAUREL</t>
  </si>
  <si>
    <t>FISM 15 NO.073</t>
  </si>
  <si>
    <t>AMPLIACION DE RED DE DRENAJE EN LA CALLE FELIPE ANGELES COLONIA IGNACIO RAMIREZ</t>
  </si>
  <si>
    <t>FISM 15 NO.074</t>
  </si>
  <si>
    <t>AMPLIACION DE RED DE DRENAJE EN LA CALLE AQUILES SERDAN COLONIA IGNACIO RAMIREZ</t>
  </si>
  <si>
    <t>FISM 15 NO.075</t>
  </si>
  <si>
    <t>AMPLIACION DE LINEA DE RED DE AGUA EN LA CALLE LOS FRESNOS COLONIA IGNACIO RAMIREZ</t>
  </si>
  <si>
    <t>FISM 15 NO.076</t>
  </si>
  <si>
    <t>AMPLIACION DE LINEA DE RED DE AGUA EN LA CALLE OBELISCO COLONIA IGNACIO RAMIREZ</t>
  </si>
  <si>
    <t>FISM 15 NO.077</t>
  </si>
  <si>
    <t>AMPLIACION DE LIENEA DE AGUA POTABLE EN LA CALLE GERVACIO  LAUREL Y CALLE AV.  LAS FLORES  COLONIA LA SOLEDAD</t>
  </si>
  <si>
    <t>FISM 15 NO.078</t>
  </si>
  <si>
    <t>AMPLIACION DE LINEA DE RED DE AGUA EN LA CALLE SAN MIGUEL DE ARACEO COLONIA IGNACIO RAMIREZ</t>
  </si>
  <si>
    <t>FISM 15 NO.080</t>
  </si>
  <si>
    <t>MPLIACION DE RED DE DRENAJE EN LA CALLE HERNÁN CORTEZ, VALLE DESANTIAGO Y VALLE DE BRAVO, EJIDO LA ALBERCA</t>
  </si>
  <si>
    <t>FISM 15 NO.081</t>
  </si>
  <si>
    <t>AMPLIACION DE RED DE DRENAJE EN LA CALLE PLAN DE AYALA</t>
  </si>
  <si>
    <t>FISM 15 NO.084</t>
  </si>
  <si>
    <t>AMPLIACION DE RED DE DRENAJE EN LA CALLE PRIVADA JOSE MARTINEZ COLONIA LA LOMA</t>
  </si>
  <si>
    <t>FISM 15 NO.099</t>
  </si>
  <si>
    <t>AMPLIACION DE RED DE DRENAJE EN LA CALLE ROQUE GONZALEZ COLONIA FRANCISCO VILLA</t>
  </si>
  <si>
    <t>FISM 15 NO.100</t>
  </si>
  <si>
    <t>AMPLIACION DE RED DE DRENAJE EN LA CALLE LOMA ALTA COLONIA FRANCISCO VILLA</t>
  </si>
  <si>
    <t>FISM 15 NO.101</t>
  </si>
  <si>
    <t>AMPLIACION DE RED DE DRENAJE EN LA CALLE LOMA ESCONDIDA COLONIA FRANCISCO VILLA</t>
  </si>
  <si>
    <t>FISM 15 NO.107</t>
  </si>
  <si>
    <t>AMPLIACION DE LINEA Y RED DE DISTRIBUCION EN MT Y BT 13.2 KV 2F EN LA COL. PRIMAVERA CALLE PRIVADA LA GLORIA EN LA COMUNIDAD DE SAN IGNACION DE MOGOTES</t>
  </si>
  <si>
    <t>FISM 15 NO.108</t>
  </si>
  <si>
    <t>AMPLIACION DE LINEA Y RED DE DISTRIBUCION ELECTRICA EN LA CALLE GERCACIO LAUREL EN LA COLONIA IGNACIO RAMIREZ</t>
  </si>
  <si>
    <t>FISM 15 NO.122</t>
  </si>
  <si>
    <t xml:space="preserve">AMPLIACION DE RED DE DRENAJE EN LA CALLE CANDELARIO MOLINA </t>
  </si>
  <si>
    <t>FISM 15 NO.123</t>
  </si>
  <si>
    <t>AMPLIACION DE LINEA Y RED DE DISTRIBUCION ELECTRICA EN LA PRIVADA 2 DE FEBRERO DE LA COLONIA LUIS DONALDO COLOSIO</t>
  </si>
  <si>
    <t>FISM 15 NO.127</t>
  </si>
  <si>
    <t>CONSTRUCCION DE AMPLIACION DE VIVIENDA (RECAMARA) EN LAS LOCALIDADES DE LA ARENA, HOYA DE CINTORA ( LA HOYA DE ABAJO) LA HOYA DE CINTORA ( LA HOYA DE ARRIBA), CRUSITAS, RANCHO VIEJO DE TORRES, RANCHO LOS MOLINA Y VILLADIEGO</t>
  </si>
  <si>
    <t>FISM 15 NO.129</t>
  </si>
  <si>
    <t>CONSTRUCCION DE AMPLIACION DE VIVIEND (RECAMARA) EN LAS LOCALIDADES DE EL ARMADILLO, LAGUNILLA DE MOGOTES, CHICAMITO, CHANGUEO, RANCHOS UNIDOS Y HOYA DE ALVAREZ</t>
  </si>
  <si>
    <t>FISM 15 NO.130</t>
  </si>
  <si>
    <t>CONSTRUCCION DE AMPLIACION DE VIVIENDA (RECAMARA) EN LA LOCALIDADES DE BUENAVISTA DE PARANGUEO, EL JAGUEY, ZAPOTILLO DE MOGOTES, COL. NUEVA DE SAN ANTONIO DE MOGOTES Y COL. PRIMAVERA ( SAN IGNACIO)</t>
  </si>
  <si>
    <t>FISM 15 NO.132</t>
  </si>
  <si>
    <t>AMPLIACION DE RED DE DRENAJE EN LA CALLE CUAHUTEMOC EN LA COLONIA LA LOMA</t>
  </si>
  <si>
    <t>FISM 15 NO.134</t>
  </si>
  <si>
    <t>RED DE DISTRIBUCION DE AGUA POTALBE EN LA COLONIA EL PRADO (CALLES, ORQUIDEO, GARDENIAS, TULIPANES, CLAVELES, MARAVILLAS Y C. ROSAS) MUNICIPIO DE VALLE DE SANTIAGO, GTO</t>
  </si>
  <si>
    <t>FISM 15 NO.138</t>
  </si>
  <si>
    <t>AMPLIACION DE LINEA Y RED DE DISTRIBUCION ELECTRICA EN LA CALLE AV. SOL. ASTEROIDES, VIENTO SOLAR, LUZ DE LUNA Y PEDREGAL EN LA COLONIA LAGUNILLA DE MALPAIS</t>
  </si>
  <si>
    <t>FISM 15 NO.139</t>
  </si>
  <si>
    <t>CONSTRUCCION DE AMPLIACION DE VIVIENDA (RECAMARA) EN LA LOCALIDAD DE LAS JICAMAS</t>
  </si>
  <si>
    <t>FISM 15 NO.140</t>
  </si>
  <si>
    <t>CONSTRUCCION DE AMPLIACION DE VIVIENDA ( RECAMARA) EN LA LOCALIDAD DE RINCON DE PARANGUEO</t>
  </si>
  <si>
    <t>FISM 15 NO.146</t>
  </si>
  <si>
    <t>CONSTRUCCION DE AMPLIACION DE VIVIENDA (RECAMARA)  EN LAS LOCALIDADES DE CERRO BLANCO, EL CIRCUITO, EL CHIQUEO, PLAZA VIEJA, POZO DE PARANGUEO Y LAS FLORES</t>
  </si>
  <si>
    <t>FISM 15 NO.148</t>
  </si>
  <si>
    <t>AMPLIACION DE LINEA Y RED DE DISTRIBUCION ELECTRICA EN LA CALLE JUAREZ Y DEMOCRACIA EN LA COMUNIDAD DE POZO DE PARANGUEO</t>
  </si>
  <si>
    <t>FISM 15 NO.163</t>
  </si>
  <si>
    <t>PROYECTO GEOMETRICO PARA PAVIMENTACION DE LA CALLE PROLONGACION MATAMOROS SUR, MUNICIPIO DE VALLE DE SANTIAGO</t>
  </si>
  <si>
    <t>FISM 15 NO.175</t>
  </si>
  <si>
    <t>AMPLIACION DE RED DE DRENAJE EN LA CALLE PRIVADA AZTECAS EN LA COLONIA LA LOMA.</t>
  </si>
  <si>
    <t xml:space="preserve">FISM 15 NO.176 </t>
  </si>
  <si>
    <t>AMPLIACION DE RED DE DRENAJE EN LA CALLE JUVENTINO ROSAS EN LA COLONIA LA LOMA</t>
  </si>
  <si>
    <t>FISM 15 NO.177</t>
  </si>
  <si>
    <t>AMPLIACION DE RED DE DRENAJE EN LA CALLE NIÑOS HEROES ENTRE LAS CALLES NEZAHUALCOYOTL Y CEDRO EN LA COLONIA LA LOMA.</t>
  </si>
  <si>
    <t>FISM 15 NO.178</t>
  </si>
  <si>
    <t>AMPLIACION DE RED DE DRENAJE EN LA CALLE NIÑOS HEROES (TRAMO II) ENTRE LAS CALLES NEZAHUALCOYOTL Y CEDRO EN LA COLONIA LA LOMA.</t>
  </si>
  <si>
    <t>FISM 15 NO.179</t>
  </si>
  <si>
    <t>CONSTRUCCION DE AMPLIACION DE VIVIENDA (RECAMARA) EN LA COL. LAGUNILLA DE MALPAIS, MAGISTERIAL, RANCHOS UNIDOS, SAN JUAN, LUIS DONALDO COLOSIO, IGNACIO RAMIREZ, MUNICIPIO DE VALLE DE SANTIAGO, GTO</t>
  </si>
  <si>
    <t xml:space="preserve">FISM 15 NO.180 </t>
  </si>
  <si>
    <t>CONSTRUCCION DE AMPLIACION DE VIVIENDA (RECAMARA) EN COL EL SOCORRO, FRANCISCO VILLA Y LA LOMA, MUNICIPIO DE VALLE DE SANTIAGO, GTO</t>
  </si>
  <si>
    <t>FISM 15 NO.185</t>
  </si>
  <si>
    <t>AMPLIACION DE LINEA Y RED DE DISTRIBUCION ELECTRICA EN LA CALLE RODOLFO FIERRO, COL. FRANCISCO VILLA , MUNICIPIO DE VALLE DE SANTIAGO, GTO</t>
  </si>
  <si>
    <t>FISM 15 NO.187</t>
  </si>
  <si>
    <t>AMPLIACION DE RED DE DRENAJE EN LA CALLE SOLEDAD, MUNICIPO DE VALLE DE SANTIAGO, GTO.</t>
  </si>
  <si>
    <t xml:space="preserve">FISM 15 NO.193 </t>
  </si>
  <si>
    <t>AMPLIACION DE RED DE DRENAJE EN LA CALLE BENITO JUAREZ (ENTRE CALLE ROSALIO HERNANDEZ Y CALLE FELIPE ANGELES) EN LA COLONIA FRANCISCO VILLA</t>
  </si>
  <si>
    <t xml:space="preserve">FISM 15 NO.194 </t>
  </si>
  <si>
    <t>AMPLIACION DE RED DE DRENAJE EN LA CALLE ROSAS EN LA COLONIA DEL PRADO, MUNICIPIO DE VALLE DE SANTIAGO, GTO</t>
  </si>
  <si>
    <t>FISM 15 NO.202</t>
  </si>
  <si>
    <t>AMPLIACION DE VIVIENDA ( BAÑO) EN LAS COMUNIDADE:  CHIQUEO, CIRCUITO, PLAZA VIEJA, CHANGUEO, RANCHOS UNIDOS, COLONIA NUEVA DE SAN ANTNIO DE MOGOTES, MUNICIPIO DE VALLE DE SANTIAGO, GTO</t>
  </si>
  <si>
    <t>FISM 15 NO.207</t>
  </si>
  <si>
    <t>AMPLIACION DE VIVIENDA (RECAMARA) EN LAS COMUNIDADES: VILLADIEGO, DELCIAS, RANCHO VIEJO DE TORRES, CUADRILLA DE ANDARACUA, JICAMAS, CIRCUITO, PUENTE EL CARRIZO, POZO DE PARANGUEO, BUENAVISTA DE PARANGUEO, ZAPOTILLO DE MOGOTES, PLAZA VIEJA, CHANGUEO, RANCHOS UNIOS, COLONIA NUEV DE SAN ANTONIO DE MOGOTES, MUNICIPIO DE VALLE DE SANTIAGO, GTO</t>
  </si>
  <si>
    <t>FISM 15 NO.266</t>
  </si>
  <si>
    <t xml:space="preserve">PROTECCION CON ALAMBRE CONCERTINA EN BARDA PERIMETRAL EN LA ESC. PRIM EMILIANO ZAPATA EN </t>
  </si>
  <si>
    <t>FISM 15 NO.346</t>
  </si>
  <si>
    <t>CONSTRUCCION DE EMPEDRADO EMBOQUILLADO CON HUELLAS DE CONCRETO ENLA CALLE SOLIDARIDAD DE LA COLONIA MORELOS (AMPLIACION) MUNICIPIO DE VALLE DE SANTIAGO, GTO</t>
  </si>
  <si>
    <t>PICI  15 NO.171</t>
  </si>
  <si>
    <t>AMPLIACION DE LINEA Y RED DE DISTRIBUCION ELECTRICA EN LA COMUNIDAD DE SAN JOSE DE ARACEO EN LA CALLE COMUNICACIÓN A SANTIAGO APOSTOL</t>
  </si>
  <si>
    <t>PIDMC 15 NO.052</t>
  </si>
  <si>
    <t>AMPLIACION DE LINEA Y RED DE DISTRIBUCION ELECTRICA EN LA CALLE LOS PINOS EN LA COMUNIDAD DE ALTO DE ALTAMIRA</t>
  </si>
  <si>
    <t>PIDMC 15 NO.053</t>
  </si>
  <si>
    <t>AMPLIACION DE LINEA Y RED DE DISTRIBUCION ELECTRICA EN LA CALLE PRINCIPAL EN LA COMUNIDAD DE LA ISLA</t>
  </si>
  <si>
    <t>PIDMC 15 NO.054</t>
  </si>
  <si>
    <t>AMPLIACION DE LINEA Y RED DE DISTRIBUCION ELECTRICA EN LA COMUNIDAD JAHUIQUE EN LA CALLE JULIO VERNE</t>
  </si>
  <si>
    <t>PIDMC 15 NO.055</t>
  </si>
  <si>
    <t>AMPLIACION DE LINEA Y RED DE DISTRIBUCION ELECTRICA EN LA CALLE IGNACIO ZARAGOZA EN LA COMUNIDAD DE MESA DE SAN AGUSTIN</t>
  </si>
  <si>
    <t>PIDMC 15 NO.056</t>
  </si>
  <si>
    <t>AMPLIACION DE LINEA Y RED DE DISTRIBUCION ELECTRICA EN LA COMUNIDAD DE EL PERICO</t>
  </si>
  <si>
    <t>PIDMC 15 NO.057</t>
  </si>
  <si>
    <t>AMPLIACION DE LINEA Y RED DE DISTRIBUCION ELECTRICA EN LA CALLE FRANCISCO VILLA DE LA COMUNIDAD DEL PITAHAYO</t>
  </si>
  <si>
    <t>PIDMC 15 NO.058</t>
  </si>
  <si>
    <t>AMPLIACION DE R.M. EN M.T. Y B.T. 13.2 KV 2F EN LA CALLE PINOS Y RODRIGUEZ SAN ISIDRO DE LA PALIZADA</t>
  </si>
  <si>
    <t>PIDMC 15 NO.059</t>
  </si>
  <si>
    <t>AMPLIACION DE LINEA Y RED DE DISTRIBUCION ELECTRICA EN LA CALLE PRIVADA BENITO JUAREZ EN LA COMUNIDAD DE SAN ISIDRO DEL PITAHAYO</t>
  </si>
  <si>
    <t>PIDMC 15 NO.167 Y FISM 15 NO.167</t>
  </si>
  <si>
    <t>CONSTRUCCION DE SISTEMA DE DRENAJE SANITARIO Y SIStEMA DE TRATAMIENTO (PRIMERA ETAPA) RANCHOS UNIDOS</t>
  </si>
  <si>
    <t xml:space="preserve">PIDMC 15 NO.171 B </t>
  </si>
  <si>
    <t xml:space="preserve">EXTENSION DE L.M.T. DE 55 M DE LONGITUD COLONIA AMPLIACION DE DURANES DE EN MEDIO </t>
  </si>
  <si>
    <t>PISBCC 15 NO.143</t>
  </si>
  <si>
    <t>AMPLIACION DE LINEA Y RED DE DISTRIBUCION ELECTRICA EN LA CALLE HERNAN CORTES COLONIA  LA ALBERCA</t>
  </si>
  <si>
    <t xml:space="preserve">PISBCC 15 NO.144 </t>
  </si>
  <si>
    <t>CONSTRUCCION DE RED DE DRENAJE PARA EL FRACCIONAMIENTO BUGAMBILIAS</t>
  </si>
  <si>
    <t>PISBCC 15 NO.149</t>
  </si>
  <si>
    <t>AMPLIACION DE R.D. EN MT Y BT13.2 KV EN LA CALLE CONASUPO EN LA COMUNIDAD DE PUERTO DE ARACEO</t>
  </si>
  <si>
    <t>PISBCC 15 NO.159</t>
  </si>
  <si>
    <t>AMPLIACION DE LINEA Y RD DE DISTIBUCION ELECTRICA EN LA CALLE MANUEL CHAO DE LA COLONIA FRANCISCO VILLA</t>
  </si>
  <si>
    <t>PISBCC 15 NO.161</t>
  </si>
  <si>
    <t>AMPLIACION DE LINEA Y RED DE DISTRIBUCION ELECTRICA EN LA CALLE AVENIDA DEL TRABAJO DE LA COMUNIDAD DE HOYA DE CINTORA, MUNICIPIO DE VALLE DE SANTIAGO</t>
  </si>
  <si>
    <t>PISBCC 15 NO.168</t>
  </si>
  <si>
    <t>AMPLIACION DE L.E. EN M.T  AREA DE NUEVA CRACION DE CFE SUBESTACION DE 25 KVA FRACCIONAMIENTO MALPAIS</t>
  </si>
  <si>
    <t>PISBCC 15 NO.169</t>
  </si>
  <si>
    <t>RED DE DISTRIBUCION DE AGUA POTABLE PARA EL FRACCIONAMIENTO BUGAMBILIAS EN LA CABECERA MUNICIPAL.</t>
  </si>
  <si>
    <t>PISBCC 15 NO.170</t>
  </si>
  <si>
    <t>AMPLIACION  DE LINEA Y RED DE DISTRIBUCION ELECTRICA EN LAS CALLES GIRASOLES , GARDENIA TULIPAN Y AMAPOLA EN EL FRACCIONAMIENTO BUGAMBILIAS DE VALLE DE SANTIAGO, GTO</t>
  </si>
  <si>
    <t>PISBCC 15 NO.173</t>
  </si>
  <si>
    <t>CONSTRUCCION DE LA RED DE DRENAJE SANITARIO  Y LINEA DE CONDUCCION DE AGUAS RESIDUALES EN LA COMUNIDAD  DE CHANGUEO</t>
  </si>
  <si>
    <t>FAISM 16</t>
  </si>
  <si>
    <t>AMPLIACION DE AGUA POTABLE EN LA CALLE HIDALGO (1) EN LA COMUNIDAD DE LA MAGDALENA DE ARACEO</t>
  </si>
  <si>
    <t>AMPLIACION DE AGUA POTABLE EN LA CALLE HIDALGO (2) EN LA COMUNIDAD DE LA MAGDALENA DE ARACEO</t>
  </si>
  <si>
    <t>AMPLIACION DE AGUA POTABLE EN LA CALLE PRIVADA HIDALGO EN LA COMUNIDAD DE LA MAGDALENA DE ARACEO</t>
  </si>
  <si>
    <t>REHABILITACION DE LINEA DE AGUA POTABLE EN LA CALLE TENOCHTITLAN ENTRE EL LIBRAMIENTO NEZAHUALCOYOTL Y CALLE 4 DE MARZO, COLONIA LA LOMA.</t>
  </si>
  <si>
    <t>AMPLIACION DE RED DE AGUA POTABLE  EN LA CALLE 16 DE SEPTIEMBRE EN LA COMUNIDAD DE BUENAVISTA DE PARANGUEO</t>
  </si>
  <si>
    <t>RED DE ALIMENTACION DE LINEA DE AGUA POTABLE ENLAS CALLES: 5 DE MAYO, C. PROLONGACION AVENIDA DEL TRABAJO  Y CALLE 16 DE SEPTIEMBRE EN LA COMUNIDAD DE BUENAVISTA DE PARANGUEO</t>
  </si>
  <si>
    <t>PERFORACION DE POZO EN LA COMUNIDAD DE SAN DIEGO QUIRICEO</t>
  </si>
  <si>
    <t>CONSTRUCCION DE RED DE DRENAJE SANITARIO EN LA CALLE PRIVADA MIGUEL HIDALGO DE LA LOCALIDAD DE CRUCITAS</t>
  </si>
  <si>
    <t>CONSTRUCCION DE RED DE DRENAJE SANITARIO EN LA CALLE FRANCISCO VILLA DE LA COMUNIDAD DE CRUCITAS</t>
  </si>
  <si>
    <t>AMPLIACION DE RED DE DRENAJE SANITARIO EN VARIAS CALLES DE LA COMUNIDAD DE CHICAMITO</t>
  </si>
  <si>
    <t>REHABILITACION DE RED DE DRENAJE EN  LA CALLE LAZARO CARDENAS ENTRE LA CALLE INDEPENDENCIA Y LA CALLE COLON, EN LA COLONIA LA LOMA</t>
  </si>
  <si>
    <t>CONSTRUCCIÓN DE RED DE DRENAJE EN LA CALLE VISTA HERMOSA (TRAMO: CALLE RODOLFO FIERRO A CALLE LOMA ALTA), COLONIA FRANCISCO VILLA</t>
  </si>
  <si>
    <t>AMPLIACION DE RED DE DRENAJE SANITARIO  EN  LA CALLE PRIV. CHAMIZAL ENTRE EL TRAMO REVOLUCION Y ARROYO CAMEMBARO, COLONIA LA LOMA.</t>
  </si>
  <si>
    <t>AMPLIACION DE RED DE DRENAJE SANITARIO EN LA CALLE REVOLUCION, ENTRE LAS CALLES CUAHUTEMOC Y OSCAR ARREDONDO, COLONIA LA LOMA</t>
  </si>
  <si>
    <t>AMPLIACION DE RED DE DRENAJE SANITARIO EN LA CALLE COLON DONDE TERMINA EL PAVIMENTO EXISTENTE HASTA LA CALLE INSURGENTES COLONIA LA LOMA.</t>
  </si>
  <si>
    <t>REHABILITACION DE RED DE DRENAJE EN LA CALLE NIÑOS HEROES (TRAMO C. CAMINO A HOYA DE CINTORA Y C. 16 DE SEPTIEMBRE) EN LA COLONIA LA LOMA, MUNICIPIO DE VALLE DE SANTIAGO, GTO.</t>
  </si>
  <si>
    <t>AMPLIACION DE RED DE DRENAJE EN LA CALLE PINO, COLONIA LA LOMA.</t>
  </si>
  <si>
    <t>REHABILITACION DE DRENAJE SANITARIO EN LA CALLE JUAN ESCUTIA (TRAMO CALLE INDEPENDENCIA A CALLE CUAHUTEMOC) EN LA COLONIA LA LOMA</t>
  </si>
  <si>
    <t>REHABILITACION DE DRENAJE SANITARIO EN LA CALLE GUANAJUATO (TRAMO: CALLE ROQUE GONZALEZ A CALLE ADOLFO LOPEZ MATEOS), EN LA COLONIA FRANCISCO VILLA</t>
  </si>
  <si>
    <t>REHABILITACION DE DRENAJE SANITARIO EN LA CALLE VICTOR RAMIREZ GODOY (TRAMO CALLE INDEPENDENCIA A CALLE CUAHUTEMOC) EN LA COLONIA FRANCISCO VILLA</t>
  </si>
  <si>
    <t>REHABILITACION DE DRENAJE SANITARIO EN LA CALLE VISTA HERMOSA (TRAMO: CALLE RODOLFO FIERRO A CALLE LOMA ALTA) EN LA COLONIA FRANCISCO VILLA.</t>
  </si>
  <si>
    <t>CONSTRUCCION DE DRENAJE DE LA CALLE BENITO JUAREZ  (ENTRE LAS CALLES INDEPENDENCIA - CALLE  CENTRAL) EN LA COLONIA SAN JUAN.</t>
  </si>
  <si>
    <t>CONSTRUCCION DE RED DE DRENAJE SANITARIO  EN  LA CALLE FELIPE ANGELES (ENTRE CALLE INDEPENDENCIA - CALLE CENTRAL) COLONIA SAN JUAN.</t>
  </si>
  <si>
    <t>CONSTRUCCION DE RED DE DRENAJE SANITARIO  EN  LA CALLE MIGUEL HIDALGO, COLONIA SAN JUAN</t>
  </si>
  <si>
    <t>CONSTRUCCION DE RED DE DRENAJE SANITARIO  EN  LA CALLE DEL TRABAJO (TRAMO CALLE CENTRAL A CALLE DE LA HOYA), COLONIA SAN JUAN</t>
  </si>
  <si>
    <t>CONSTRUCCION DE RED DE DRENAJE SANITARIO  EN  LA CALLE PRIMAVERA, ENTRE LA CALLE DE LA HOYA Y CALLE GUADLUPE VICTORIA, COLONIA SAN JUAN</t>
  </si>
  <si>
    <t>AMPLIACION DE RED DE DRENAJE EN LA CALLE BENITO JUAREZ  EN LA COMUNIDAD DE BUENAVISTA DE PARANGUEO</t>
  </si>
  <si>
    <t>AMPLIACION DE LINEA Y RED DE DISTRIBUCION  ELECTRICA EN LA CALLE EL MIRADOR  DE LA COMUNIDAD EL RINCON DE PARANGUEO</t>
  </si>
  <si>
    <t>AMPLIACION DE LINEA Y RED DE DISTRIBUCION  ELECTRICA EN LA CALLE SALIDA AL ZAPOTE EN LA COMUNIDAD DE RINCON DE PARANGUEO</t>
  </si>
  <si>
    <t>AMPLIACION DE LINEA Y RED DE DISTRIBUCION  ELECTRICA EN LA CALLE OBREGON  EN LA COMUNIDAD DE POZO DE PARANGUEO</t>
  </si>
  <si>
    <t>AMPLIACION DE LINEA Y RED DE DISTRIBUCION  ELECTRICA EN LA CALLE ALLENDE EN LA COMUNIDAD DE EL CIRCUITO</t>
  </si>
  <si>
    <t>AMPLIACION DE LINEA Y RED DE DISTRIBUCION  ELECTRICA EN LA CALLE 3 GUERRAS EN LA COMUNIDAD DE CERRO BLANCO</t>
  </si>
  <si>
    <t>AMPLIACION DE LINEA Y RED DE DISTRIBUCION  ELECTRICA EN LA CALLE DEMOCRACIA EN LA COMUNIDAD DE CERRO BLANCO</t>
  </si>
  <si>
    <t>AMPLIACION DE LINEA Y RED DE DISTRIBUCION  ELECTRICA EN LA CALLE CORREGIDORA EN LA COMUNIDAD DE MAGDALENA DE ARACEO</t>
  </si>
  <si>
    <t>AMPLIACION DE LINEA Y RED DE DISTRIBUCION  ELECTRICA EN LA CALLE JUAREZ, ALLENDE Y AZTECA EN LA COMUNIDAD DE CHICAMITO</t>
  </si>
  <si>
    <t>AMPLIACION DE LINEA Y RED DE DISTRIBUCION  ELECTRICA EN LA CALLE ORQUIDEA Y TULIPAN EN LA COMUNIDAD DE SAN JOSE DE ARACEO</t>
  </si>
  <si>
    <t>AMPLIACION DE LINEA Y RED DE DISTRIBUCION  ELECTRICA EN LA CALLE HIDALGO EN LA COMUNIDAD DE POZO DE PARANGUEO.</t>
  </si>
  <si>
    <t>AMPLIACION DE LINEA Y RED DE DISTRIBUCION  ELECTRICA EN LA CALLE VENUSTIANO CARRANZA EN LA COMUNIDAD DE RANCHITO DE PAREDONES</t>
  </si>
  <si>
    <t>CONSTRUCCION DE EMPEDRADO Y EMBOQUILLADO CON HUELLAS DE CONCRETO EN LA CALLE JUAREZ DE LA COMUNIDAD DE BUENAVISTA DE PARANGUEO (1ER. ETAPA)</t>
  </si>
  <si>
    <t>PLANTA DE TRATAMIENTO DE AGUAS RESIDUALES 2DA ETAPA, EN VALLE DE SANTIAGO, GTO.</t>
  </si>
  <si>
    <t>ADQUISICION Y SUMINISTRO DE MATERIALES  PARA CONSTRUCCION DE TECHO  A BASE DE LAMINA DE FIBROCEMENTO Y MATERIAL AISLANTE DE POLIESTIRENO CON MONTEN</t>
  </si>
  <si>
    <t xml:space="preserve">CONSTRUCCIÓN DE AMPLIACIÓN DE VIVIENDA (RECAMARA) </t>
  </si>
  <si>
    <t xml:space="preserve">CONSTRUCCIÓN DE BAÑO CON CONEXIÓN A DRENAJE </t>
  </si>
  <si>
    <t>CONSTRUCCIÓN DE BAÑO CON BIODIGESTOR</t>
  </si>
  <si>
    <t xml:space="preserve">FAISM 16 </t>
  </si>
  <si>
    <t>PROYECTO PUENTE PEATONAL VALENTIN VARELA EN LA COL. LA LOMA</t>
  </si>
  <si>
    <t>AMPLIACION DE RED DE AGUA POTABLE EN LA CALLE DEL BORDO DE LA COMUNIDAD DE CHICAMITO</t>
  </si>
  <si>
    <t>AMPLIACION RED DE AGUA POTABLE EN LA CALLE INDEPENDENCIA DE LA COMUNIDAD DE LAGUNILLA DE MOGOTES</t>
  </si>
  <si>
    <t>AMPLIACION DE RED DE AGUA POTABLE EN LA CALLE PRINCIPAL (CARRETERA LAGUNILLA DE MOGOTES A CHICAMITO) EN LA COMUNIDAD DE LAGUNILLA DE MOGOTES</t>
  </si>
  <si>
    <t>AMPLIACION RED DE AGUA POTABLE EN LA CALLE PRIVADA 1 DE LA COMUNIDAD DE LAGUNILLA DE MOGOTES</t>
  </si>
  <si>
    <t>AMPLIACION RED DE AGUA POTABLE EN LA CALLE CAMINO REAL DE LA COMUNIDAD DE LAGUNILLA DE MOGOTES</t>
  </si>
  <si>
    <t>AMPLIACION DE LA RED DE AGUA POTABLE EN LA CALLE VICTORIA SALIDA AL BORREGO COMUNIDAD CERRO BLANCO</t>
  </si>
  <si>
    <t>AMPLIACION DE LA RED DE AGUA POTABLE EN LA CALLE PRIVADA 3 GUERRAS EN LA COMUNIDAD CERRO BLANCO</t>
  </si>
  <si>
    <t>AMPLIACION DE LA RED DE AGUA POTABLE EN LA CALLE GALEANA COMUNIDAD EL CIRCUITO.</t>
  </si>
  <si>
    <t>AMPLIACION DE LA RED DE AGUA POTABLE EN LA CALLE ALLENDE COMUNIDAD EL CIRCUITO.</t>
  </si>
  <si>
    <t>CONSTRUCCIÓN DE TANQUE ELEVADO EN LA COMUNIDAD DE LAS JÍCAMAS.</t>
  </si>
  <si>
    <t>CONSTRUCCION DE EQUIPAMIENTO  Y SISTEMA DE CONTROL LOCAL POZO - TANQUE, SAN JOSE DE ARACEO.</t>
  </si>
  <si>
    <t>AMPLIACION DE RED DE AGUA POTABLE EN LA CALLE PIPILA, ENTRE LAS CALLES COLON A LA CALLE REVOLUCION, COLONIA LA LOMA</t>
  </si>
  <si>
    <t>REHABILITACION DE RED DE AGUA POTABLE EN LA CALLE LAZARO CARDENAS ENTRE LA CALLE INDEPENDENCIA Y LA CALLE COLON, EN LA COLONIA LA LOMA</t>
  </si>
  <si>
    <t xml:space="preserve">AMPLIACION DE RED DE AGUA POTABLE EN VARIAS CALLES DE LA COLONIA PRIMAVERA (SAN IGNACIO) </t>
  </si>
  <si>
    <t>REHABILITACION, MANTENIMIENTO Y SUSTITUCION  DEL EQUIPO DEL POZO PROFUNDO NO. 9 EN LA COLONIA MAGISTERIAL.</t>
  </si>
  <si>
    <t>INSTALACION Y SUMINISTRO DE EQUIPO DE TELEMETRIA Y CONTROL EN EL SISTEMA DE AGUA POTABLE EN EL POZO NO. 9 EN LA COLONIA MAGISTERIAL.</t>
  </si>
  <si>
    <t>INSTALACION Y SUMINISTRO DE EQUIPO DE TELEMETRIA Y CONTROL EN EL SISTEMA DE AGUA POTABLE EN EL POZO NO. 7 EN LA COLONIA FRANCISCO VILLA</t>
  </si>
  <si>
    <t>AHORRO DE ENERGIA EN SISTEMA DE AGUA POTABLE TELEMETRÍA Y CONTROL DE LOS POZOS URBANOS (POZO 4 Y CENTRAL)</t>
  </si>
  <si>
    <t>REHALITACION DE LINEA DE AGUA POTABLE EN LA CALLE JUAN ESCUTIA (TRAMO: CALLE INDEPENDENCIA A CALLE CUAHUTEMOC) EN LA COLONIA LA LOMA.</t>
  </si>
  <si>
    <t>REHABILITACION DE RED DE AGUA POTABLE EN LA CALLE ROQUE GONZALEZ (TRAMO CALLE MACLOVIO HERRERA A CALLE PLAN DE AYALA) EN LA COLONIA FRANCISCO VILLA</t>
  </si>
  <si>
    <t>REHABILITACION DE RED DE AGUA POTABLE EN LA CALLE GUANAJUATO (TRAMO: CALLE ROQUE GONZALEZ A CALLE ADOLFO LOPEZ MATEOS) EN LA COLONIA FRANCISCO VILLA.</t>
  </si>
  <si>
    <t>REHABILITACION DE RED DE AGUA POTABLE EN LA CALLE ADOLFO LOPEZ MATEOS (TRAMO: CALLE PLAN DE AYALA A CALLE VICTOR RAMIREZ GODOY), EN LA COLONIA FRANCISCO VILLA.</t>
  </si>
  <si>
    <t>REHABILITACION DE RED DE AGUA POTABLE EN LA CALLE VICTOR RAMIREZ GODOY  (TRAMO CALLE INDEPENDENCIA A CALLE CUAHUATEMOC), EN LA COLONIA FRANCISCO VILLA.</t>
  </si>
  <si>
    <t>REHABILITACION DE RED DE AGUA POTABLE EN LA CALLE NIÑOS HEROES (ENTRE C. 16 DE SEPTIEMBRE -CAMINO  LA HOYA), EN LA COLONIA LA LOMA</t>
  </si>
  <si>
    <t>AMPLIACION DE LINEA Y RED DE DISTRIBUCION  ELECTRICA EN LA CALLE NARANJO EN LA COMUNIDAD DE SAN JOSE DE ARACEO</t>
  </si>
  <si>
    <t>SUMINISTRO Y ADQUISICION DE ESTUFAS ECOLÓGICOS  EN EL MUNICIPIO COLONIA HOYA DE ALVAREZ, HOYA DE CINTORA (LA HOYA DE ABAJO), HOYA DE ALVAREZ, CHANGUEO, CHICAMITO, EL ARAMADILLO, CRUCITAS, LAGUNILLA DE MOGOTES, RANCHOS UNIDOS, EL CIRCUITO, CERRO BLANCO, EL CHIQUEO, COLONIA NUEVA DE SAN ANTONIO DE MOGOTES, EL JAGUEY, BUENAVISTA DE PARANGUEO, POZO DE PARANGUEO, ZAPOTILOO DE MOGOTES,VILLADIEGO, CUADRILLA DE ANDARACUA, RANCHO VIEJO DE TORRES, PLAZA VIEJA, LA ARENA, RANCHO LOS MOLINA, COLONIA PRIMAVERA (SAN IGNACIO), SOLIDARIDAD Y COL. MORELOS.</t>
  </si>
  <si>
    <t>FAISM 16 NO.189</t>
  </si>
  <si>
    <t>REALIZACION DE ESTUDIOS ASOCIADOS AL PROYECTO  GEOMÉTRICO DE IMAGEN URBANA EN LA CALLE REVOLUCION, TRAMO: CALLE MEXICO - ESC TELESECUNDARIA TECNICA  EN LA COLONIA LA LOMA EN EN EL MUNICIPIO DE VALLE DE SANTIAGO, GTO.</t>
  </si>
  <si>
    <t>FAISM 16 NO.210</t>
  </si>
  <si>
    <t>EMPEDRADO Y HUELLA DE CONCRETO DE LA CALLE HIDALGO ENTRE VALENTIN VARELA Y CENTRAL COLONIA LA LOMA</t>
  </si>
  <si>
    <t xml:space="preserve">FAISM 16 NO.211 </t>
  </si>
  <si>
    <t>CONSTRUCCION DE EMPEDRADO Y EMBOQUILLADO CON HUELLAS DE CONCRETO EN LA CALLE JUAREZ DE LA COMUNIDAD DE BUENAVISTA DE PARANGUEO. ( 1RA ETAPA)</t>
  </si>
  <si>
    <t>FAISM 16 NO.212</t>
  </si>
  <si>
    <t>AMPLIACION DE RED DE AGUA POTABLE EN LA CALLE JUAREZ (TRAMO 1 EN LA BUNEVISTA DE PARANGUEO</t>
  </si>
  <si>
    <t xml:space="preserve">FAISM 16 NO.218 </t>
  </si>
  <si>
    <t>REALIZACION DE ESTUDIOS ASOCIADOS AL PROYECTO DE MODERNIZACION DE LA CALLE NETZAHUALCOYOTL INCLUYE: REPOSICION DE DRENAJE SANITARIO, REHABILITACION DE AGUA POTABLE,  DISEÑO DE BANQUETA CON PISO PORFIDO PAVIMENTACION  DE CONCRETO HIDRAULICO Y 2 GIMNASIOS AL AIRE LIBRE PRIMER ETAPA</t>
  </si>
  <si>
    <t xml:space="preserve">FAISM 16 NO.220 </t>
  </si>
  <si>
    <t>AMPLIACION DE RED DE DRENAJAE EN LA CALLE PINO COLONIA LA LOMA, MUNICIPIO DE VALLE DE SANTIAGO.</t>
  </si>
  <si>
    <t>FAISM 16 NO.222</t>
  </si>
  <si>
    <t>REALIZACION  DE ESTUDIO ASOCIADO AL PROYECTO DE PAVIMENTACION DEL CAMINO CRUCITAS  - E.C. RANCHOS UNIDOS</t>
  </si>
  <si>
    <t>FAISM 16 NO.223</t>
  </si>
  <si>
    <t>CONSTRUCCION DE 30 CUARTOS ADICIONALES EN LAS COLONIAS: LA LOMA, FRANCISCO VILLA, SAN JUAN Y RANCHOS UNIDOS, MUNICIPIO DE VALLE DE SANTIAGO GTO</t>
  </si>
  <si>
    <t>FAISM 16 NO.225</t>
  </si>
  <si>
    <t>REALIZACION DE ESTUDIOS ASOCIADOS AL PROYECTO DE PAVIMENTACION  DEL CAMINO LAS JICAMAS-LOS MARTÍNEZ.</t>
  </si>
  <si>
    <t>FAISM 16 NO.226</t>
  </si>
  <si>
    <t>AMPLIACION DE RED DE AGUA POTABLE EN LA CALLE TULIPANES EN LA COLONIA IGNACIO RAMIREZ</t>
  </si>
  <si>
    <t xml:space="preserve">FAISM 16 NO.227 </t>
  </si>
  <si>
    <t>AMPLIACION DE RE DE AGUA POTABLE EN LA CALLE PRIVADA UNIDAD EN LA COLONIA IGNACIO RAMIREZ</t>
  </si>
  <si>
    <t>FAISM 16 NO.228</t>
  </si>
  <si>
    <t>AMPLIACION DE AGUA POTABLE EN LA CALLE SAN MIGUEL CON LA CALLE BENITO JUAREZ, COLONIA IGNACIO RAMIREZ</t>
  </si>
  <si>
    <t>FAISM 16 NO.229</t>
  </si>
  <si>
    <t>AMPLIACION DE RED DE DRENAJE  EN LA CALLE PRIVADA UNIDAD, COLONIA IGNACIO RAMIREZ</t>
  </si>
  <si>
    <t>FAISM 16 NO.230</t>
  </si>
  <si>
    <t>AMPLIACION DE RED DE DRENAJE EN LA CALLE SOLEDAD 2DA ETAPA. COL. IGNACIO RAMIREZ</t>
  </si>
  <si>
    <t>FAISM 16 NO.231</t>
  </si>
  <si>
    <t>AMPLIACION DE DRENAJE EN LA CALLE TULIPANES, EN LA COLONIA IGANCIO RAMIREZ.</t>
  </si>
  <si>
    <t>FAISM 16 NO.232</t>
  </si>
  <si>
    <t>CONSTRUCCION DE LINEA DE AGUA POTABLE EN LA CALLE GARDENIAS, COLONIA MALPAIS.</t>
  </si>
  <si>
    <t>FAISM 16 NO.233</t>
  </si>
  <si>
    <t>CONSTRUCCION DE LINEA DE AGUA POTABLE EN LA CALLE LOMA ALTA, EN LA COLONIA FRANCISCO VILLA.</t>
  </si>
  <si>
    <t>FAISM 16 NO.234</t>
  </si>
  <si>
    <t>AMPLIACION DE RED DE DRENAJE EN LA CALLE GARDENIAS EN LA COLONIA MALPAIS</t>
  </si>
  <si>
    <t>FAISM 16 NO.235</t>
  </si>
  <si>
    <t>REALIZACION DE ESTUDIOS ASOCIADOS AL PROYECTO PAVIMENTACION DE LA CALLE SOTO Y GAMA (TRAMO LIBRAMIENTO PONIENTE - CALLE COLON) EN LA COLONIA LA LOMA</t>
  </si>
  <si>
    <t>FAISM 16 NO.236</t>
  </si>
  <si>
    <t>AMPLIACION DE RED DE DRENAJE  EN LA CALLE BENITO JUAREZ, COLONIA IGNACIO RAMIREZ.</t>
  </si>
  <si>
    <t>FAISM 16 NO.238</t>
  </si>
  <si>
    <t>CONSTRUCCION DE LINEA DE CONDUCCION TANQUE Y RED DE DISTRIBUCION, SAN JOSE DE ARACEO.</t>
  </si>
  <si>
    <t>FAISM 16 NO.242</t>
  </si>
  <si>
    <t>PAVIMENTACION DE LA CALLE LA ALBERCA A BASE DE ASFALTO, EN EL EJIDO LA ALBERCA.</t>
  </si>
  <si>
    <t>FAISM 16 NO.254</t>
  </si>
  <si>
    <t>FAISM 16 NO.268</t>
  </si>
  <si>
    <t>AMPLIACION DE LINEA Y RED DE DISTRIBUCION  ELECTRICA EN LA CALLE NARANJO DE LA COLONIA DE LA LOMA MUNICIPIO DE VALLE DE SANTIAGO,GTO.</t>
  </si>
  <si>
    <t>FAISM 16 NO.282</t>
  </si>
  <si>
    <t>PRODIM</t>
  </si>
  <si>
    <t>ACONDICIONAMIENTO DE ESPACIOS FISICOS  EN LA DIRECCION DE OBRAS PUBLICAS Y EQUIPAMIENTO DE OFICINAS</t>
  </si>
  <si>
    <t>FAISM 16, ITS 16 NO.294</t>
  </si>
  <si>
    <t>AMPLIACION DE RED DE DRENAJE EN LA CALLE GUADALUPE VICTORIA (DONDE TERMINA EL ASFALTO HASTA LA CALLE PRIMAVERA) EN LA COLONIA LA LOMA, MUNICIPIO DE VALLE DE SANTIAGO, GTO.</t>
  </si>
  <si>
    <t>FAISM 16, ITS 16 NO.197</t>
  </si>
  <si>
    <t>PAVIMENTACION, RED DE AGUA POTABLE Y DRENAJE SANITARIO DE LA CALLE 20 DE MARZO ENTRE LA CALLE NETZAHUALCOYOTL Y LA CALLE 4 DE MARZO EN LA COLONIA LA LOMA, EN EL MUNICIPIO DE VALLE DE SANTIAGO, GTO</t>
  </si>
  <si>
    <t>FAISM 16, ITS 16 NO.198</t>
  </si>
  <si>
    <t>PAVIMENTACION DE LA CALLE CUAUHTEMOC ENTRE CALLES FLORES MAGON Y REVOLUCION EN LA COLONIA FRANCISCO VILLA , MUNICIPIO DE VALLE DE SANTIAGO, GTO</t>
  </si>
  <si>
    <t xml:space="preserve">FAISM 16, ITS 16 NO.199 </t>
  </si>
  <si>
    <t>PAVIMENTACION DE LA CALLE CEDRO ENTRE VALENTIN VARELA Y MEXICO COL. LA LOMA, MUNICIPIO DE VALLE DE SANTIAGO, GTO</t>
  </si>
  <si>
    <t>FAISM 16, ITS 16 NO.200</t>
  </si>
  <si>
    <t>PAVIMENTACION DE LA CALLE LA PAZ ENTRE LAS CALLES 4 DE MARZO Y NETZAHUALCOYOTL, MUNICIPIO DE VALLE DE SANTIAGO, GTO</t>
  </si>
  <si>
    <t>FAISM 16, ITS 16 NO.201</t>
  </si>
  <si>
    <t>PAVIMENTACION DE LA CALLE PLAN DE AYALA ENTRE LAS CALLES RODOLFO  FIERRO Y NETZAHUALCOYOTL EN LA COLONIA FRANCISCO VILLA</t>
  </si>
  <si>
    <t xml:space="preserve">FAISM 16, ITS 16 NO.203 </t>
  </si>
  <si>
    <t>CONSTRUCCION DE CANCHA DE FUTBOL 7, BANCAS PARA JUGADORES Y GRADAS PARA 600 PERSONAS</t>
  </si>
  <si>
    <t>FAISM 16, ITS 16 NO.204</t>
  </si>
  <si>
    <t>PAVIMENTACION DE LA CALLE 5 DE MAYO ENTRE LAS CALLES LA PAZ Y MIGUEL HIDALGO COLONIA LA LOMA</t>
  </si>
  <si>
    <t>FAISM 16, ITS 16 NO.205</t>
  </si>
  <si>
    <t>PAVIMENTACION DE LA CALLE VICENTE GUERRERO ENTRE LA CALLE CENTRAL Y FRANCISCO GONZALEZ BOCANEGRA EN LA COLONIA LA LOMA</t>
  </si>
  <si>
    <t>FAISM 16, ITS 16 NO.253</t>
  </si>
  <si>
    <t>REHABILITACION, MANTENIMIENTO Y SUSTITUCION  DE LOS EQUIPOS DE POZOS PROFUNDOS EN LA CABECERA MUNICIPAL (POZOS NO. 4 Y 7, COLONIA FRANCISCO VILLA Y LA MIRAVALLE)</t>
  </si>
  <si>
    <t>FAISM 16  ITS 16 NO.270</t>
  </si>
  <si>
    <t>AMPLIACION DE RED DE DRENAJE EN LA CALLE PIPILA (TRAMO COLON Y C. REVOLUCION) EN LA COLONIA LA LOMA, MUNICIPIO DE VALLE DE SANTIAGO, GTO.</t>
  </si>
  <si>
    <t>FAISM 16 PIDH16 NO.219</t>
  </si>
  <si>
    <t>FORTALECE 16 NO.215</t>
  </si>
  <si>
    <t>CONSTRUCCION DE LINEA DE CONDUCCION, TANQUE ELEVADO Y RED DE DISTRIBUCION SAN ISIDRO DEL PITAHAYO</t>
  </si>
  <si>
    <t>FORTALECE 16 NO.216</t>
  </si>
  <si>
    <t>CONSTRUCCION DE SISTEMA DE DRENAJE SANITARIO TERCERA ETAPA POZO DE AROSTEGUI, VALLE DE SANTIAGO</t>
  </si>
  <si>
    <t>MIGRANTE 3X1 16</t>
  </si>
  <si>
    <t xml:space="preserve">PAVIMENTACION DE LA CALLE GUERRERO (TRAMO: CAMINO TERRACERIA -  DELANTE DE LA CALLE RIO GRANDE) EN LA COMUNIDAD DE SANTA BARBARA </t>
  </si>
  <si>
    <t>PIDMC 16</t>
  </si>
  <si>
    <t>AMPLIACION DE LINEA Y RED DE DISTRIBUCION ELECTRICA EN LA CALLE OBREGON  EN LA COMUNIDAD DE LAS JICAMAS, MUNICIPIO DE VALLE DE SANTIAGO, GTO.</t>
  </si>
  <si>
    <t>AMPLIACION DE LINEA  Y RED DE DISTRIBUCION ELECTRICA EN LA CALLE GUERRERO COLONIA NUEVA ILUSION DE LA COMUNIDAD DE SAN IGNACIO MOGOTES</t>
  </si>
  <si>
    <t>AMPLIACION DE LINEA  Y RED DE DISTRIBUCION ELECTRICA EN LA CALLE CAÑON DE LA COMUNIDAD CERRO COLORADO</t>
  </si>
  <si>
    <t>AMPLIACION DE LINEA  Y RED DE DISTRIBUCION ELECTRICA EN LA COMUNIDAD DE RANCHO NUEVO DE SAN ANDRES</t>
  </si>
  <si>
    <t>AMPLIACION DE LINEA  Y RED DE DISTRIBUCION ELECTRICA EN CARRETERA A RAICES - GUARAPO EN LA COMUNIDAD DE LAS RAICES</t>
  </si>
  <si>
    <t>PIDMC 16 NO. 265</t>
  </si>
  <si>
    <t>REHUBICACION DE LÍNEA DE DISTRIBUCION ELÉCTRICA EN MEDIA TENSIÓN Y ACOMETIDA ELECTRICA AEREA PARA SUB ESTACION DE 45 KB PARA EL UMAP DE LA LOCALIDAD DE LA MAGDALENA DE ARACEO</t>
  </si>
  <si>
    <t>PIDMC 16 NO. 264</t>
  </si>
  <si>
    <t>AMPLIACION DE LINEA  Y RED DE DISTRIBUCION ELECTRICA EN LA AV. DEL TRABAJO EN LA COMUNIDAD DE COPALES</t>
  </si>
  <si>
    <t xml:space="preserve">PIDH16 </t>
  </si>
  <si>
    <t>CALENDATOR SOLAR</t>
  </si>
  <si>
    <t>DESARROLLO SOCIAL Y RURAL</t>
  </si>
  <si>
    <t>ESTUFAS ECOLOGICAS</t>
  </si>
  <si>
    <t>CISTERNAS</t>
  </si>
  <si>
    <t>PISBCC 16</t>
  </si>
  <si>
    <t>CONSTRUCCION DE TANQUE ELEVADO EN LA COL. FRANCISCO VILLA</t>
  </si>
  <si>
    <t>PROGRAMA PARA LA INFRAESTRUCTURA PARA LA RECONSTRUCCION DEL TEJIDO SOCIAL.</t>
  </si>
  <si>
    <t xml:space="preserve">INFRAESTRUCTURA EDUCATIVA </t>
  </si>
  <si>
    <t>CANCHA DE FUTBOL SIETE DE LA UNIDAD DEPORTIVA</t>
  </si>
  <si>
    <t>PROGRAMA VIVIENDA (SEDATU) 224</t>
  </si>
  <si>
    <t>CONSTRUCCION DE 30 CUARTOS ADICIONALES EN LAS COLONIAS RANCHOS UNIDOS, CENTRO, AMPLIACION DE 20 DE NOVIEMBRE, MALPAIS, 2DA SECCION, CAMEMBARO, 20 DE NOVIEMBRE, MAGISTERIAL, EMILIANO ZAPATA, LAGUNILLA DE MALPAIS, SOCORRO, MALPAIS,  SOLIDARIDAD Y MIRAVALLE, MUNICIPIO DE VALLE DE SANTIAGO, GTO</t>
  </si>
  <si>
    <t>RM 16  CONVENIO 2015</t>
  </si>
  <si>
    <t>MI CASA DIFERENTE MI HOGAR CON VALORES 125 VIENDAS  (ARENA, GRAVA Y TABICON) CONVENIO 2015</t>
  </si>
  <si>
    <t>RM 16  CONVENIO 2016</t>
  </si>
  <si>
    <t>MI CASA DIFERENTE MI HOGAR CON VALORES 15 VIVIENDAS Y 240 MEJORAMIENTO DE RECAMARA (ARENA, GRAVA Y TABICON) CONVENIO 2016</t>
  </si>
  <si>
    <t>RM 16</t>
  </si>
  <si>
    <t>PROYECTO CALLE CHAPULTEPEC ENTRE JUAREZ Y OCAMPO</t>
  </si>
  <si>
    <t>REHABILITACION DE CALLES EN CABECERA MUNICIPAL</t>
  </si>
  <si>
    <t>PAVIMENTACIÓN DE LA CALLE GUANAJUATO (TRAMO: CALLE AGUASCALIENTES Y QUERÉTARO) EN LA COLONIA 20 DE NOVIEMBRE</t>
  </si>
  <si>
    <t>PROYECTO EJECUTIVO DEL BULEVAR REVOLUCION TRAMO GLORIETA AURRERA SALIDA A SALAMANCA, ENTRONQUE  PROLONGACION ABASOLO, VALLE DE SANTIAGO.</t>
  </si>
  <si>
    <t>AMPLIACION DE LINEA DE Y RED DE DISTRIBUCION  ELECTRICA EN SAN VICENTE DE GARMA MUNICIPIO DE VALLE DE SANTIAGO</t>
  </si>
  <si>
    <t>TERMINACION DE LA PRIMERA ETAPA DE LA NUEVA UNIDAD DEPORTIVA</t>
  </si>
  <si>
    <t xml:space="preserve">RM 16 </t>
  </si>
  <si>
    <t>REHABILITACION DE SANITARIOS EN LA ESCUELA SECUNDARIA TECNICA No. 20 (ETA) EN LA COLONIA LABRADORES  MPIO. DE VALLE DE SANTIAGO, GTO.</t>
  </si>
  <si>
    <t>PROYECTO CALLE LIBERTAD ENTRE SEGURO SOCIAL Y CALLE BONIFACIO BALTAZAR</t>
  </si>
  <si>
    <t xml:space="preserve">CONSTRUCCION DE EMPEDRADO CON CEMENTO EN LA CALLE ABELINO GARCIA (ESC. PRIMARIA) </t>
  </si>
  <si>
    <t>PROYECTO DE LA CALLE REVOLUCION ENTRE SECUNDARIA TECNICA Y CALLE MEXICO</t>
  </si>
  <si>
    <t>PROYECTO CALLE DE ACCESO A COL. LAS HACIENDAS POR LA GACHUPINA</t>
  </si>
  <si>
    <t>PROYECTO DE CAMINO DE ACCESO A LA COL. LAS HACIENDAS</t>
  </si>
  <si>
    <t>CONSTRUCCION DE EMPEDRADO EMBOQUILLADO CON HUELLAS DE CONCRETO EN LA CALLE ALDAMA EN LA COMUNIDAD DE SAN AGUSTIN DEL SAUZ</t>
  </si>
  <si>
    <t xml:space="preserve">CONSTRUCCION DE EMPEDRADO EMBOQUILLADO CON HUELLA DE CONCRETO EN LA CALLE FRANCISCO VILLA </t>
  </si>
  <si>
    <t>CONSTRUCCION DE CANCHA DE USOS MULTIPLES EN EL CECYTEC</t>
  </si>
  <si>
    <t>CONSTRUCCION DE EMPEDRADO EMBOQUILLADO DE LA CALLE REVOLUCION  COMUNIDAD SAN JOSE PARANGUEO</t>
  </si>
  <si>
    <t>RM 16 NO.102</t>
  </si>
  <si>
    <t>CONSTRUCCION DE EMPEDRADO EMBOQUILLADO EN LA CALLE AV. SAN AGUSTIN 1A ETAPA COMUNIDAD DE PASO BLANCO</t>
  </si>
  <si>
    <t>RM 16 NO.103</t>
  </si>
  <si>
    <t>CONSTRUCCION DE EMPEDRADO EMBOQUILLADO CON HUELLA DE CONCRETO EN LA CALLE PRIVADA LOS SAUCES COMUNIDAD SABINITO DEL BRAZO</t>
  </si>
  <si>
    <t>RM 16 NO.104</t>
  </si>
  <si>
    <t>REHABILITACION CON CONCRETO HIDRAULICO EN LA CALLE PROLONGACION ALLENDE</t>
  </si>
  <si>
    <t>RM 16 NO.105</t>
  </si>
  <si>
    <t>CONSTRUCCION DE PAVIMENTO ASFALTICO EN LA CALLE PRINCIPAL DE LA COMUNIDAD DE SABINO DE SANTA ROSA (1RA ETAPA)</t>
  </si>
  <si>
    <t>RM 16 NO.181</t>
  </si>
  <si>
    <t>PROYECTO DE PAVIMENTACION DE CAMINO SAN VICENTE DE GARMA A RANCHO SECO DE GUANTES</t>
  </si>
  <si>
    <t>RM 16 NO.182</t>
  </si>
  <si>
    <t>PROYECTO DE ESTRUCTURA PARA AREA DE PATINETAS SALIDA A SALAMANCA</t>
  </si>
  <si>
    <t>RM 16 NO.186</t>
  </si>
  <si>
    <t>CONSTRUCCION DE EMPEDRADO EMBOQUILLADO CON HUELLAS DE CONCRETO EN LA CALLE ADOLFO RUIZ CORTINES (ENTRE LA CALLE LUIS DONALDO COLOSIO - CALLE LAZARO CARDENAS DEL RIO ) EN LA COLONIA VALLE DORADO, MUNICIPIO DE VALLE DE SANTIAGO, GTO.</t>
  </si>
  <si>
    <t>RM 16 NO.188</t>
  </si>
  <si>
    <t>PROYECTO EJECUTIVO  DEL BOULEVARD REVOLUCION</t>
  </si>
  <si>
    <t>RM 16 NO. 190</t>
  </si>
  <si>
    <t>PROYECTO DE DIGNIFICACION DE LA CALLE EMILIO CARRANZA ENTRE CALLE MENA Y CALLE OBREGON DE LA CABECERA MUNICIPAL</t>
  </si>
  <si>
    <t xml:space="preserve">RM 16 NO.191  </t>
  </si>
  <si>
    <t>PROYECTO GOEMETRICO DE PAVIMENTACION DE LA CALLE MATAMOROS TRAMO CALLE HIDALGO- JARDIN PRINCIPAL EN LA COMUNIDAD DE NORIA DE MOSQUEDA</t>
  </si>
  <si>
    <t xml:space="preserve">RM 16 NO.192  </t>
  </si>
  <si>
    <t>PROYECTO GEOMETRICO DE PAVIMENTACION DE LA CALLE GUERRERO TRAMO CAMINO TERRACERIA - CALLE RIO GRANDE EN LA COMUNIDAD DE SANTA BARBARA</t>
  </si>
  <si>
    <t>RM 16 NO.195</t>
  </si>
  <si>
    <t>TRABAJOS DE ALINEAMIENTOS EN EL FRACCIONAMIENTO BUGAMBILIAS</t>
  </si>
  <si>
    <t>RM 16 NO.196</t>
  </si>
  <si>
    <t>REHABILIATCION CON CARPETA ASFALTICA ELABORADA CON MATERIAL AC-20 DONADA POR EL GOBIERNO ESTATAL PARA LA APLICACION EN CALLES: REVOLUCION DE LA COL. LA LOMA, CIPRES, ENCINO, CEDRO, PRIV LAUREL, EN LA COL. LOS PINOS, E.C. VALLE-SALAMANCA-COMUNIDAD EL PITAHAYO Y CAMINO GUARAPO - RAICES, MUNICIPIO DE VALLE DE SANTIAGO, GTO.</t>
  </si>
  <si>
    <t>RM 16 NO.206</t>
  </si>
  <si>
    <t>INFRAESTRUCTURA EDUCATIVA</t>
  </si>
  <si>
    <t>TERMINACION DE COMEDOR EN LA ESCUELA TELESECUNDARIA EN LA COMUNIDAD DE GUARAPO, MUNICIPIO DE VALLE DE SANTIAGO, GTO.</t>
  </si>
  <si>
    <t>RM 16 NO.208</t>
  </si>
  <si>
    <t>PROYECTO DE CONSTRUCCION DE CANCHA DE USOS MULTIPLES EN LAS COMUNIDADES DE COPALES Y EL ARMADILLO MUNICIPIO  DE VALLE DE SANTIAGO. GTO.</t>
  </si>
  <si>
    <t xml:space="preserve">RM 16 NO.221 </t>
  </si>
  <si>
    <t>REHABILITACION DE CALLES DEL MUNICIPIO</t>
  </si>
  <si>
    <t>RM 16 NO.243</t>
  </si>
  <si>
    <t>REHABILITACION DE LAS INSTLACIONES DE LA CARCEL MUNICIPAL</t>
  </si>
  <si>
    <t>RM 16 NO. 246</t>
  </si>
  <si>
    <t>CONSTRUCCIÓN DE EMPEDRADO EMBOQUILLADO CON HUELLAS DE CONCRETO EN LA CALLE SALAMANCA</t>
  </si>
  <si>
    <t xml:space="preserve">RM 16 NO. 251 </t>
  </si>
  <si>
    <t>REHABILITACION DE LA CUBIERTA DEL GIMNASIO MUNICIPAL</t>
  </si>
  <si>
    <t>RM 16 NO. 263</t>
  </si>
  <si>
    <t>REHABILITACION DE BACHEO E LAS CALLES  DE LA CABECERA MUNICIPAL</t>
  </si>
  <si>
    <t>RM 16 NO.297</t>
  </si>
  <si>
    <t>CONSTRUCCION DE BANQUETAS  EN BOULEVARD HACIA LA COMUNIDAD DE GUANTES</t>
  </si>
  <si>
    <t xml:space="preserve">PAVIMENTACION, GUARNICIONES Y BANQUETAS CALLE AGUA MARINA EL LA COL FONHAPO.  </t>
  </si>
  <si>
    <t>RM 16 NO.CEA-041 1</t>
  </si>
  <si>
    <t>ADECUACION  DEL EQUIPAMIENTO DEL POZO PROFUNDO EN SAN CRITOBAL. CONVENIO CEA-VALLE DE SANTIAGO-PROSSAPYS-2016-041</t>
  </si>
  <si>
    <t>RM 16 NO.CEA-041 2</t>
  </si>
  <si>
    <t>ADECUACION  DEL EQUIPAMIENTO DEL POZO PROFUNDO EN COPALES, LOMA TENDIDA Y LA ISLA (FRACC DE COPALES). CONVENIO CEA-VALLE DE SANTIAGO-PROSSAPYS-2016-041</t>
  </si>
  <si>
    <t>RM 16 NO.CEA-041 3</t>
  </si>
  <si>
    <t>ADECUACION  DEL EQUIPAMIENTO DEL POZO A SAN ISIDRO DE PITAHAYO COVENIO CEA-VALLE DE SANTIAGO-PROSSAPYS-2016-041</t>
  </si>
  <si>
    <t>RM 16 NO.CEA-042 1</t>
  </si>
  <si>
    <t>CONSTRUCCION  DE LINEA DE CONDUCCION, REDES DE DISTRIBUCION Y TANQUE SUPERFICIAL.SAN CRISTOBAL CONVENIO CEA-VALLE DE SANTIAGO-PROSSAPYS-2016-042</t>
  </si>
  <si>
    <t>RM 16 NO.CEA-042 2</t>
  </si>
  <si>
    <t>CONSTRUCCION  DE LINEA DE CONDUCCION, REDES DE DISTRIBUCION Y TANQUE SUPERFICIAL.COPALES, LOMA LINDA Y LA ISLA (FRACCIONAMIENTO DE COPALES. CONVENIO CEA-VALLE DE SANTIAGO-PROSSAPYS-2016-042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</si>
</sst>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11"/>
      <color indexed="8"/>
      <name val="Calibri"/>
      <family val="2"/>
    </font>
    <font>
      <sz val="8"/>
      <color theme="1"/>
      <name val="Arial"/>
      <family val="2"/>
    </font>
    <font>
      <sz val="8"/>
      <color theme="0"/>
      <name val="Arial"/>
      <family val="2"/>
    </font>
    <font>
      <b/>
      <sz val="8"/>
      <color theme="0"/>
      <name val="Arial"/>
      <family val="2"/>
    </font>
    <font>
      <sz val="11"/>
      <color theme="1"/>
      <name val="Calibri"/>
      <family val="2"/>
      <scheme val="minor"/>
    </font>
    <font>
      <sz val="6"/>
      <color theme="1"/>
      <name val="Arial"/>
      <family val="2"/>
    </font>
    <font>
      <sz val="6"/>
      <name val="Arial"/>
      <family val="2"/>
    </font>
  </fonts>
  <fills count="3">
    <fill>
      <patternFill patternType="none"/>
    </fill>
    <fill>
      <patternFill patternType="gray125"/>
    </fill>
    <fill>
      <patternFill patternType="solid">
        <fgColor theme="1" tint="0.499984740745262"/>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xf numFmtId="164"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9" fontId="3" fillId="0" borderId="0" applyFont="0" applyFill="0" applyBorder="0" applyAlignment="0" applyProtection="0"/>
    <xf numFmtId="43" fontId="3" fillId="0" borderId="0" applyFont="0" applyFill="0" applyBorder="0" applyAlignment="0" applyProtection="0"/>
  </cellStyleXfs>
  <cellXfs count="41">
    <xf numFmtId="0" fontId="0" fillId="0" borderId="0" xfId="0"/>
    <xf numFmtId="0" fontId="0" fillId="0" borderId="0" xfId="0" applyFont="1" applyProtection="1">
      <protection locked="0"/>
    </xf>
    <xf numFmtId="0" fontId="0" fillId="0" borderId="0" xfId="0" applyFont="1" applyProtection="1"/>
    <xf numFmtId="4" fontId="0" fillId="0" borderId="0" xfId="0" applyNumberFormat="1" applyFont="1" applyProtection="1">
      <protection locked="0"/>
    </xf>
    <xf numFmtId="9" fontId="3" fillId="0" borderId="0" xfId="17" applyFont="1" applyProtection="1">
      <protection locked="0"/>
    </xf>
    <xf numFmtId="0" fontId="5" fillId="2" borderId="1" xfId="16" applyFont="1" applyFill="1" applyBorder="1" applyAlignment="1">
      <alignment horizontal="center" vertical="top" wrapText="1"/>
    </xf>
    <xf numFmtId="0" fontId="5" fillId="2" borderId="1" xfId="16" applyFont="1" applyFill="1" applyBorder="1" applyAlignment="1">
      <alignment horizontal="center" vertic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2" xfId="0" applyFont="1" applyFill="1" applyBorder="1" applyAlignment="1">
      <alignment horizontal="left"/>
    </xf>
    <xf numFmtId="0" fontId="5" fillId="2" borderId="2" xfId="11" applyFont="1" applyFill="1" applyBorder="1" applyAlignment="1">
      <alignment horizontal="left" vertical="center"/>
    </xf>
    <xf numFmtId="0" fontId="5" fillId="2" borderId="4" xfId="11" applyFont="1" applyFill="1" applyBorder="1" applyAlignment="1">
      <alignment horizontal="center" vertical="center"/>
    </xf>
    <xf numFmtId="0" fontId="5" fillId="2" borderId="5" xfId="16" applyFont="1" applyFill="1" applyBorder="1" applyAlignment="1">
      <alignment horizontal="center" vertical="top"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wrapText="1"/>
    </xf>
    <xf numFmtId="4" fontId="5" fillId="2" borderId="6" xfId="11" applyNumberFormat="1" applyFont="1" applyFill="1" applyBorder="1" applyAlignment="1">
      <alignment horizontal="center" vertical="center" wrapText="1"/>
    </xf>
    <xf numFmtId="0" fontId="0" fillId="0" borderId="0" xfId="0" applyProtection="1">
      <protection locked="0"/>
    </xf>
    <xf numFmtId="0" fontId="4" fillId="0" borderId="0" xfId="0" applyFont="1"/>
    <xf numFmtId="0" fontId="7" fillId="0" borderId="6" xfId="0" applyNumberFormat="1" applyFont="1" applyFill="1" applyBorder="1" applyAlignment="1" applyProtection="1">
      <alignment vertical="top"/>
      <protection locked="0"/>
    </xf>
    <xf numFmtId="0" fontId="7" fillId="0" borderId="6" xfId="0" applyFont="1" applyFill="1" applyBorder="1" applyAlignment="1" applyProtection="1">
      <alignment horizontal="left"/>
      <protection locked="0"/>
    </xf>
    <xf numFmtId="0" fontId="7" fillId="0" borderId="6" xfId="0" applyFont="1" applyFill="1" applyBorder="1" applyAlignment="1" applyProtection="1">
      <alignment horizontal="left" vertical="center"/>
      <protection locked="0"/>
    </xf>
    <xf numFmtId="43" fontId="7" fillId="0" borderId="6" xfId="18" applyFont="1" applyFill="1" applyBorder="1" applyAlignment="1" applyProtection="1">
      <alignment horizontal="left"/>
      <protection locked="0"/>
    </xf>
    <xf numFmtId="2" fontId="7" fillId="0" borderId="6" xfId="0" applyNumberFormat="1" applyFont="1" applyFill="1" applyBorder="1" applyAlignment="1" applyProtection="1">
      <alignment horizontal="right"/>
      <protection locked="0"/>
    </xf>
    <xf numFmtId="9" fontId="7" fillId="0" borderId="6" xfId="17" applyFont="1" applyFill="1" applyBorder="1" applyAlignment="1" applyProtection="1">
      <alignment horizontal="left"/>
      <protection locked="0"/>
    </xf>
    <xf numFmtId="0" fontId="7" fillId="0" borderId="6" xfId="0" applyFont="1" applyFill="1" applyBorder="1" applyAlignment="1" applyProtection="1">
      <alignment horizontal="justify" vertical="center"/>
      <protection locked="0"/>
    </xf>
    <xf numFmtId="43" fontId="7" fillId="0" borderId="6" xfId="18" applyFont="1" applyFill="1" applyBorder="1" applyAlignment="1" applyProtection="1">
      <alignment horizontal="center" vertical="center"/>
      <protection locked="0"/>
    </xf>
    <xf numFmtId="43" fontId="7" fillId="0" borderId="6" xfId="18" applyFont="1" applyFill="1" applyBorder="1" applyAlignment="1" applyProtection="1">
      <protection locked="0"/>
    </xf>
    <xf numFmtId="43" fontId="7" fillId="0" borderId="6" xfId="18"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protection locked="0"/>
    </xf>
    <xf numFmtId="0" fontId="7" fillId="0" borderId="6" xfId="0" applyFont="1" applyFill="1" applyBorder="1" applyAlignment="1" applyProtection="1">
      <protection locked="0"/>
    </xf>
    <xf numFmtId="43" fontId="8" fillId="0" borderId="6" xfId="18" applyFont="1" applyFill="1" applyBorder="1" applyAlignment="1" applyProtection="1">
      <alignment horizontal="center" vertical="center"/>
      <protection locked="0"/>
    </xf>
    <xf numFmtId="0" fontId="7" fillId="0" borderId="6" xfId="18" applyNumberFormat="1" applyFont="1" applyFill="1" applyBorder="1" applyAlignment="1" applyProtection="1">
      <alignment vertical="top"/>
      <protection locked="0"/>
    </xf>
    <xf numFmtId="49" fontId="7" fillId="0" borderId="6" xfId="18" applyNumberFormat="1" applyFont="1" applyFill="1" applyBorder="1" applyAlignment="1" applyProtection="1">
      <alignment horizontal="left" vertical="center"/>
      <protection locked="0"/>
    </xf>
    <xf numFmtId="0" fontId="8" fillId="0" borderId="6" xfId="18" applyNumberFormat="1" applyFont="1" applyFill="1" applyBorder="1" applyAlignment="1" applyProtection="1">
      <alignment vertical="top"/>
      <protection locked="0"/>
    </xf>
    <xf numFmtId="49" fontId="8" fillId="0" borderId="6" xfId="18" applyNumberFormat="1" applyFont="1" applyFill="1" applyBorder="1" applyAlignment="1" applyProtection="1">
      <alignment horizontal="left" vertical="center"/>
      <protection locked="0"/>
    </xf>
    <xf numFmtId="49" fontId="8" fillId="0" borderId="6" xfId="18" applyNumberFormat="1" applyFont="1" applyFill="1" applyBorder="1" applyAlignment="1" applyProtection="1">
      <alignment vertical="center"/>
      <protection locked="0"/>
    </xf>
    <xf numFmtId="43" fontId="7" fillId="0" borderId="6" xfId="18" applyFont="1" applyFill="1" applyBorder="1" applyAlignment="1" applyProtection="1">
      <alignment vertical="center"/>
      <protection locked="0"/>
    </xf>
    <xf numFmtId="0" fontId="8" fillId="0" borderId="6" xfId="0" applyNumberFormat="1" applyFont="1" applyFill="1" applyBorder="1" applyAlignment="1" applyProtection="1">
      <alignment vertical="top"/>
      <protection locked="0"/>
    </xf>
    <xf numFmtId="43" fontId="7" fillId="0" borderId="6" xfId="18" applyFont="1" applyFill="1" applyBorder="1" applyAlignment="1" applyProtection="1">
      <alignment horizontal="right"/>
      <protection locked="0"/>
    </xf>
    <xf numFmtId="0" fontId="5" fillId="2" borderId="6" xfId="0" applyFont="1" applyFill="1" applyBorder="1" applyAlignment="1" applyProtection="1">
      <alignment horizontal="center" wrapText="1"/>
      <protection locked="0"/>
    </xf>
  </cellXfs>
  <cellStyles count="19">
    <cellStyle name="Euro" xfId="1"/>
    <cellStyle name="Millares" xfId="18"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0"/>
  <sheetViews>
    <sheetView workbookViewId="0"/>
  </sheetViews>
  <sheetFormatPr baseColWidth="10" defaultRowHeight="11.25" x14ac:dyDescent="0.2"/>
  <sheetData>
    <row r="1" spans="1:2" x14ac:dyDescent="0.2">
      <c r="A1" s="17"/>
      <c r="B1" s="17"/>
    </row>
    <row r="2020" spans="1:1" x14ac:dyDescent="0.2">
      <c r="A2020" s="18" t="s">
        <v>17</v>
      </c>
    </row>
  </sheetData>
  <sheetProtection algorithmName="SHA-512" hashValue="kzpaxSdUDqyrShLr9emYpTrl0T7Daocyb7CDqfVuJ6YRP1+Ncf9wci8r/az36JCIwVz4bAhjVXx7MRh0Z6Jclw==" saltValue="sELqCoFnNPJPHixI0xXaeg==" spinCount="100000"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2"/>
  <sheetViews>
    <sheetView tabSelected="1" zoomScaleNormal="100" workbookViewId="0">
      <selection activeCell="Q16" sqref="Q16"/>
    </sheetView>
  </sheetViews>
  <sheetFormatPr baseColWidth="10" defaultRowHeight="11.25" x14ac:dyDescent="0.2"/>
  <cols>
    <col min="1" max="1" width="19.83203125" style="1" customWidth="1"/>
    <col min="2" max="2" width="26.33203125" style="1" bestFit="1" customWidth="1"/>
    <col min="3" max="3" width="35.33203125" style="1" bestFit="1" customWidth="1"/>
    <col min="4" max="4" width="15.5" style="1" bestFit="1" customWidth="1"/>
    <col min="5" max="5" width="12" style="3"/>
    <col min="6" max="6" width="13" style="3" bestFit="1" customWidth="1"/>
    <col min="7" max="7" width="19.83203125" style="3" customWidth="1"/>
    <col min="8" max="10" width="13.33203125" style="1" customWidth="1"/>
    <col min="11" max="14" width="11.83203125" style="4" customWidth="1"/>
    <col min="15" max="16384" width="12" style="1"/>
  </cols>
  <sheetData>
    <row r="1" spans="1:14" s="2" customFormat="1" ht="35.1" customHeight="1" x14ac:dyDescent="0.2">
      <c r="A1" s="40" t="s">
        <v>19</v>
      </c>
      <c r="B1" s="40"/>
      <c r="C1" s="40"/>
      <c r="D1" s="40"/>
      <c r="E1" s="40"/>
      <c r="F1" s="40"/>
      <c r="G1" s="40"/>
      <c r="H1" s="40"/>
      <c r="I1" s="40"/>
      <c r="J1" s="40"/>
      <c r="K1" s="40"/>
      <c r="L1" s="40"/>
      <c r="M1" s="40"/>
      <c r="N1" s="40"/>
    </row>
    <row r="2" spans="1:14" s="2" customFormat="1" ht="12.75" customHeight="1" x14ac:dyDescent="0.2">
      <c r="A2" s="5"/>
      <c r="B2" s="5"/>
      <c r="C2" s="5"/>
      <c r="D2" s="6"/>
      <c r="E2" s="7"/>
      <c r="F2" s="8" t="s">
        <v>2</v>
      </c>
      <c r="G2" s="9"/>
      <c r="H2" s="7"/>
      <c r="I2" s="8" t="s">
        <v>8</v>
      </c>
      <c r="J2" s="9"/>
      <c r="K2" s="10" t="s">
        <v>15</v>
      </c>
      <c r="L2" s="9"/>
      <c r="M2" s="11" t="s">
        <v>14</v>
      </c>
      <c r="N2" s="12"/>
    </row>
    <row r="3" spans="1:14" s="2" customFormat="1" ht="21.95" customHeight="1" x14ac:dyDescent="0.2">
      <c r="A3" s="13" t="s">
        <v>16</v>
      </c>
      <c r="B3" s="13" t="s">
        <v>0</v>
      </c>
      <c r="C3" s="13" t="s">
        <v>5</v>
      </c>
      <c r="D3" s="13" t="s">
        <v>1</v>
      </c>
      <c r="E3" s="14" t="s">
        <v>3</v>
      </c>
      <c r="F3" s="14" t="s">
        <v>4</v>
      </c>
      <c r="G3" s="14" t="s">
        <v>6</v>
      </c>
      <c r="H3" s="14" t="s">
        <v>9</v>
      </c>
      <c r="I3" s="14" t="s">
        <v>4</v>
      </c>
      <c r="J3" s="14" t="s">
        <v>7</v>
      </c>
      <c r="K3" s="15" t="s">
        <v>10</v>
      </c>
      <c r="L3" s="15" t="s">
        <v>11</v>
      </c>
      <c r="M3" s="16" t="s">
        <v>12</v>
      </c>
      <c r="N3" s="16" t="s">
        <v>13</v>
      </c>
    </row>
    <row r="4" spans="1:14" x14ac:dyDescent="0.2">
      <c r="A4" s="19" t="s">
        <v>20</v>
      </c>
      <c r="B4" s="20" t="s">
        <v>21</v>
      </c>
      <c r="C4" s="20" t="s">
        <v>22</v>
      </c>
      <c r="D4" s="21" t="s">
        <v>23</v>
      </c>
      <c r="E4" s="22">
        <v>121953.60000000001</v>
      </c>
      <c r="F4" s="22">
        <f>E4</f>
        <v>121953.60000000001</v>
      </c>
      <c r="G4" s="22">
        <v>121953.60000000001</v>
      </c>
      <c r="H4" s="23">
        <v>1</v>
      </c>
      <c r="I4" s="23">
        <v>1</v>
      </c>
      <c r="J4" s="23">
        <v>1</v>
      </c>
      <c r="K4" s="24">
        <f t="shared" ref="K4:K67" si="0">G4/E4</f>
        <v>1</v>
      </c>
      <c r="L4" s="24">
        <f t="shared" ref="L4:L67" si="1">G4/F4</f>
        <v>1</v>
      </c>
      <c r="M4" s="24">
        <f t="shared" ref="M4:M68" si="2">J4/H4</f>
        <v>1</v>
      </c>
      <c r="N4" s="24">
        <f t="shared" ref="N4:N68" si="3">J4/I4</f>
        <v>1</v>
      </c>
    </row>
    <row r="5" spans="1:14" x14ac:dyDescent="0.2">
      <c r="A5" s="19" t="s">
        <v>24</v>
      </c>
      <c r="B5" s="20" t="s">
        <v>25</v>
      </c>
      <c r="C5" s="20" t="s">
        <v>26</v>
      </c>
      <c r="D5" s="21" t="s">
        <v>23</v>
      </c>
      <c r="E5" s="22">
        <v>400000</v>
      </c>
      <c r="F5" s="22">
        <v>400000</v>
      </c>
      <c r="G5" s="22">
        <v>65650</v>
      </c>
      <c r="H5" s="23">
        <v>848.77</v>
      </c>
      <c r="I5" s="23">
        <v>848.77</v>
      </c>
      <c r="J5" s="23">
        <v>848.77</v>
      </c>
      <c r="K5" s="24">
        <f t="shared" si="0"/>
        <v>0.16412499999999999</v>
      </c>
      <c r="L5" s="24">
        <f t="shared" si="1"/>
        <v>0.16412499999999999</v>
      </c>
      <c r="M5" s="24">
        <f t="shared" si="2"/>
        <v>1</v>
      </c>
      <c r="N5" s="24">
        <f t="shared" si="3"/>
        <v>1</v>
      </c>
    </row>
    <row r="6" spans="1:14" ht="24.75" x14ac:dyDescent="0.2">
      <c r="A6" s="19" t="s">
        <v>27</v>
      </c>
      <c r="B6" s="21" t="s">
        <v>28</v>
      </c>
      <c r="C6" s="25" t="s">
        <v>29</v>
      </c>
      <c r="D6" s="21" t="s">
        <v>23</v>
      </c>
      <c r="E6" s="26">
        <v>283149.7</v>
      </c>
      <c r="F6" s="26">
        <v>283149.7</v>
      </c>
      <c r="G6" s="27">
        <v>256880.63</v>
      </c>
      <c r="H6" s="23">
        <v>1</v>
      </c>
      <c r="I6" s="23">
        <v>1</v>
      </c>
      <c r="J6" s="23">
        <v>0</v>
      </c>
      <c r="K6" s="24">
        <f>G6/E6</f>
        <v>0.9072255065076883</v>
      </c>
      <c r="L6" s="24">
        <f t="shared" si="1"/>
        <v>0.9072255065076883</v>
      </c>
      <c r="M6" s="24">
        <f t="shared" si="2"/>
        <v>0</v>
      </c>
      <c r="N6" s="24">
        <f t="shared" si="3"/>
        <v>0</v>
      </c>
    </row>
    <row r="7" spans="1:14" x14ac:dyDescent="0.2">
      <c r="A7" s="19" t="s">
        <v>30</v>
      </c>
      <c r="B7" s="20" t="s">
        <v>31</v>
      </c>
      <c r="C7" s="21" t="s">
        <v>32</v>
      </c>
      <c r="D7" s="21" t="s">
        <v>23</v>
      </c>
      <c r="E7" s="22">
        <v>94500</v>
      </c>
      <c r="F7" s="22">
        <v>94500</v>
      </c>
      <c r="G7" s="22">
        <v>94500</v>
      </c>
      <c r="H7" s="23">
        <v>1</v>
      </c>
      <c r="I7" s="23">
        <v>1</v>
      </c>
      <c r="J7" s="23">
        <v>1</v>
      </c>
      <c r="K7" s="24">
        <f t="shared" si="0"/>
        <v>1</v>
      </c>
      <c r="L7" s="24">
        <f t="shared" si="1"/>
        <v>1</v>
      </c>
      <c r="M7" s="24">
        <f t="shared" si="2"/>
        <v>1</v>
      </c>
      <c r="N7" s="24">
        <f t="shared" si="3"/>
        <v>1</v>
      </c>
    </row>
    <row r="8" spans="1:14" x14ac:dyDescent="0.2">
      <c r="A8" s="19" t="s">
        <v>33</v>
      </c>
      <c r="B8" s="20" t="s">
        <v>31</v>
      </c>
      <c r="C8" s="21" t="s">
        <v>34</v>
      </c>
      <c r="D8" s="21" t="s">
        <v>23</v>
      </c>
      <c r="E8" s="22">
        <v>301944.64</v>
      </c>
      <c r="F8" s="22">
        <v>301944.64</v>
      </c>
      <c r="G8" s="22">
        <v>301944.64</v>
      </c>
      <c r="H8" s="23">
        <v>1</v>
      </c>
      <c r="I8" s="23">
        <v>1</v>
      </c>
      <c r="J8" s="23">
        <v>1</v>
      </c>
      <c r="K8" s="24">
        <f t="shared" si="0"/>
        <v>1</v>
      </c>
      <c r="L8" s="24">
        <f t="shared" si="1"/>
        <v>1</v>
      </c>
      <c r="M8" s="24">
        <f t="shared" si="2"/>
        <v>1</v>
      </c>
      <c r="N8" s="24">
        <f t="shared" si="3"/>
        <v>1</v>
      </c>
    </row>
    <row r="9" spans="1:14" x14ac:dyDescent="0.2">
      <c r="A9" s="19" t="s">
        <v>35</v>
      </c>
      <c r="B9" s="20" t="s">
        <v>31</v>
      </c>
      <c r="C9" s="21" t="s">
        <v>36</v>
      </c>
      <c r="D9" s="21" t="s">
        <v>23</v>
      </c>
      <c r="E9" s="22">
        <v>608077.74</v>
      </c>
      <c r="F9" s="22">
        <v>608077.74</v>
      </c>
      <c r="G9" s="22">
        <v>0</v>
      </c>
      <c r="H9" s="23">
        <v>1</v>
      </c>
      <c r="I9" s="23">
        <v>1</v>
      </c>
      <c r="J9" s="23">
        <v>1</v>
      </c>
      <c r="K9" s="24">
        <f t="shared" si="0"/>
        <v>0</v>
      </c>
      <c r="L9" s="24">
        <f t="shared" si="1"/>
        <v>0</v>
      </c>
      <c r="M9" s="24">
        <f t="shared" si="2"/>
        <v>1</v>
      </c>
      <c r="N9" s="24">
        <f t="shared" si="3"/>
        <v>1</v>
      </c>
    </row>
    <row r="10" spans="1:14" x14ac:dyDescent="0.2">
      <c r="A10" s="19" t="s">
        <v>37</v>
      </c>
      <c r="B10" s="20" t="s">
        <v>31</v>
      </c>
      <c r="C10" s="21" t="s">
        <v>38</v>
      </c>
      <c r="D10" s="21" t="s">
        <v>23</v>
      </c>
      <c r="E10" s="22">
        <v>24953.98</v>
      </c>
      <c r="F10" s="22">
        <v>24953.98</v>
      </c>
      <c r="G10" s="22">
        <v>0</v>
      </c>
      <c r="H10" s="23">
        <v>1</v>
      </c>
      <c r="I10" s="23">
        <v>1</v>
      </c>
      <c r="J10" s="23">
        <v>1</v>
      </c>
      <c r="K10" s="24">
        <f t="shared" si="0"/>
        <v>0</v>
      </c>
      <c r="L10" s="24">
        <f t="shared" si="1"/>
        <v>0</v>
      </c>
      <c r="M10" s="24">
        <f t="shared" si="2"/>
        <v>1</v>
      </c>
      <c r="N10" s="24">
        <f t="shared" si="3"/>
        <v>1</v>
      </c>
    </row>
    <row r="11" spans="1:14" x14ac:dyDescent="0.2">
      <c r="A11" s="19" t="s">
        <v>39</v>
      </c>
      <c r="B11" s="20" t="s">
        <v>25</v>
      </c>
      <c r="C11" s="21" t="s">
        <v>40</v>
      </c>
      <c r="D11" s="21" t="s">
        <v>23</v>
      </c>
      <c r="E11" s="28">
        <v>593330.06999999995</v>
      </c>
      <c r="F11" s="28">
        <v>593330.06999999995</v>
      </c>
      <c r="G11" s="28">
        <v>193600</v>
      </c>
      <c r="H11" s="23">
        <v>1735.27</v>
      </c>
      <c r="I11" s="23">
        <v>1735.27</v>
      </c>
      <c r="J11" s="23">
        <v>1735.27</v>
      </c>
      <c r="K11" s="24">
        <f t="shared" si="0"/>
        <v>0.32629392944807267</v>
      </c>
      <c r="L11" s="24">
        <f t="shared" si="1"/>
        <v>0.32629392944807267</v>
      </c>
      <c r="M11" s="24">
        <f t="shared" si="2"/>
        <v>1</v>
      </c>
      <c r="N11" s="24">
        <f t="shared" si="3"/>
        <v>1</v>
      </c>
    </row>
    <row r="12" spans="1:14" x14ac:dyDescent="0.2">
      <c r="A12" s="19" t="s">
        <v>41</v>
      </c>
      <c r="B12" s="20" t="s">
        <v>42</v>
      </c>
      <c r="C12" s="20" t="s">
        <v>43</v>
      </c>
      <c r="D12" s="21" t="s">
        <v>23</v>
      </c>
      <c r="E12" s="22">
        <v>1369232.9</v>
      </c>
      <c r="F12" s="22">
        <v>1369232.9</v>
      </c>
      <c r="G12" s="22">
        <v>119905.98</v>
      </c>
      <c r="H12" s="23">
        <v>22</v>
      </c>
      <c r="I12" s="23">
        <v>22</v>
      </c>
      <c r="J12" s="23">
        <v>22</v>
      </c>
      <c r="K12" s="24">
        <f t="shared" si="0"/>
        <v>8.7571646868841668E-2</v>
      </c>
      <c r="L12" s="24">
        <f t="shared" si="1"/>
        <v>8.7571646868841668E-2</v>
      </c>
      <c r="M12" s="24">
        <f t="shared" si="2"/>
        <v>1</v>
      </c>
      <c r="N12" s="24">
        <f t="shared" si="3"/>
        <v>1</v>
      </c>
    </row>
    <row r="13" spans="1:14" x14ac:dyDescent="0.2">
      <c r="A13" s="19" t="s">
        <v>44</v>
      </c>
      <c r="B13" s="21" t="s">
        <v>42</v>
      </c>
      <c r="C13" s="20" t="s">
        <v>45</v>
      </c>
      <c r="D13" s="21" t="s">
        <v>23</v>
      </c>
      <c r="E13" s="22">
        <v>1643079</v>
      </c>
      <c r="F13" s="22">
        <v>1643079</v>
      </c>
      <c r="G13" s="22">
        <v>441690.93</v>
      </c>
      <c r="H13" s="23">
        <v>20</v>
      </c>
      <c r="I13" s="23">
        <v>20</v>
      </c>
      <c r="J13" s="23">
        <v>20</v>
      </c>
      <c r="K13" s="24">
        <f t="shared" si="0"/>
        <v>0.2688190464365986</v>
      </c>
      <c r="L13" s="24">
        <f t="shared" si="1"/>
        <v>0.2688190464365986</v>
      </c>
      <c r="M13" s="24">
        <f t="shared" si="2"/>
        <v>1</v>
      </c>
      <c r="N13" s="24">
        <f t="shared" si="3"/>
        <v>1</v>
      </c>
    </row>
    <row r="14" spans="1:14" x14ac:dyDescent="0.2">
      <c r="A14" s="19" t="s">
        <v>46</v>
      </c>
      <c r="B14" s="20" t="s">
        <v>21</v>
      </c>
      <c r="C14" s="20" t="s">
        <v>47</v>
      </c>
      <c r="D14" s="21" t="s">
        <v>23</v>
      </c>
      <c r="E14" s="22">
        <v>360623.9</v>
      </c>
      <c r="F14" s="22">
        <v>360623.9</v>
      </c>
      <c r="G14" s="22">
        <v>34722.15</v>
      </c>
      <c r="H14" s="23">
        <v>3</v>
      </c>
      <c r="I14" s="23">
        <v>3</v>
      </c>
      <c r="J14" s="23">
        <v>3</v>
      </c>
      <c r="K14" s="24">
        <f t="shared" si="0"/>
        <v>9.6283551922099447E-2</v>
      </c>
      <c r="L14" s="24">
        <f t="shared" si="1"/>
        <v>9.6283551922099447E-2</v>
      </c>
      <c r="M14" s="24">
        <f t="shared" si="2"/>
        <v>1</v>
      </c>
      <c r="N14" s="24">
        <f t="shared" si="3"/>
        <v>1</v>
      </c>
    </row>
    <row r="15" spans="1:14" x14ac:dyDescent="0.2">
      <c r="A15" s="19" t="s">
        <v>48</v>
      </c>
      <c r="B15" s="20" t="s">
        <v>21</v>
      </c>
      <c r="C15" s="20" t="s">
        <v>49</v>
      </c>
      <c r="D15" s="21" t="s">
        <v>23</v>
      </c>
      <c r="E15" s="22">
        <v>426862.17</v>
      </c>
      <c r="F15" s="22">
        <v>426862.17</v>
      </c>
      <c r="G15" s="22">
        <v>30708.32</v>
      </c>
      <c r="H15" s="23">
        <v>5</v>
      </c>
      <c r="I15" s="23">
        <v>5</v>
      </c>
      <c r="J15" s="23">
        <v>5</v>
      </c>
      <c r="K15" s="24">
        <f t="shared" si="0"/>
        <v>7.1939661460278859E-2</v>
      </c>
      <c r="L15" s="24">
        <f t="shared" si="1"/>
        <v>7.1939661460278859E-2</v>
      </c>
      <c r="M15" s="24">
        <f t="shared" si="2"/>
        <v>1</v>
      </c>
      <c r="N15" s="24">
        <f t="shared" si="3"/>
        <v>1</v>
      </c>
    </row>
    <row r="16" spans="1:14" x14ac:dyDescent="0.2">
      <c r="A16" s="19" t="s">
        <v>50</v>
      </c>
      <c r="B16" s="20" t="s">
        <v>42</v>
      </c>
      <c r="C16" s="20" t="s">
        <v>51</v>
      </c>
      <c r="D16" s="21" t="s">
        <v>23</v>
      </c>
      <c r="E16" s="22">
        <v>63967.59</v>
      </c>
      <c r="F16" s="22">
        <v>63967.59</v>
      </c>
      <c r="G16" s="22">
        <v>0</v>
      </c>
      <c r="H16" s="23">
        <v>1080</v>
      </c>
      <c r="I16" s="23">
        <v>1080</v>
      </c>
      <c r="J16" s="23">
        <v>1080</v>
      </c>
      <c r="K16" s="24">
        <f t="shared" si="0"/>
        <v>0</v>
      </c>
      <c r="L16" s="24">
        <f t="shared" si="1"/>
        <v>0</v>
      </c>
      <c r="M16" s="24">
        <f t="shared" si="2"/>
        <v>1</v>
      </c>
      <c r="N16" s="24">
        <f t="shared" si="3"/>
        <v>1</v>
      </c>
    </row>
    <row r="17" spans="1:14" x14ac:dyDescent="0.2">
      <c r="A17" s="19" t="s">
        <v>52</v>
      </c>
      <c r="B17" s="20" t="s">
        <v>53</v>
      </c>
      <c r="C17" s="20" t="s">
        <v>54</v>
      </c>
      <c r="D17" s="21" t="s">
        <v>23</v>
      </c>
      <c r="E17" s="22">
        <v>30069</v>
      </c>
      <c r="F17" s="22">
        <v>30069</v>
      </c>
      <c r="G17" s="22">
        <v>30069</v>
      </c>
      <c r="H17" s="23">
        <v>1</v>
      </c>
      <c r="I17" s="23">
        <v>1</v>
      </c>
      <c r="J17" s="23">
        <v>1</v>
      </c>
      <c r="K17" s="24">
        <f t="shared" si="0"/>
        <v>1</v>
      </c>
      <c r="L17" s="24">
        <f t="shared" si="1"/>
        <v>1</v>
      </c>
      <c r="M17" s="24">
        <f t="shared" si="2"/>
        <v>1</v>
      </c>
      <c r="N17" s="24">
        <f t="shared" si="3"/>
        <v>1</v>
      </c>
    </row>
    <row r="18" spans="1:14" x14ac:dyDescent="0.2">
      <c r="A18" s="19" t="s">
        <v>55</v>
      </c>
      <c r="B18" s="20" t="s">
        <v>42</v>
      </c>
      <c r="C18" s="20" t="s">
        <v>56</v>
      </c>
      <c r="D18" s="21" t="s">
        <v>23</v>
      </c>
      <c r="E18" s="22">
        <v>2450000</v>
      </c>
      <c r="F18" s="22">
        <v>2450000</v>
      </c>
      <c r="G18" s="22">
        <v>996848.47</v>
      </c>
      <c r="H18" s="23">
        <v>49</v>
      </c>
      <c r="I18" s="23">
        <v>49</v>
      </c>
      <c r="J18" s="23">
        <v>40</v>
      </c>
      <c r="K18" s="24">
        <f t="shared" si="0"/>
        <v>0.40687692653061225</v>
      </c>
      <c r="L18" s="24">
        <f t="shared" si="1"/>
        <v>0.40687692653061225</v>
      </c>
      <c r="M18" s="24">
        <f t="shared" si="2"/>
        <v>0.81632653061224492</v>
      </c>
      <c r="N18" s="24">
        <f t="shared" si="3"/>
        <v>0.81632653061224492</v>
      </c>
    </row>
    <row r="19" spans="1:14" x14ac:dyDescent="0.2">
      <c r="A19" s="19" t="s">
        <v>57</v>
      </c>
      <c r="B19" s="20" t="s">
        <v>42</v>
      </c>
      <c r="C19" s="20" t="s">
        <v>58</v>
      </c>
      <c r="D19" s="21" t="s">
        <v>23</v>
      </c>
      <c r="E19" s="22">
        <v>1800000</v>
      </c>
      <c r="F19" s="22">
        <v>1800000</v>
      </c>
      <c r="G19" s="22">
        <v>902518.24</v>
      </c>
      <c r="H19" s="23">
        <v>36</v>
      </c>
      <c r="I19" s="23">
        <v>36</v>
      </c>
      <c r="J19" s="23">
        <v>32</v>
      </c>
      <c r="K19" s="24">
        <f t="shared" si="0"/>
        <v>0.50139902222222221</v>
      </c>
      <c r="L19" s="24">
        <f t="shared" si="1"/>
        <v>0.50139902222222221</v>
      </c>
      <c r="M19" s="24">
        <f t="shared" si="2"/>
        <v>0.88888888888888884</v>
      </c>
      <c r="N19" s="24">
        <f t="shared" si="3"/>
        <v>0.88888888888888884</v>
      </c>
    </row>
    <row r="20" spans="1:14" x14ac:dyDescent="0.2">
      <c r="A20" s="19" t="s">
        <v>59</v>
      </c>
      <c r="B20" s="20" t="s">
        <v>53</v>
      </c>
      <c r="C20" s="20" t="s">
        <v>60</v>
      </c>
      <c r="D20" s="21" t="s">
        <v>23</v>
      </c>
      <c r="E20" s="22">
        <v>1370257.79</v>
      </c>
      <c r="F20" s="22">
        <v>1370257.79</v>
      </c>
      <c r="G20" s="22">
        <v>176108</v>
      </c>
      <c r="H20" s="23">
        <v>1010</v>
      </c>
      <c r="I20" s="23">
        <v>1010</v>
      </c>
      <c r="J20" s="23">
        <v>1010</v>
      </c>
      <c r="K20" s="24">
        <f t="shared" si="0"/>
        <v>0.12852180172608249</v>
      </c>
      <c r="L20" s="24">
        <f t="shared" si="1"/>
        <v>0.12852180172608249</v>
      </c>
      <c r="M20" s="24">
        <f t="shared" si="2"/>
        <v>1</v>
      </c>
      <c r="N20" s="24">
        <f t="shared" si="3"/>
        <v>1</v>
      </c>
    </row>
    <row r="21" spans="1:14" x14ac:dyDescent="0.2">
      <c r="A21" s="19" t="s">
        <v>61</v>
      </c>
      <c r="B21" s="20" t="s">
        <v>62</v>
      </c>
      <c r="C21" s="20" t="s">
        <v>63</v>
      </c>
      <c r="D21" s="21" t="s">
        <v>23</v>
      </c>
      <c r="E21" s="22">
        <v>1421421.52</v>
      </c>
      <c r="F21" s="22">
        <v>1421421.52</v>
      </c>
      <c r="G21" s="22">
        <v>519672.99</v>
      </c>
      <c r="H21" s="23">
        <v>2028.52</v>
      </c>
      <c r="I21" s="23">
        <v>2028.52</v>
      </c>
      <c r="J21" s="23">
        <v>2028.52</v>
      </c>
      <c r="K21" s="24">
        <f t="shared" si="0"/>
        <v>0.36560090211663604</v>
      </c>
      <c r="L21" s="24">
        <f t="shared" si="1"/>
        <v>0.36560090211663604</v>
      </c>
      <c r="M21" s="24">
        <f t="shared" si="2"/>
        <v>1</v>
      </c>
      <c r="N21" s="24">
        <f t="shared" si="3"/>
        <v>1</v>
      </c>
    </row>
    <row r="22" spans="1:14" x14ac:dyDescent="0.2">
      <c r="A22" s="19" t="s">
        <v>64</v>
      </c>
      <c r="B22" s="20" t="s">
        <v>62</v>
      </c>
      <c r="C22" s="21" t="s">
        <v>65</v>
      </c>
      <c r="D22" s="21" t="s">
        <v>23</v>
      </c>
      <c r="E22" s="22">
        <v>509300.20199999999</v>
      </c>
      <c r="F22" s="22">
        <v>509300.2</v>
      </c>
      <c r="G22" s="22">
        <v>23376</v>
      </c>
      <c r="H22" s="23">
        <v>1600</v>
      </c>
      <c r="I22" s="23">
        <v>1600</v>
      </c>
      <c r="J22" s="23">
        <v>1600</v>
      </c>
      <c r="K22" s="24">
        <f t="shared" si="0"/>
        <v>4.5898273568719297E-2</v>
      </c>
      <c r="L22" s="24">
        <f t="shared" si="1"/>
        <v>4.5898273748959849E-2</v>
      </c>
      <c r="M22" s="24">
        <f t="shared" si="2"/>
        <v>1</v>
      </c>
      <c r="N22" s="24">
        <f t="shared" si="3"/>
        <v>1</v>
      </c>
    </row>
    <row r="23" spans="1:14" x14ac:dyDescent="0.2">
      <c r="A23" s="19" t="s">
        <v>66</v>
      </c>
      <c r="B23" s="20" t="s">
        <v>53</v>
      </c>
      <c r="C23" s="21" t="s">
        <v>67</v>
      </c>
      <c r="D23" s="21" t="s">
        <v>23</v>
      </c>
      <c r="E23" s="22">
        <v>713716.25</v>
      </c>
      <c r="F23" s="22">
        <v>713716.25</v>
      </c>
      <c r="G23" s="22">
        <v>713402.52</v>
      </c>
      <c r="H23" s="23">
        <v>350</v>
      </c>
      <c r="I23" s="23">
        <v>350</v>
      </c>
      <c r="J23" s="23">
        <v>350</v>
      </c>
      <c r="K23" s="24">
        <f t="shared" si="0"/>
        <v>0.99956042755086494</v>
      </c>
      <c r="L23" s="24">
        <f t="shared" si="1"/>
        <v>0.99956042755086494</v>
      </c>
      <c r="M23" s="24">
        <f t="shared" si="2"/>
        <v>1</v>
      </c>
      <c r="N23" s="24">
        <f t="shared" si="3"/>
        <v>1</v>
      </c>
    </row>
    <row r="24" spans="1:14" x14ac:dyDescent="0.2">
      <c r="A24" s="19" t="s">
        <v>68</v>
      </c>
      <c r="B24" s="20" t="s">
        <v>53</v>
      </c>
      <c r="C24" s="20" t="s">
        <v>69</v>
      </c>
      <c r="D24" s="21" t="s">
        <v>23</v>
      </c>
      <c r="E24" s="22">
        <v>431721</v>
      </c>
      <c r="F24" s="22">
        <v>431721</v>
      </c>
      <c r="G24" s="22">
        <v>429987.24</v>
      </c>
      <c r="H24" s="23">
        <v>350</v>
      </c>
      <c r="I24" s="23">
        <v>350</v>
      </c>
      <c r="J24" s="23">
        <v>350</v>
      </c>
      <c r="K24" s="24">
        <f t="shared" si="0"/>
        <v>0.99598407304717629</v>
      </c>
      <c r="L24" s="24">
        <f t="shared" si="1"/>
        <v>0.99598407304717629</v>
      </c>
      <c r="M24" s="24">
        <f t="shared" si="2"/>
        <v>1</v>
      </c>
      <c r="N24" s="24">
        <f t="shared" si="3"/>
        <v>1</v>
      </c>
    </row>
    <row r="25" spans="1:14" x14ac:dyDescent="0.2">
      <c r="A25" s="19" t="s">
        <v>70</v>
      </c>
      <c r="B25" s="20" t="s">
        <v>53</v>
      </c>
      <c r="C25" s="21" t="s">
        <v>71</v>
      </c>
      <c r="D25" s="21" t="s">
        <v>23</v>
      </c>
      <c r="E25" s="22">
        <v>260644.36</v>
      </c>
      <c r="F25" s="22">
        <v>260644.36</v>
      </c>
      <c r="G25" s="22">
        <v>246820.92</v>
      </c>
      <c r="H25" s="23">
        <v>350</v>
      </c>
      <c r="I25" s="23">
        <v>350</v>
      </c>
      <c r="J25" s="23">
        <v>350</v>
      </c>
      <c r="K25" s="24">
        <f t="shared" si="0"/>
        <v>0.9469643617072705</v>
      </c>
      <c r="L25" s="24">
        <f t="shared" si="1"/>
        <v>0.9469643617072705</v>
      </c>
      <c r="M25" s="24">
        <f t="shared" si="2"/>
        <v>1</v>
      </c>
      <c r="N25" s="24">
        <f t="shared" si="3"/>
        <v>1</v>
      </c>
    </row>
    <row r="26" spans="1:14" x14ac:dyDescent="0.2">
      <c r="A26" s="19" t="s">
        <v>72</v>
      </c>
      <c r="B26" s="20" t="s">
        <v>53</v>
      </c>
      <c r="C26" s="21" t="s">
        <v>73</v>
      </c>
      <c r="D26" s="21" t="s">
        <v>23</v>
      </c>
      <c r="E26" s="22">
        <v>337225</v>
      </c>
      <c r="F26" s="22">
        <v>337225</v>
      </c>
      <c r="G26" s="22">
        <v>276974.59999999998</v>
      </c>
      <c r="H26" s="23">
        <v>350</v>
      </c>
      <c r="I26" s="23">
        <v>350</v>
      </c>
      <c r="J26" s="23">
        <v>350</v>
      </c>
      <c r="K26" s="24">
        <f t="shared" si="0"/>
        <v>0.82133471717695894</v>
      </c>
      <c r="L26" s="24">
        <f t="shared" si="1"/>
        <v>0.82133471717695894</v>
      </c>
      <c r="M26" s="24">
        <f t="shared" si="2"/>
        <v>1</v>
      </c>
      <c r="N26" s="24">
        <f t="shared" si="3"/>
        <v>1</v>
      </c>
    </row>
    <row r="27" spans="1:14" x14ac:dyDescent="0.2">
      <c r="A27" s="19" t="s">
        <v>74</v>
      </c>
      <c r="B27" s="20" t="s">
        <v>75</v>
      </c>
      <c r="C27" s="21" t="s">
        <v>76</v>
      </c>
      <c r="D27" s="21" t="s">
        <v>23</v>
      </c>
      <c r="E27" s="22">
        <v>107174.33</v>
      </c>
      <c r="F27" s="22">
        <v>107174.33</v>
      </c>
      <c r="G27" s="22">
        <v>107174.33</v>
      </c>
      <c r="H27" s="23">
        <v>1</v>
      </c>
      <c r="I27" s="23">
        <v>1</v>
      </c>
      <c r="J27" s="23">
        <v>1</v>
      </c>
      <c r="K27" s="24">
        <f t="shared" si="0"/>
        <v>1</v>
      </c>
      <c r="L27" s="24">
        <f t="shared" si="1"/>
        <v>1</v>
      </c>
      <c r="M27" s="24">
        <f t="shared" si="2"/>
        <v>1</v>
      </c>
      <c r="N27" s="24">
        <f t="shared" si="3"/>
        <v>1</v>
      </c>
    </row>
    <row r="28" spans="1:14" x14ac:dyDescent="0.2">
      <c r="A28" s="19" t="s">
        <v>77</v>
      </c>
      <c r="B28" s="20" t="s">
        <v>75</v>
      </c>
      <c r="C28" s="21" t="s">
        <v>78</v>
      </c>
      <c r="D28" s="21" t="s">
        <v>23</v>
      </c>
      <c r="E28" s="22">
        <v>106890.05</v>
      </c>
      <c r="F28" s="22">
        <v>106890.05</v>
      </c>
      <c r="G28" s="22">
        <v>106890.04</v>
      </c>
      <c r="H28" s="23">
        <v>1</v>
      </c>
      <c r="I28" s="23">
        <v>1</v>
      </c>
      <c r="J28" s="23">
        <v>1</v>
      </c>
      <c r="K28" s="24">
        <f t="shared" si="0"/>
        <v>0.99999990644592263</v>
      </c>
      <c r="L28" s="24">
        <f t="shared" si="1"/>
        <v>0.99999990644592263</v>
      </c>
      <c r="M28" s="24">
        <f t="shared" si="2"/>
        <v>1</v>
      </c>
      <c r="N28" s="24">
        <f t="shared" si="3"/>
        <v>1</v>
      </c>
    </row>
    <row r="29" spans="1:14" x14ac:dyDescent="0.2">
      <c r="A29" s="19" t="s">
        <v>79</v>
      </c>
      <c r="B29" s="20" t="s">
        <v>25</v>
      </c>
      <c r="C29" s="20" t="s">
        <v>80</v>
      </c>
      <c r="D29" s="21" t="s">
        <v>23</v>
      </c>
      <c r="E29" s="22">
        <v>637553.86</v>
      </c>
      <c r="F29" s="22">
        <v>648564.18999999994</v>
      </c>
      <c r="G29" s="22">
        <v>648564.18999999994</v>
      </c>
      <c r="H29" s="23">
        <v>949.12</v>
      </c>
      <c r="I29" s="23">
        <v>949.12</v>
      </c>
      <c r="J29" s="23">
        <v>949.12</v>
      </c>
      <c r="K29" s="24">
        <f t="shared" si="0"/>
        <v>1.0172696468342297</v>
      </c>
      <c r="L29" s="24">
        <f t="shared" si="1"/>
        <v>1</v>
      </c>
      <c r="M29" s="24">
        <f t="shared" si="2"/>
        <v>1</v>
      </c>
      <c r="N29" s="24">
        <f t="shared" si="3"/>
        <v>1</v>
      </c>
    </row>
    <row r="30" spans="1:14" x14ac:dyDescent="0.2">
      <c r="A30" s="19" t="s">
        <v>81</v>
      </c>
      <c r="B30" s="20" t="s">
        <v>75</v>
      </c>
      <c r="C30" s="21" t="s">
        <v>82</v>
      </c>
      <c r="D30" s="21" t="s">
        <v>23</v>
      </c>
      <c r="E30" s="22">
        <v>144133.41</v>
      </c>
      <c r="F30" s="22">
        <v>144133.41</v>
      </c>
      <c r="G30" s="22">
        <v>144133.41</v>
      </c>
      <c r="H30" s="23">
        <v>1</v>
      </c>
      <c r="I30" s="23">
        <v>1</v>
      </c>
      <c r="J30" s="23">
        <v>1</v>
      </c>
      <c r="K30" s="24">
        <f t="shared" si="0"/>
        <v>1</v>
      </c>
      <c r="L30" s="24">
        <f t="shared" si="1"/>
        <v>1</v>
      </c>
      <c r="M30" s="24">
        <f t="shared" si="2"/>
        <v>1</v>
      </c>
      <c r="N30" s="24">
        <f t="shared" si="3"/>
        <v>1</v>
      </c>
    </row>
    <row r="31" spans="1:14" x14ac:dyDescent="0.2">
      <c r="A31" s="19" t="s">
        <v>83</v>
      </c>
      <c r="B31" s="20" t="s">
        <v>42</v>
      </c>
      <c r="C31" s="29" t="s">
        <v>84</v>
      </c>
      <c r="D31" s="30" t="s">
        <v>23</v>
      </c>
      <c r="E31" s="27">
        <v>167445.32999999999</v>
      </c>
      <c r="F31" s="27">
        <v>186560</v>
      </c>
      <c r="G31" s="27">
        <v>186560</v>
      </c>
      <c r="H31" s="23">
        <v>750</v>
      </c>
      <c r="I31" s="23">
        <v>750</v>
      </c>
      <c r="J31" s="23">
        <v>750</v>
      </c>
      <c r="K31" s="24">
        <f t="shared" si="0"/>
        <v>1.1141546915641065</v>
      </c>
      <c r="L31" s="24">
        <f t="shared" si="1"/>
        <v>1</v>
      </c>
      <c r="M31" s="24">
        <f t="shared" si="2"/>
        <v>1</v>
      </c>
      <c r="N31" s="24">
        <f t="shared" si="3"/>
        <v>1</v>
      </c>
    </row>
    <row r="32" spans="1:14" x14ac:dyDescent="0.2">
      <c r="A32" s="19" t="s">
        <v>85</v>
      </c>
      <c r="B32" s="20" t="s">
        <v>62</v>
      </c>
      <c r="C32" s="29" t="s">
        <v>86</v>
      </c>
      <c r="D32" s="30" t="s">
        <v>23</v>
      </c>
      <c r="E32" s="27">
        <v>3801746.5</v>
      </c>
      <c r="F32" s="27">
        <f>E32</f>
        <v>3801746.5</v>
      </c>
      <c r="G32" s="27">
        <v>3481373.85</v>
      </c>
      <c r="H32" s="23">
        <v>1</v>
      </c>
      <c r="I32" s="23">
        <v>1</v>
      </c>
      <c r="J32" s="23">
        <v>1</v>
      </c>
      <c r="K32" s="24">
        <f t="shared" si="0"/>
        <v>0.91573013876648535</v>
      </c>
      <c r="L32" s="24">
        <f t="shared" si="1"/>
        <v>0.91573013876648535</v>
      </c>
      <c r="M32" s="24">
        <f t="shared" si="2"/>
        <v>1</v>
      </c>
      <c r="N32" s="24">
        <f t="shared" si="3"/>
        <v>1</v>
      </c>
    </row>
    <row r="33" spans="1:14" x14ac:dyDescent="0.2">
      <c r="A33" s="19" t="s">
        <v>87</v>
      </c>
      <c r="B33" s="20" t="s">
        <v>25</v>
      </c>
      <c r="C33" s="20" t="s">
        <v>88</v>
      </c>
      <c r="D33" s="21" t="s">
        <v>23</v>
      </c>
      <c r="E33" s="22">
        <v>563057.17000000004</v>
      </c>
      <c r="F33" s="22">
        <v>563057.17000000004</v>
      </c>
      <c r="G33" s="22">
        <v>44400</v>
      </c>
      <c r="H33" s="23">
        <v>915.96</v>
      </c>
      <c r="I33" s="23">
        <v>915.96</v>
      </c>
      <c r="J33" s="23">
        <v>1128</v>
      </c>
      <c r="K33" s="24">
        <f t="shared" si="0"/>
        <v>7.8855225305096449E-2</v>
      </c>
      <c r="L33" s="24">
        <f t="shared" si="1"/>
        <v>7.8855225305096449E-2</v>
      </c>
      <c r="M33" s="24">
        <f t="shared" si="2"/>
        <v>1.2314948251015327</v>
      </c>
      <c r="N33" s="24">
        <f t="shared" si="3"/>
        <v>1.2314948251015327</v>
      </c>
    </row>
    <row r="34" spans="1:14" x14ac:dyDescent="0.2">
      <c r="A34" s="19" t="s">
        <v>89</v>
      </c>
      <c r="B34" s="20" t="s">
        <v>25</v>
      </c>
      <c r="C34" s="20" t="s">
        <v>90</v>
      </c>
      <c r="D34" s="21" t="s">
        <v>23</v>
      </c>
      <c r="E34" s="28">
        <v>1223660.1100000001</v>
      </c>
      <c r="F34" s="28">
        <v>1223660.1100000001</v>
      </c>
      <c r="G34" s="22">
        <v>351945.13</v>
      </c>
      <c r="H34" s="23">
        <v>2600</v>
      </c>
      <c r="I34" s="23">
        <v>2600</v>
      </c>
      <c r="J34" s="23">
        <v>2600</v>
      </c>
      <c r="K34" s="24">
        <f t="shared" si="0"/>
        <v>0.2876167386056247</v>
      </c>
      <c r="L34" s="24">
        <f t="shared" si="1"/>
        <v>0.2876167386056247</v>
      </c>
      <c r="M34" s="24">
        <f t="shared" si="2"/>
        <v>1</v>
      </c>
      <c r="N34" s="24">
        <f t="shared" si="3"/>
        <v>1</v>
      </c>
    </row>
    <row r="35" spans="1:14" x14ac:dyDescent="0.2">
      <c r="A35" s="19" t="s">
        <v>91</v>
      </c>
      <c r="B35" s="20" t="s">
        <v>25</v>
      </c>
      <c r="C35" s="20" t="s">
        <v>92</v>
      </c>
      <c r="D35" s="21" t="s">
        <v>23</v>
      </c>
      <c r="E35" s="22">
        <v>662362.6</v>
      </c>
      <c r="F35" s="22">
        <v>662362.6</v>
      </c>
      <c r="G35" s="22">
        <v>82242</v>
      </c>
      <c r="H35" s="23">
        <v>2164.3200000000002</v>
      </c>
      <c r="I35" s="23">
        <v>2164.3200000000002</v>
      </c>
      <c r="J35" s="23">
        <v>2164.3200000000002</v>
      </c>
      <c r="K35" s="24">
        <f t="shared" si="0"/>
        <v>0.12416461919800424</v>
      </c>
      <c r="L35" s="24">
        <f t="shared" si="1"/>
        <v>0.12416461919800424</v>
      </c>
      <c r="M35" s="24">
        <f t="shared" si="2"/>
        <v>1</v>
      </c>
      <c r="N35" s="24">
        <f t="shared" si="3"/>
        <v>1</v>
      </c>
    </row>
    <row r="36" spans="1:14" x14ac:dyDescent="0.2">
      <c r="A36" s="19" t="s">
        <v>93</v>
      </c>
      <c r="B36" s="20" t="s">
        <v>25</v>
      </c>
      <c r="C36" s="20" t="s">
        <v>94</v>
      </c>
      <c r="D36" s="21" t="s">
        <v>23</v>
      </c>
      <c r="E36" s="22">
        <v>616308.81000000006</v>
      </c>
      <c r="F36" s="22">
        <v>616308.81000000006</v>
      </c>
      <c r="G36" s="22">
        <v>614020.36</v>
      </c>
      <c r="H36" s="23">
        <v>900</v>
      </c>
      <c r="I36" s="23">
        <v>900</v>
      </c>
      <c r="J36" s="23">
        <v>900</v>
      </c>
      <c r="K36" s="24">
        <f t="shared" si="0"/>
        <v>0.99628684522617794</v>
      </c>
      <c r="L36" s="24">
        <f t="shared" si="1"/>
        <v>0.99628684522617794</v>
      </c>
      <c r="M36" s="24">
        <f t="shared" si="2"/>
        <v>1</v>
      </c>
      <c r="N36" s="24">
        <f t="shared" si="3"/>
        <v>1</v>
      </c>
    </row>
    <row r="37" spans="1:14" x14ac:dyDescent="0.2">
      <c r="A37" s="19" t="s">
        <v>95</v>
      </c>
      <c r="B37" s="20" t="s">
        <v>25</v>
      </c>
      <c r="C37" s="20" t="s">
        <v>96</v>
      </c>
      <c r="D37" s="21" t="s">
        <v>23</v>
      </c>
      <c r="E37" s="22">
        <v>896982.62</v>
      </c>
      <c r="F37" s="22">
        <v>896982.62</v>
      </c>
      <c r="G37" s="22">
        <v>297964.99</v>
      </c>
      <c r="H37" s="23">
        <v>1800</v>
      </c>
      <c r="I37" s="23">
        <v>1800</v>
      </c>
      <c r="J37" s="23">
        <v>1800</v>
      </c>
      <c r="K37" s="24">
        <f t="shared" si="0"/>
        <v>0.33218591236472339</v>
      </c>
      <c r="L37" s="24">
        <f t="shared" si="1"/>
        <v>0.33218591236472339</v>
      </c>
      <c r="M37" s="24">
        <f t="shared" si="2"/>
        <v>1</v>
      </c>
      <c r="N37" s="24">
        <f t="shared" si="3"/>
        <v>1</v>
      </c>
    </row>
    <row r="38" spans="1:14" x14ac:dyDescent="0.2">
      <c r="A38" s="19" t="s">
        <v>97</v>
      </c>
      <c r="B38" s="20" t="s">
        <v>25</v>
      </c>
      <c r="C38" s="20" t="s">
        <v>98</v>
      </c>
      <c r="D38" s="21" t="s">
        <v>23</v>
      </c>
      <c r="E38" s="22">
        <v>545793.16</v>
      </c>
      <c r="F38" s="22">
        <f>E38</f>
        <v>545793.16</v>
      </c>
      <c r="G38" s="22">
        <v>54200</v>
      </c>
      <c r="H38" s="23">
        <v>800</v>
      </c>
      <c r="I38" s="23">
        <v>800</v>
      </c>
      <c r="J38" s="23">
        <v>800</v>
      </c>
      <c r="K38" s="24">
        <f t="shared" si="0"/>
        <v>9.9305018773045817E-2</v>
      </c>
      <c r="L38" s="24">
        <f t="shared" si="1"/>
        <v>9.9305018773045817E-2</v>
      </c>
      <c r="M38" s="24">
        <f t="shared" si="2"/>
        <v>1</v>
      </c>
      <c r="N38" s="24">
        <f t="shared" si="3"/>
        <v>1</v>
      </c>
    </row>
    <row r="39" spans="1:14" x14ac:dyDescent="0.2">
      <c r="A39" s="19" t="s">
        <v>99</v>
      </c>
      <c r="B39" s="20" t="s">
        <v>53</v>
      </c>
      <c r="C39" s="20" t="s">
        <v>100</v>
      </c>
      <c r="D39" s="21" t="s">
        <v>23</v>
      </c>
      <c r="E39" s="22">
        <v>398278.54</v>
      </c>
      <c r="F39" s="22">
        <v>398278.54</v>
      </c>
      <c r="G39" s="22">
        <v>394463</v>
      </c>
      <c r="H39" s="23">
        <v>263</v>
      </c>
      <c r="I39" s="23">
        <v>263</v>
      </c>
      <c r="J39" s="23">
        <v>263</v>
      </c>
      <c r="K39" s="24">
        <f t="shared" si="0"/>
        <v>0.99041992069168483</v>
      </c>
      <c r="L39" s="24">
        <f t="shared" si="1"/>
        <v>0.99041992069168483</v>
      </c>
      <c r="M39" s="24">
        <f t="shared" si="2"/>
        <v>1</v>
      </c>
      <c r="N39" s="24">
        <f t="shared" si="3"/>
        <v>1</v>
      </c>
    </row>
    <row r="40" spans="1:14" x14ac:dyDescent="0.2">
      <c r="A40" s="19" t="s">
        <v>101</v>
      </c>
      <c r="B40" s="20" t="s">
        <v>53</v>
      </c>
      <c r="C40" s="21" t="s">
        <v>102</v>
      </c>
      <c r="D40" s="21" t="s">
        <v>23</v>
      </c>
      <c r="E40" s="22">
        <v>220083.6</v>
      </c>
      <c r="F40" s="22">
        <v>220083.6</v>
      </c>
      <c r="G40" s="22">
        <v>189543.59</v>
      </c>
      <c r="H40" s="23">
        <v>120</v>
      </c>
      <c r="I40" s="23">
        <v>120</v>
      </c>
      <c r="J40" s="23">
        <v>120</v>
      </c>
      <c r="K40" s="24">
        <f t="shared" si="0"/>
        <v>0.86123450361589859</v>
      </c>
      <c r="L40" s="24">
        <f t="shared" si="1"/>
        <v>0.86123450361589859</v>
      </c>
      <c r="M40" s="24">
        <f t="shared" si="2"/>
        <v>1</v>
      </c>
      <c r="N40" s="24">
        <f t="shared" si="3"/>
        <v>1</v>
      </c>
    </row>
    <row r="41" spans="1:14" x14ac:dyDescent="0.2">
      <c r="A41" s="19" t="s">
        <v>103</v>
      </c>
      <c r="B41" s="20" t="s">
        <v>53</v>
      </c>
      <c r="C41" s="20" t="s">
        <v>104</v>
      </c>
      <c r="D41" s="21" t="s">
        <v>23</v>
      </c>
      <c r="E41" s="22">
        <v>514748.17</v>
      </c>
      <c r="F41" s="22">
        <f>E41</f>
        <v>514748.17</v>
      </c>
      <c r="G41" s="22">
        <v>188281.24</v>
      </c>
      <c r="H41" s="23">
        <v>1</v>
      </c>
      <c r="I41" s="23">
        <v>1</v>
      </c>
      <c r="J41" s="23">
        <v>1</v>
      </c>
      <c r="K41" s="24">
        <f t="shared" si="0"/>
        <v>0.36577350046722845</v>
      </c>
      <c r="L41" s="24">
        <f t="shared" si="1"/>
        <v>0.36577350046722845</v>
      </c>
      <c r="M41" s="24">
        <f t="shared" si="2"/>
        <v>1</v>
      </c>
      <c r="N41" s="24">
        <f t="shared" si="3"/>
        <v>1</v>
      </c>
    </row>
    <row r="42" spans="1:14" x14ac:dyDescent="0.2">
      <c r="A42" s="19" t="s">
        <v>105</v>
      </c>
      <c r="B42" s="20" t="s">
        <v>53</v>
      </c>
      <c r="C42" s="21" t="s">
        <v>106</v>
      </c>
      <c r="D42" s="21" t="s">
        <v>23</v>
      </c>
      <c r="E42" s="22">
        <v>542328.04</v>
      </c>
      <c r="F42" s="22">
        <v>542328.04</v>
      </c>
      <c r="G42" s="22">
        <v>249260.6</v>
      </c>
      <c r="H42" s="23">
        <v>290</v>
      </c>
      <c r="I42" s="23">
        <v>290</v>
      </c>
      <c r="J42" s="23">
        <v>290</v>
      </c>
      <c r="K42" s="24">
        <f t="shared" si="0"/>
        <v>0.45961223026565245</v>
      </c>
      <c r="L42" s="24">
        <f t="shared" si="1"/>
        <v>0.45961223026565245</v>
      </c>
      <c r="M42" s="24">
        <f t="shared" si="2"/>
        <v>1</v>
      </c>
      <c r="N42" s="24">
        <f t="shared" si="3"/>
        <v>1</v>
      </c>
    </row>
    <row r="43" spans="1:14" x14ac:dyDescent="0.2">
      <c r="A43" s="19" t="s">
        <v>107</v>
      </c>
      <c r="B43" s="20" t="s">
        <v>53</v>
      </c>
      <c r="C43" s="21" t="s">
        <v>108</v>
      </c>
      <c r="D43" s="21" t="s">
        <v>23</v>
      </c>
      <c r="E43" s="22">
        <v>475357.4</v>
      </c>
      <c r="F43" s="22">
        <v>475357.4</v>
      </c>
      <c r="G43" s="22">
        <v>201908.16</v>
      </c>
      <c r="H43" s="23">
        <v>290</v>
      </c>
      <c r="I43" s="23">
        <v>290</v>
      </c>
      <c r="J43" s="23">
        <v>290</v>
      </c>
      <c r="K43" s="24">
        <f t="shared" si="0"/>
        <v>0.42475021951903974</v>
      </c>
      <c r="L43" s="24">
        <f t="shared" si="1"/>
        <v>0.42475021951903974</v>
      </c>
      <c r="M43" s="24">
        <f t="shared" si="2"/>
        <v>1</v>
      </c>
      <c r="N43" s="24">
        <f t="shared" si="3"/>
        <v>1</v>
      </c>
    </row>
    <row r="44" spans="1:14" x14ac:dyDescent="0.2">
      <c r="A44" s="19" t="s">
        <v>109</v>
      </c>
      <c r="B44" s="20" t="s">
        <v>53</v>
      </c>
      <c r="C44" s="20" t="s">
        <v>110</v>
      </c>
      <c r="D44" s="21" t="s">
        <v>23</v>
      </c>
      <c r="E44" s="22">
        <v>174172.41</v>
      </c>
      <c r="F44" s="22">
        <f>E44</f>
        <v>174172.41</v>
      </c>
      <c r="G44" s="22">
        <v>174172.34</v>
      </c>
      <c r="H44" s="23">
        <v>1</v>
      </c>
      <c r="I44" s="23">
        <v>1</v>
      </c>
      <c r="J44" s="23">
        <v>1</v>
      </c>
      <c r="K44" s="24">
        <f t="shared" si="0"/>
        <v>0.99999959809937744</v>
      </c>
      <c r="L44" s="24">
        <f t="shared" si="1"/>
        <v>0.99999959809937744</v>
      </c>
      <c r="M44" s="24">
        <f t="shared" si="2"/>
        <v>1</v>
      </c>
      <c r="N44" s="24">
        <f t="shared" si="3"/>
        <v>1</v>
      </c>
    </row>
    <row r="45" spans="1:14" x14ac:dyDescent="0.2">
      <c r="A45" s="19" t="s">
        <v>111</v>
      </c>
      <c r="B45" s="20" t="s">
        <v>53</v>
      </c>
      <c r="C45" s="30" t="s">
        <v>112</v>
      </c>
      <c r="D45" s="21" t="s">
        <v>23</v>
      </c>
      <c r="E45" s="22">
        <v>313442.5</v>
      </c>
      <c r="F45" s="22">
        <v>313442.5</v>
      </c>
      <c r="G45" s="22">
        <v>192997.68</v>
      </c>
      <c r="H45" s="23">
        <v>3</v>
      </c>
      <c r="I45" s="23">
        <v>3</v>
      </c>
      <c r="J45" s="23">
        <v>3</v>
      </c>
      <c r="K45" s="24">
        <f t="shared" si="0"/>
        <v>0.61573551767868107</v>
      </c>
      <c r="L45" s="24">
        <f t="shared" si="1"/>
        <v>0.61573551767868107</v>
      </c>
      <c r="M45" s="24">
        <f t="shared" si="2"/>
        <v>1</v>
      </c>
      <c r="N45" s="24">
        <f t="shared" si="3"/>
        <v>1</v>
      </c>
    </row>
    <row r="46" spans="1:14" x14ac:dyDescent="0.2">
      <c r="A46" s="19" t="s">
        <v>113</v>
      </c>
      <c r="B46" s="20" t="s">
        <v>53</v>
      </c>
      <c r="C46" s="21" t="s">
        <v>114</v>
      </c>
      <c r="D46" s="21" t="s">
        <v>23</v>
      </c>
      <c r="E46" s="22">
        <v>358334.5</v>
      </c>
      <c r="F46" s="22">
        <v>358334.5</v>
      </c>
      <c r="G46" s="22">
        <v>280339.26</v>
      </c>
      <c r="H46" s="23">
        <v>150</v>
      </c>
      <c r="I46" s="23">
        <v>150</v>
      </c>
      <c r="J46" s="23">
        <v>150</v>
      </c>
      <c r="K46" s="24">
        <f t="shared" si="0"/>
        <v>0.7823395737781319</v>
      </c>
      <c r="L46" s="24">
        <f t="shared" si="1"/>
        <v>0.7823395737781319</v>
      </c>
      <c r="M46" s="24">
        <f t="shared" si="2"/>
        <v>1</v>
      </c>
      <c r="N46" s="24">
        <f t="shared" si="3"/>
        <v>1</v>
      </c>
    </row>
    <row r="47" spans="1:14" x14ac:dyDescent="0.2">
      <c r="A47" s="19" t="s">
        <v>115</v>
      </c>
      <c r="B47" s="20" t="s">
        <v>62</v>
      </c>
      <c r="C47" s="21" t="s">
        <v>116</v>
      </c>
      <c r="D47" s="21" t="s">
        <v>23</v>
      </c>
      <c r="E47" s="22">
        <v>82504.77</v>
      </c>
      <c r="F47" s="22">
        <v>82504.77</v>
      </c>
      <c r="G47" s="22">
        <v>56108.23</v>
      </c>
      <c r="H47" s="23">
        <v>120</v>
      </c>
      <c r="I47" s="23">
        <v>120</v>
      </c>
      <c r="J47" s="23">
        <v>120</v>
      </c>
      <c r="K47" s="24">
        <f t="shared" si="0"/>
        <v>0.68006043771772229</v>
      </c>
      <c r="L47" s="24">
        <f t="shared" si="1"/>
        <v>0.68006043771772229</v>
      </c>
      <c r="M47" s="24">
        <f t="shared" si="2"/>
        <v>1</v>
      </c>
      <c r="N47" s="24">
        <f t="shared" si="3"/>
        <v>1</v>
      </c>
    </row>
    <row r="48" spans="1:14" x14ac:dyDescent="0.2">
      <c r="A48" s="19" t="s">
        <v>117</v>
      </c>
      <c r="B48" s="20" t="s">
        <v>62</v>
      </c>
      <c r="C48" s="21" t="s">
        <v>118</v>
      </c>
      <c r="D48" s="21" t="s">
        <v>23</v>
      </c>
      <c r="E48" s="22">
        <v>174374.1</v>
      </c>
      <c r="F48" s="22">
        <v>174374.1</v>
      </c>
      <c r="G48" s="22">
        <f>67495.72-23383.11</f>
        <v>44112.61</v>
      </c>
      <c r="H48" s="23">
        <v>250</v>
      </c>
      <c r="I48" s="23">
        <v>250</v>
      </c>
      <c r="J48" s="23">
        <v>250</v>
      </c>
      <c r="K48" s="24">
        <f t="shared" si="0"/>
        <v>0.25297684690558975</v>
      </c>
      <c r="L48" s="24">
        <f t="shared" si="1"/>
        <v>0.25297684690558975</v>
      </c>
      <c r="M48" s="24">
        <f t="shared" si="2"/>
        <v>1</v>
      </c>
      <c r="N48" s="24">
        <f t="shared" si="3"/>
        <v>1</v>
      </c>
    </row>
    <row r="49" spans="1:14" x14ac:dyDescent="0.2">
      <c r="A49" s="19" t="s">
        <v>119</v>
      </c>
      <c r="B49" s="20" t="s">
        <v>62</v>
      </c>
      <c r="C49" s="20" t="s">
        <v>120</v>
      </c>
      <c r="D49" s="21" t="s">
        <v>23</v>
      </c>
      <c r="E49" s="22">
        <v>91271.1</v>
      </c>
      <c r="F49" s="22">
        <v>91271.1</v>
      </c>
      <c r="G49" s="22">
        <v>91271.1</v>
      </c>
      <c r="H49" s="23">
        <v>408</v>
      </c>
      <c r="I49" s="23">
        <v>480</v>
      </c>
      <c r="J49" s="23">
        <v>480</v>
      </c>
      <c r="K49" s="24">
        <f t="shared" si="0"/>
        <v>1</v>
      </c>
      <c r="L49" s="24">
        <f t="shared" si="1"/>
        <v>1</v>
      </c>
      <c r="M49" s="24">
        <f t="shared" si="2"/>
        <v>1.1764705882352942</v>
      </c>
      <c r="N49" s="24">
        <f t="shared" si="3"/>
        <v>1</v>
      </c>
    </row>
    <row r="50" spans="1:14" x14ac:dyDescent="0.2">
      <c r="A50" s="19" t="s">
        <v>121</v>
      </c>
      <c r="B50" s="20" t="s">
        <v>62</v>
      </c>
      <c r="C50" s="20" t="s">
        <v>122</v>
      </c>
      <c r="D50" s="21" t="s">
        <v>23</v>
      </c>
      <c r="E50" s="22">
        <v>159572.15</v>
      </c>
      <c r="F50" s="22">
        <v>159572.15</v>
      </c>
      <c r="G50" s="22">
        <v>68068.100000000006</v>
      </c>
      <c r="H50" s="23">
        <v>180</v>
      </c>
      <c r="I50" s="23">
        <v>180</v>
      </c>
      <c r="J50" s="23">
        <v>180</v>
      </c>
      <c r="K50" s="24">
        <f t="shared" si="0"/>
        <v>0.4265662899196383</v>
      </c>
      <c r="L50" s="24">
        <f t="shared" si="1"/>
        <v>0.4265662899196383</v>
      </c>
      <c r="M50" s="24">
        <f t="shared" si="2"/>
        <v>1</v>
      </c>
      <c r="N50" s="24">
        <f t="shared" si="3"/>
        <v>1</v>
      </c>
    </row>
    <row r="51" spans="1:14" x14ac:dyDescent="0.2">
      <c r="A51" s="19" t="s">
        <v>123</v>
      </c>
      <c r="B51" s="20" t="s">
        <v>53</v>
      </c>
      <c r="C51" s="20" t="s">
        <v>124</v>
      </c>
      <c r="D51" s="21" t="s">
        <v>23</v>
      </c>
      <c r="E51" s="22">
        <v>646086.55000000005</v>
      </c>
      <c r="F51" s="22">
        <v>646086.55000000005</v>
      </c>
      <c r="G51" s="22">
        <v>646086.55000000005</v>
      </c>
      <c r="H51" s="23">
        <v>185</v>
      </c>
      <c r="I51" s="23">
        <v>185</v>
      </c>
      <c r="J51" s="23">
        <v>185</v>
      </c>
      <c r="K51" s="24">
        <f t="shared" si="0"/>
        <v>1</v>
      </c>
      <c r="L51" s="24">
        <f t="shared" si="1"/>
        <v>1</v>
      </c>
      <c r="M51" s="24">
        <f t="shared" si="2"/>
        <v>1</v>
      </c>
      <c r="N51" s="24">
        <f t="shared" si="3"/>
        <v>1</v>
      </c>
    </row>
    <row r="52" spans="1:14" x14ac:dyDescent="0.2">
      <c r="A52" s="19" t="s">
        <v>125</v>
      </c>
      <c r="B52" s="20" t="s">
        <v>53</v>
      </c>
      <c r="C52" s="20" t="s">
        <v>126</v>
      </c>
      <c r="D52" s="21" t="s">
        <v>23</v>
      </c>
      <c r="E52" s="22">
        <v>869785.44</v>
      </c>
      <c r="F52" s="22">
        <v>869785.44</v>
      </c>
      <c r="G52" s="22">
        <v>589759.59</v>
      </c>
      <c r="H52" s="23">
        <v>470</v>
      </c>
      <c r="I52" s="23">
        <v>470</v>
      </c>
      <c r="J52" s="23">
        <v>470</v>
      </c>
      <c r="K52" s="24">
        <f t="shared" si="0"/>
        <v>0.67805180781136098</v>
      </c>
      <c r="L52" s="24">
        <f t="shared" si="1"/>
        <v>0.67805180781136098</v>
      </c>
      <c r="M52" s="24">
        <f t="shared" si="2"/>
        <v>1</v>
      </c>
      <c r="N52" s="24">
        <f t="shared" si="3"/>
        <v>1</v>
      </c>
    </row>
    <row r="53" spans="1:14" x14ac:dyDescent="0.2">
      <c r="A53" s="19" t="s">
        <v>127</v>
      </c>
      <c r="B53" s="20" t="s">
        <v>53</v>
      </c>
      <c r="C53" s="20" t="s">
        <v>128</v>
      </c>
      <c r="D53" s="21" t="s">
        <v>23</v>
      </c>
      <c r="E53" s="22">
        <v>202929.67</v>
      </c>
      <c r="F53" s="22">
        <v>202929.67</v>
      </c>
      <c r="G53" s="22">
        <v>172567.02</v>
      </c>
      <c r="H53" s="23">
        <v>100</v>
      </c>
      <c r="I53" s="23">
        <v>100</v>
      </c>
      <c r="J53" s="23">
        <v>100</v>
      </c>
      <c r="K53" s="24">
        <f t="shared" si="0"/>
        <v>0.85037845870443673</v>
      </c>
      <c r="L53" s="24">
        <f t="shared" si="1"/>
        <v>0.85037845870443673</v>
      </c>
      <c r="M53" s="24">
        <f t="shared" si="2"/>
        <v>1</v>
      </c>
      <c r="N53" s="24">
        <f t="shared" si="3"/>
        <v>1</v>
      </c>
    </row>
    <row r="54" spans="1:14" x14ac:dyDescent="0.2">
      <c r="A54" s="19" t="s">
        <v>129</v>
      </c>
      <c r="B54" s="20" t="s">
        <v>53</v>
      </c>
      <c r="C54" s="20" t="s">
        <v>130</v>
      </c>
      <c r="D54" s="21" t="s">
        <v>23</v>
      </c>
      <c r="E54" s="22">
        <v>438914.34</v>
      </c>
      <c r="F54" s="22">
        <v>438914.34</v>
      </c>
      <c r="G54" s="22">
        <v>248866.17</v>
      </c>
      <c r="H54" s="23">
        <v>200</v>
      </c>
      <c r="I54" s="23">
        <v>200</v>
      </c>
      <c r="J54" s="23">
        <v>200</v>
      </c>
      <c r="K54" s="24">
        <f t="shared" si="0"/>
        <v>0.56700396254995911</v>
      </c>
      <c r="L54" s="24">
        <f t="shared" si="1"/>
        <v>0.56700396254995911</v>
      </c>
      <c r="M54" s="24">
        <f t="shared" si="2"/>
        <v>1</v>
      </c>
      <c r="N54" s="24">
        <f t="shared" si="3"/>
        <v>1</v>
      </c>
    </row>
    <row r="55" spans="1:14" x14ac:dyDescent="0.2">
      <c r="A55" s="19" t="s">
        <v>131</v>
      </c>
      <c r="B55" s="20" t="s">
        <v>53</v>
      </c>
      <c r="C55" s="20" t="s">
        <v>132</v>
      </c>
      <c r="D55" s="21" t="s">
        <v>23</v>
      </c>
      <c r="E55" s="22">
        <v>324100.44</v>
      </c>
      <c r="F55" s="22">
        <v>324100.44</v>
      </c>
      <c r="G55" s="22">
        <v>246967.43</v>
      </c>
      <c r="H55" s="23">
        <v>170</v>
      </c>
      <c r="I55" s="23">
        <v>170</v>
      </c>
      <c r="J55" s="23">
        <v>170</v>
      </c>
      <c r="K55" s="24">
        <f t="shared" si="0"/>
        <v>0.76200893155220639</v>
      </c>
      <c r="L55" s="24">
        <f t="shared" si="1"/>
        <v>0.76200893155220639</v>
      </c>
      <c r="M55" s="24">
        <f t="shared" si="2"/>
        <v>1</v>
      </c>
      <c r="N55" s="24">
        <f t="shared" si="3"/>
        <v>1</v>
      </c>
    </row>
    <row r="56" spans="1:14" x14ac:dyDescent="0.2">
      <c r="A56" s="19" t="s">
        <v>133</v>
      </c>
      <c r="B56" s="20" t="s">
        <v>53</v>
      </c>
      <c r="C56" s="20" t="s">
        <v>134</v>
      </c>
      <c r="D56" s="21" t="s">
        <v>23</v>
      </c>
      <c r="E56" s="22">
        <v>248790.09</v>
      </c>
      <c r="F56" s="22">
        <v>248790.09</v>
      </c>
      <c r="G56" s="22">
        <v>183854.92</v>
      </c>
      <c r="H56" s="23">
        <v>125</v>
      </c>
      <c r="I56" s="23">
        <v>125</v>
      </c>
      <c r="J56" s="23">
        <v>125</v>
      </c>
      <c r="K56" s="24">
        <f t="shared" si="0"/>
        <v>0.7389961553532941</v>
      </c>
      <c r="L56" s="24">
        <f t="shared" si="1"/>
        <v>0.7389961553532941</v>
      </c>
      <c r="M56" s="24">
        <f t="shared" si="2"/>
        <v>1</v>
      </c>
      <c r="N56" s="24">
        <f t="shared" si="3"/>
        <v>1</v>
      </c>
    </row>
    <row r="57" spans="1:14" x14ac:dyDescent="0.2">
      <c r="A57" s="19" t="s">
        <v>135</v>
      </c>
      <c r="B57" s="20" t="s">
        <v>21</v>
      </c>
      <c r="C57" s="20" t="s">
        <v>136</v>
      </c>
      <c r="D57" s="21" t="s">
        <v>23</v>
      </c>
      <c r="E57" s="22">
        <v>251063.78</v>
      </c>
      <c r="F57" s="22">
        <v>251063.78</v>
      </c>
      <c r="G57" s="22">
        <v>19054.330000000002</v>
      </c>
      <c r="H57" s="23">
        <v>5</v>
      </c>
      <c r="I57" s="23">
        <v>5</v>
      </c>
      <c r="J57" s="23">
        <v>5</v>
      </c>
      <c r="K57" s="24">
        <f t="shared" si="0"/>
        <v>7.5894380304478815E-2</v>
      </c>
      <c r="L57" s="24">
        <f t="shared" si="1"/>
        <v>7.5894380304478815E-2</v>
      </c>
      <c r="M57" s="24">
        <f t="shared" si="2"/>
        <v>1</v>
      </c>
      <c r="N57" s="24">
        <f t="shared" si="3"/>
        <v>1</v>
      </c>
    </row>
    <row r="58" spans="1:14" x14ac:dyDescent="0.2">
      <c r="A58" s="19" t="s">
        <v>137</v>
      </c>
      <c r="B58" s="20" t="s">
        <v>21</v>
      </c>
      <c r="C58" s="20" t="s">
        <v>138</v>
      </c>
      <c r="D58" s="21" t="s">
        <v>23</v>
      </c>
      <c r="E58" s="22">
        <v>408543.56</v>
      </c>
      <c r="F58" s="22">
        <v>408543.56</v>
      </c>
      <c r="G58" s="22">
        <v>5676.27</v>
      </c>
      <c r="H58" s="23">
        <v>5</v>
      </c>
      <c r="I58" s="23">
        <v>5</v>
      </c>
      <c r="J58" s="23">
        <v>5</v>
      </c>
      <c r="K58" s="24">
        <f t="shared" si="0"/>
        <v>1.3893916232579949E-2</v>
      </c>
      <c r="L58" s="24">
        <f t="shared" si="1"/>
        <v>1.3893916232579949E-2</v>
      </c>
      <c r="M58" s="24">
        <f t="shared" si="2"/>
        <v>1</v>
      </c>
      <c r="N58" s="24">
        <f t="shared" si="3"/>
        <v>1</v>
      </c>
    </row>
    <row r="59" spans="1:14" x14ac:dyDescent="0.2">
      <c r="A59" s="19" t="s">
        <v>139</v>
      </c>
      <c r="B59" s="20" t="s">
        <v>53</v>
      </c>
      <c r="C59" s="20" t="s">
        <v>140</v>
      </c>
      <c r="D59" s="21" t="s">
        <v>23</v>
      </c>
      <c r="E59" s="22">
        <v>454246.65</v>
      </c>
      <c r="F59" s="22">
        <f>E59</f>
        <v>454246.65</v>
      </c>
      <c r="G59" s="22">
        <v>49099.85</v>
      </c>
      <c r="H59" s="23">
        <v>4</v>
      </c>
      <c r="I59" s="23">
        <v>4</v>
      </c>
      <c r="J59" s="23">
        <v>4</v>
      </c>
      <c r="K59" s="24">
        <f t="shared" si="0"/>
        <v>0.10809072560028785</v>
      </c>
      <c r="L59" s="24">
        <f t="shared" si="1"/>
        <v>0.10809072560028785</v>
      </c>
      <c r="M59" s="24">
        <f t="shared" si="2"/>
        <v>1</v>
      </c>
      <c r="N59" s="24">
        <f t="shared" si="3"/>
        <v>1</v>
      </c>
    </row>
    <row r="60" spans="1:14" x14ac:dyDescent="0.2">
      <c r="A60" s="19" t="s">
        <v>141</v>
      </c>
      <c r="B60" s="20" t="s">
        <v>21</v>
      </c>
      <c r="C60" s="20" t="s">
        <v>142</v>
      </c>
      <c r="D60" s="21" t="s">
        <v>23</v>
      </c>
      <c r="E60" s="22">
        <v>404782.84</v>
      </c>
      <c r="F60" s="22">
        <f>E60</f>
        <v>404782.84</v>
      </c>
      <c r="G60" s="22">
        <v>43138.94</v>
      </c>
      <c r="H60" s="23">
        <v>5</v>
      </c>
      <c r="I60" s="23">
        <v>5</v>
      </c>
      <c r="J60" s="23">
        <v>5</v>
      </c>
      <c r="K60" s="24">
        <f t="shared" si="0"/>
        <v>0.10657304543838864</v>
      </c>
      <c r="L60" s="24">
        <f t="shared" si="1"/>
        <v>0.10657304543838864</v>
      </c>
      <c r="M60" s="24">
        <f t="shared" si="2"/>
        <v>1</v>
      </c>
      <c r="N60" s="24">
        <f t="shared" si="3"/>
        <v>1</v>
      </c>
    </row>
    <row r="61" spans="1:14" x14ac:dyDescent="0.2">
      <c r="A61" s="19" t="s">
        <v>143</v>
      </c>
      <c r="B61" s="20" t="s">
        <v>42</v>
      </c>
      <c r="C61" s="20" t="s">
        <v>144</v>
      </c>
      <c r="D61" s="21" t="s">
        <v>23</v>
      </c>
      <c r="E61" s="22">
        <v>1204924.6000000001</v>
      </c>
      <c r="F61" s="22">
        <v>1204924.6000000001</v>
      </c>
      <c r="G61" s="22">
        <v>1204924.6000000001</v>
      </c>
      <c r="H61" s="23">
        <v>22</v>
      </c>
      <c r="I61" s="23">
        <v>22</v>
      </c>
      <c r="J61" s="23">
        <v>22</v>
      </c>
      <c r="K61" s="24">
        <f t="shared" si="0"/>
        <v>1</v>
      </c>
      <c r="L61" s="24">
        <f t="shared" si="1"/>
        <v>1</v>
      </c>
      <c r="M61" s="24">
        <f t="shared" si="2"/>
        <v>1</v>
      </c>
      <c r="N61" s="24">
        <f t="shared" si="3"/>
        <v>1</v>
      </c>
    </row>
    <row r="62" spans="1:14" x14ac:dyDescent="0.2">
      <c r="A62" s="19" t="s">
        <v>145</v>
      </c>
      <c r="B62" s="20" t="s">
        <v>42</v>
      </c>
      <c r="C62" s="20" t="s">
        <v>146</v>
      </c>
      <c r="D62" s="21" t="s">
        <v>23</v>
      </c>
      <c r="E62" s="22">
        <v>1095386</v>
      </c>
      <c r="F62" s="22">
        <v>1095386</v>
      </c>
      <c r="G62" s="22">
        <v>569736.07999999996</v>
      </c>
      <c r="H62" s="23">
        <v>20</v>
      </c>
      <c r="I62" s="23">
        <v>20</v>
      </c>
      <c r="J62" s="23">
        <v>20</v>
      </c>
      <c r="K62" s="24">
        <f t="shared" si="0"/>
        <v>0.5201235728775061</v>
      </c>
      <c r="L62" s="24">
        <f t="shared" si="1"/>
        <v>0.5201235728775061</v>
      </c>
      <c r="M62" s="24">
        <f t="shared" si="2"/>
        <v>1</v>
      </c>
      <c r="N62" s="24">
        <f t="shared" si="3"/>
        <v>1</v>
      </c>
    </row>
    <row r="63" spans="1:14" x14ac:dyDescent="0.2">
      <c r="A63" s="19" t="s">
        <v>147</v>
      </c>
      <c r="B63" s="20" t="s">
        <v>42</v>
      </c>
      <c r="C63" s="20" t="s">
        <v>148</v>
      </c>
      <c r="D63" s="21" t="s">
        <v>23</v>
      </c>
      <c r="E63" s="22">
        <v>1204924.6000000001</v>
      </c>
      <c r="F63" s="22">
        <v>1204924.6000000001</v>
      </c>
      <c r="G63" s="22">
        <v>636128.66</v>
      </c>
      <c r="H63" s="23">
        <v>22</v>
      </c>
      <c r="I63" s="23">
        <v>22</v>
      </c>
      <c r="J63" s="23">
        <v>22</v>
      </c>
      <c r="K63" s="24">
        <f t="shared" si="0"/>
        <v>0.52794063628545718</v>
      </c>
      <c r="L63" s="24">
        <f t="shared" si="1"/>
        <v>0.52794063628545718</v>
      </c>
      <c r="M63" s="24">
        <f t="shared" si="2"/>
        <v>1</v>
      </c>
      <c r="N63" s="24">
        <f t="shared" si="3"/>
        <v>1</v>
      </c>
    </row>
    <row r="64" spans="1:14" x14ac:dyDescent="0.2">
      <c r="A64" s="19" t="s">
        <v>149</v>
      </c>
      <c r="B64" s="20" t="s">
        <v>53</v>
      </c>
      <c r="C64" s="20" t="s">
        <v>150</v>
      </c>
      <c r="D64" s="21" t="s">
        <v>23</v>
      </c>
      <c r="E64" s="22">
        <v>1297963.1599999999</v>
      </c>
      <c r="F64" s="22">
        <v>1297963.1599999999</v>
      </c>
      <c r="G64" s="22">
        <v>73880.38</v>
      </c>
      <c r="H64" s="23">
        <v>736</v>
      </c>
      <c r="I64" s="23">
        <v>736</v>
      </c>
      <c r="J64" s="23">
        <v>736</v>
      </c>
      <c r="K64" s="24">
        <f t="shared" si="0"/>
        <v>5.6920244177038129E-2</v>
      </c>
      <c r="L64" s="24">
        <f t="shared" si="1"/>
        <v>5.6920244177038129E-2</v>
      </c>
      <c r="M64" s="24">
        <f t="shared" si="2"/>
        <v>1</v>
      </c>
      <c r="N64" s="24">
        <f t="shared" si="3"/>
        <v>1</v>
      </c>
    </row>
    <row r="65" spans="1:14" x14ac:dyDescent="0.2">
      <c r="A65" s="19" t="s">
        <v>151</v>
      </c>
      <c r="B65" s="20" t="s">
        <v>62</v>
      </c>
      <c r="C65" s="20" t="s">
        <v>152</v>
      </c>
      <c r="D65" s="21" t="s">
        <v>23</v>
      </c>
      <c r="E65" s="22">
        <v>1542132.79</v>
      </c>
      <c r="F65" s="22">
        <v>1542132.79</v>
      </c>
      <c r="G65" s="22">
        <v>1541511.22</v>
      </c>
      <c r="H65" s="23">
        <v>823.68</v>
      </c>
      <c r="I65" s="23">
        <v>823.68</v>
      </c>
      <c r="J65" s="23">
        <v>823.68</v>
      </c>
      <c r="K65" s="24">
        <f t="shared" si="0"/>
        <v>0.99959694132435895</v>
      </c>
      <c r="L65" s="24">
        <f t="shared" si="1"/>
        <v>0.99959694132435895</v>
      </c>
      <c r="M65" s="24">
        <f t="shared" si="2"/>
        <v>1</v>
      </c>
      <c r="N65" s="24">
        <f t="shared" si="3"/>
        <v>1</v>
      </c>
    </row>
    <row r="66" spans="1:14" x14ac:dyDescent="0.2">
      <c r="A66" s="19" t="s">
        <v>153</v>
      </c>
      <c r="B66" s="20" t="s">
        <v>21</v>
      </c>
      <c r="C66" s="20" t="s">
        <v>154</v>
      </c>
      <c r="D66" s="21" t="s">
        <v>23</v>
      </c>
      <c r="E66" s="22">
        <v>1528737.09</v>
      </c>
      <c r="F66" s="22">
        <v>1528737.09</v>
      </c>
      <c r="G66" s="22">
        <v>62972.55</v>
      </c>
      <c r="H66" s="23">
        <v>1</v>
      </c>
      <c r="I66" s="23">
        <v>1</v>
      </c>
      <c r="J66" s="23">
        <v>1</v>
      </c>
      <c r="K66" s="24">
        <f t="shared" si="0"/>
        <v>4.1192531019182639E-2</v>
      </c>
      <c r="L66" s="24">
        <f t="shared" si="1"/>
        <v>4.1192531019182639E-2</v>
      </c>
      <c r="M66" s="24">
        <f t="shared" si="2"/>
        <v>1</v>
      </c>
      <c r="N66" s="24">
        <f t="shared" si="3"/>
        <v>1</v>
      </c>
    </row>
    <row r="67" spans="1:14" x14ac:dyDescent="0.2">
      <c r="A67" s="19" t="s">
        <v>155</v>
      </c>
      <c r="B67" s="20" t="s">
        <v>42</v>
      </c>
      <c r="C67" s="20" t="s">
        <v>156</v>
      </c>
      <c r="D67" s="21" t="s">
        <v>23</v>
      </c>
      <c r="E67" s="22">
        <v>1971694.8</v>
      </c>
      <c r="F67" s="22">
        <v>1971694.8</v>
      </c>
      <c r="G67" s="22">
        <v>1967399.63</v>
      </c>
      <c r="H67" s="23">
        <v>36</v>
      </c>
      <c r="I67" s="23">
        <v>36</v>
      </c>
      <c r="J67" s="23">
        <v>36</v>
      </c>
      <c r="K67" s="24">
        <f t="shared" si="0"/>
        <v>0.99782158476048111</v>
      </c>
      <c r="L67" s="24">
        <f t="shared" si="1"/>
        <v>0.99782158476048111</v>
      </c>
      <c r="M67" s="24">
        <f t="shared" si="2"/>
        <v>1</v>
      </c>
      <c r="N67" s="24">
        <f t="shared" si="3"/>
        <v>1</v>
      </c>
    </row>
    <row r="68" spans="1:14" x14ac:dyDescent="0.2">
      <c r="A68" s="19" t="s">
        <v>157</v>
      </c>
      <c r="B68" s="20" t="s">
        <v>42</v>
      </c>
      <c r="C68" s="20" t="s">
        <v>158</v>
      </c>
      <c r="D68" s="21" t="s">
        <v>23</v>
      </c>
      <c r="E68" s="22">
        <v>1916925.5</v>
      </c>
      <c r="F68" s="22">
        <v>1916925.5</v>
      </c>
      <c r="G68" s="22">
        <v>1912749.99</v>
      </c>
      <c r="H68" s="23">
        <v>35</v>
      </c>
      <c r="I68" s="23">
        <v>35</v>
      </c>
      <c r="J68" s="23">
        <v>35</v>
      </c>
      <c r="K68" s="24">
        <f t="shared" ref="K68:K79" si="4">G68/E68</f>
        <v>0.99782176719961213</v>
      </c>
      <c r="L68" s="24">
        <f t="shared" ref="L68:L79" si="5">G68/F68</f>
        <v>0.99782176719961213</v>
      </c>
      <c r="M68" s="24">
        <f t="shared" si="2"/>
        <v>1</v>
      </c>
      <c r="N68" s="24">
        <f t="shared" si="3"/>
        <v>1</v>
      </c>
    </row>
    <row r="69" spans="1:14" x14ac:dyDescent="0.2">
      <c r="A69" s="19" t="s">
        <v>159</v>
      </c>
      <c r="B69" s="20" t="s">
        <v>42</v>
      </c>
      <c r="C69" s="20" t="s">
        <v>160</v>
      </c>
      <c r="D69" s="21" t="s">
        <v>23</v>
      </c>
      <c r="E69" s="22">
        <v>1259693.8999999999</v>
      </c>
      <c r="F69" s="22">
        <v>1259693.8999999999</v>
      </c>
      <c r="G69" s="22">
        <v>1257961.3500000001</v>
      </c>
      <c r="H69" s="23">
        <v>23</v>
      </c>
      <c r="I69" s="23">
        <v>23</v>
      </c>
      <c r="J69" s="23">
        <v>23</v>
      </c>
      <c r="K69" s="24">
        <f t="shared" si="4"/>
        <v>0.99862462618894965</v>
      </c>
      <c r="L69" s="24">
        <f t="shared" si="5"/>
        <v>0.99862462618894965</v>
      </c>
      <c r="M69" s="24">
        <f t="shared" ref="M69:M132" si="6">J69/H69</f>
        <v>1</v>
      </c>
      <c r="N69" s="24">
        <f t="shared" ref="N69:N132" si="7">J69/I69</f>
        <v>1</v>
      </c>
    </row>
    <row r="70" spans="1:14" x14ac:dyDescent="0.2">
      <c r="A70" s="19" t="s">
        <v>161</v>
      </c>
      <c r="B70" s="20" t="s">
        <v>21</v>
      </c>
      <c r="C70" s="21" t="s">
        <v>162</v>
      </c>
      <c r="D70" s="21" t="s">
        <v>23</v>
      </c>
      <c r="E70" s="22">
        <v>278084.03000000003</v>
      </c>
      <c r="F70" s="22">
        <v>278084.03000000003</v>
      </c>
      <c r="G70" s="22">
        <v>33567.51</v>
      </c>
      <c r="H70" s="23">
        <v>5</v>
      </c>
      <c r="I70" s="23">
        <v>5</v>
      </c>
      <c r="J70" s="23">
        <v>5</v>
      </c>
      <c r="K70" s="24">
        <f t="shared" si="4"/>
        <v>0.1207099523118965</v>
      </c>
      <c r="L70" s="24">
        <f t="shared" si="5"/>
        <v>0.1207099523118965</v>
      </c>
      <c r="M70" s="24">
        <f t="shared" si="6"/>
        <v>1</v>
      </c>
      <c r="N70" s="24">
        <f t="shared" si="7"/>
        <v>1</v>
      </c>
    </row>
    <row r="71" spans="1:14" x14ac:dyDescent="0.2">
      <c r="A71" s="19" t="s">
        <v>163</v>
      </c>
      <c r="B71" s="20" t="s">
        <v>75</v>
      </c>
      <c r="C71" s="21" t="s">
        <v>164</v>
      </c>
      <c r="D71" s="21" t="s">
        <v>23</v>
      </c>
      <c r="E71" s="22">
        <v>311387.92</v>
      </c>
      <c r="F71" s="22">
        <v>311387.92</v>
      </c>
      <c r="G71" s="22">
        <v>311387.92</v>
      </c>
      <c r="H71" s="23">
        <v>1</v>
      </c>
      <c r="I71" s="23">
        <v>1</v>
      </c>
      <c r="J71" s="23">
        <v>1</v>
      </c>
      <c r="K71" s="24">
        <f t="shared" si="4"/>
        <v>1</v>
      </c>
      <c r="L71" s="24">
        <f t="shared" si="5"/>
        <v>1</v>
      </c>
      <c r="M71" s="24">
        <f t="shared" si="6"/>
        <v>1</v>
      </c>
      <c r="N71" s="24">
        <f t="shared" si="7"/>
        <v>1</v>
      </c>
    </row>
    <row r="72" spans="1:14" x14ac:dyDescent="0.2">
      <c r="A72" s="19" t="s">
        <v>165</v>
      </c>
      <c r="B72" s="20" t="s">
        <v>53</v>
      </c>
      <c r="C72" s="20" t="s">
        <v>166</v>
      </c>
      <c r="D72" s="21" t="s">
        <v>23</v>
      </c>
      <c r="E72" s="22">
        <v>111973.38</v>
      </c>
      <c r="F72" s="22">
        <f>E72</f>
        <v>111973.38</v>
      </c>
      <c r="G72" s="22">
        <v>57518.91</v>
      </c>
      <c r="H72" s="23">
        <v>1</v>
      </c>
      <c r="I72" s="23">
        <v>1</v>
      </c>
      <c r="J72" s="23">
        <v>1</v>
      </c>
      <c r="K72" s="24">
        <f t="shared" si="4"/>
        <v>0.51368378805748294</v>
      </c>
      <c r="L72" s="24">
        <f t="shared" si="5"/>
        <v>0.51368378805748294</v>
      </c>
      <c r="M72" s="24">
        <f t="shared" si="6"/>
        <v>1</v>
      </c>
      <c r="N72" s="24">
        <f t="shared" si="7"/>
        <v>1</v>
      </c>
    </row>
    <row r="73" spans="1:14" x14ac:dyDescent="0.2">
      <c r="A73" s="19" t="s">
        <v>167</v>
      </c>
      <c r="B73" s="20" t="s">
        <v>53</v>
      </c>
      <c r="C73" s="21" t="s">
        <v>168</v>
      </c>
      <c r="D73" s="21" t="s">
        <v>23</v>
      </c>
      <c r="E73" s="22">
        <v>608824.17000000004</v>
      </c>
      <c r="F73" s="22">
        <v>608824.17000000004</v>
      </c>
      <c r="G73" s="22">
        <v>608823.1</v>
      </c>
      <c r="H73" s="23">
        <v>250</v>
      </c>
      <c r="I73" s="23">
        <v>250</v>
      </c>
      <c r="J73" s="23">
        <v>250</v>
      </c>
      <c r="K73" s="24">
        <f t="shared" si="4"/>
        <v>0.99999824251392633</v>
      </c>
      <c r="L73" s="24">
        <f t="shared" si="5"/>
        <v>0.99999824251392633</v>
      </c>
      <c r="M73" s="24">
        <f t="shared" si="6"/>
        <v>1</v>
      </c>
      <c r="N73" s="24">
        <f t="shared" si="7"/>
        <v>1</v>
      </c>
    </row>
    <row r="74" spans="1:14" x14ac:dyDescent="0.2">
      <c r="A74" s="19" t="s">
        <v>169</v>
      </c>
      <c r="B74" s="20" t="s">
        <v>53</v>
      </c>
      <c r="C74" s="20" t="s">
        <v>170</v>
      </c>
      <c r="D74" s="21" t="s">
        <v>23</v>
      </c>
      <c r="E74" s="22">
        <v>259124.56</v>
      </c>
      <c r="F74" s="22">
        <v>282793.98</v>
      </c>
      <c r="G74" s="22">
        <v>282793.98</v>
      </c>
      <c r="H74" s="23">
        <v>1</v>
      </c>
      <c r="I74" s="23">
        <v>1</v>
      </c>
      <c r="J74" s="23">
        <v>1</v>
      </c>
      <c r="K74" s="24">
        <f t="shared" si="4"/>
        <v>1.0913437923445002</v>
      </c>
      <c r="L74" s="24">
        <f t="shared" si="5"/>
        <v>1</v>
      </c>
      <c r="M74" s="24">
        <f t="shared" si="6"/>
        <v>1</v>
      </c>
      <c r="N74" s="24">
        <f t="shared" si="7"/>
        <v>1</v>
      </c>
    </row>
    <row r="75" spans="1:14" x14ac:dyDescent="0.2">
      <c r="A75" s="19" t="s">
        <v>171</v>
      </c>
      <c r="B75" s="20" t="s">
        <v>53</v>
      </c>
      <c r="C75" s="20" t="s">
        <v>172</v>
      </c>
      <c r="D75" s="21" t="s">
        <v>23</v>
      </c>
      <c r="E75" s="22">
        <v>263644.76</v>
      </c>
      <c r="F75" s="22">
        <v>288644.59999999998</v>
      </c>
      <c r="G75" s="22">
        <v>288644.59999999998</v>
      </c>
      <c r="H75" s="23">
        <v>1</v>
      </c>
      <c r="I75" s="23">
        <v>1</v>
      </c>
      <c r="J75" s="23">
        <v>1</v>
      </c>
      <c r="K75" s="24">
        <f t="shared" si="4"/>
        <v>1.0948239593307296</v>
      </c>
      <c r="L75" s="24">
        <f t="shared" si="5"/>
        <v>1</v>
      </c>
      <c r="M75" s="24">
        <f t="shared" si="6"/>
        <v>1</v>
      </c>
      <c r="N75" s="24">
        <f t="shared" si="7"/>
        <v>1</v>
      </c>
    </row>
    <row r="76" spans="1:14" x14ac:dyDescent="0.2">
      <c r="A76" s="19" t="s">
        <v>173</v>
      </c>
      <c r="B76" s="20" t="s">
        <v>42</v>
      </c>
      <c r="C76" s="21" t="s">
        <v>174</v>
      </c>
      <c r="D76" s="21" t="s">
        <v>23</v>
      </c>
      <c r="E76" s="22">
        <v>1807386.92</v>
      </c>
      <c r="F76" s="22">
        <v>2005499.59</v>
      </c>
      <c r="G76" s="22">
        <v>2005499.59</v>
      </c>
      <c r="H76" s="23">
        <v>33</v>
      </c>
      <c r="I76" s="23">
        <v>33</v>
      </c>
      <c r="J76" s="23">
        <v>33</v>
      </c>
      <c r="K76" s="24">
        <f t="shared" si="4"/>
        <v>1.1096127607253017</v>
      </c>
      <c r="L76" s="24">
        <f t="shared" si="5"/>
        <v>1</v>
      </c>
      <c r="M76" s="24">
        <f t="shared" si="6"/>
        <v>1</v>
      </c>
      <c r="N76" s="24">
        <f t="shared" si="7"/>
        <v>1</v>
      </c>
    </row>
    <row r="77" spans="1:14" x14ac:dyDescent="0.2">
      <c r="A77" s="19" t="s">
        <v>175</v>
      </c>
      <c r="B77" s="20" t="s">
        <v>42</v>
      </c>
      <c r="C77" s="21" t="s">
        <v>176</v>
      </c>
      <c r="D77" s="21" t="s">
        <v>23</v>
      </c>
      <c r="E77" s="22">
        <v>2026464.1</v>
      </c>
      <c r="F77" s="22">
        <v>2242147.38</v>
      </c>
      <c r="G77" s="22">
        <v>2242147.38</v>
      </c>
      <c r="H77" s="23">
        <v>37</v>
      </c>
      <c r="I77" s="23">
        <v>37</v>
      </c>
      <c r="J77" s="23">
        <v>37</v>
      </c>
      <c r="K77" s="24">
        <f t="shared" si="4"/>
        <v>1.1064333091319012</v>
      </c>
      <c r="L77" s="24">
        <f t="shared" si="5"/>
        <v>1</v>
      </c>
      <c r="M77" s="24">
        <f t="shared" si="6"/>
        <v>1</v>
      </c>
      <c r="N77" s="24">
        <f t="shared" si="7"/>
        <v>1</v>
      </c>
    </row>
    <row r="78" spans="1:14" x14ac:dyDescent="0.2">
      <c r="A78" s="19" t="s">
        <v>177</v>
      </c>
      <c r="B78" s="20" t="s">
        <v>21</v>
      </c>
      <c r="C78" s="21" t="s">
        <v>178</v>
      </c>
      <c r="D78" s="21" t="s">
        <v>23</v>
      </c>
      <c r="E78" s="22">
        <v>384664.61</v>
      </c>
      <c r="F78" s="22">
        <v>384664.61</v>
      </c>
      <c r="G78" s="22">
        <v>332724.19</v>
      </c>
      <c r="H78" s="23">
        <v>3</v>
      </c>
      <c r="I78" s="23">
        <v>3</v>
      </c>
      <c r="J78" s="23">
        <v>3</v>
      </c>
      <c r="K78" s="24">
        <f t="shared" si="4"/>
        <v>0.86497218966933298</v>
      </c>
      <c r="L78" s="24">
        <f t="shared" si="5"/>
        <v>0.86497218966933298</v>
      </c>
      <c r="M78" s="24">
        <f t="shared" si="6"/>
        <v>1</v>
      </c>
      <c r="N78" s="24">
        <f t="shared" si="7"/>
        <v>1</v>
      </c>
    </row>
    <row r="79" spans="1:14" x14ac:dyDescent="0.2">
      <c r="A79" s="19" t="s">
        <v>179</v>
      </c>
      <c r="B79" s="20" t="s">
        <v>53</v>
      </c>
      <c r="C79" s="30" t="s">
        <v>180</v>
      </c>
      <c r="D79" s="21" t="s">
        <v>23</v>
      </c>
      <c r="E79" s="27">
        <v>116037.51</v>
      </c>
      <c r="F79" s="27">
        <v>116037.51</v>
      </c>
      <c r="G79" s="27">
        <v>115960.24</v>
      </c>
      <c r="H79" s="23">
        <v>1</v>
      </c>
      <c r="I79" s="23">
        <v>1</v>
      </c>
      <c r="J79" s="23">
        <v>1</v>
      </c>
      <c r="K79" s="24">
        <f t="shared" si="4"/>
        <v>0.99933409463888023</v>
      </c>
      <c r="L79" s="24">
        <f t="shared" si="5"/>
        <v>0.99933409463888023</v>
      </c>
      <c r="M79" s="24">
        <f t="shared" si="6"/>
        <v>1</v>
      </c>
      <c r="N79" s="24">
        <f t="shared" si="7"/>
        <v>1</v>
      </c>
    </row>
    <row r="80" spans="1:14" x14ac:dyDescent="0.2">
      <c r="A80" s="19" t="s">
        <v>181</v>
      </c>
      <c r="B80" s="20" t="s">
        <v>53</v>
      </c>
      <c r="C80" s="29" t="s">
        <v>182</v>
      </c>
      <c r="D80" s="21" t="s">
        <v>23</v>
      </c>
      <c r="E80" s="27">
        <v>169862.64</v>
      </c>
      <c r="F80" s="27">
        <v>169862.64</v>
      </c>
      <c r="G80" s="27">
        <v>125169.06</v>
      </c>
      <c r="H80" s="23">
        <v>1</v>
      </c>
      <c r="I80" s="23">
        <v>1</v>
      </c>
      <c r="J80" s="23">
        <v>1</v>
      </c>
      <c r="K80" s="24">
        <f>G80/E80</f>
        <v>0.73688399049961772</v>
      </c>
      <c r="L80" s="24">
        <f>G80/F80</f>
        <v>0.73688399049961772</v>
      </c>
      <c r="M80" s="24">
        <f t="shared" si="6"/>
        <v>1</v>
      </c>
      <c r="N80" s="24">
        <f t="shared" si="7"/>
        <v>1</v>
      </c>
    </row>
    <row r="81" spans="1:14" x14ac:dyDescent="0.2">
      <c r="A81" s="19" t="s">
        <v>183</v>
      </c>
      <c r="B81" s="20" t="s">
        <v>53</v>
      </c>
      <c r="C81" s="29" t="s">
        <v>184</v>
      </c>
      <c r="D81" s="21" t="s">
        <v>23</v>
      </c>
      <c r="E81" s="27">
        <v>404291.07</v>
      </c>
      <c r="F81" s="27">
        <v>404291.07</v>
      </c>
      <c r="G81" s="27">
        <v>146493.07999999999</v>
      </c>
      <c r="H81" s="23">
        <v>1</v>
      </c>
      <c r="I81" s="23">
        <v>1</v>
      </c>
      <c r="J81" s="23">
        <v>1</v>
      </c>
      <c r="K81" s="24">
        <f>G81/E81</f>
        <v>0.36234557443972232</v>
      </c>
      <c r="L81" s="24">
        <f>G81/F81</f>
        <v>0.36234557443972232</v>
      </c>
      <c r="M81" s="24">
        <f t="shared" si="6"/>
        <v>1</v>
      </c>
      <c r="N81" s="24">
        <f t="shared" si="7"/>
        <v>1</v>
      </c>
    </row>
    <row r="82" spans="1:14" x14ac:dyDescent="0.2">
      <c r="A82" s="19" t="s">
        <v>185</v>
      </c>
      <c r="B82" s="20" t="s">
        <v>42</v>
      </c>
      <c r="C82" s="30" t="s">
        <v>186</v>
      </c>
      <c r="D82" s="21" t="s">
        <v>23</v>
      </c>
      <c r="E82" s="27">
        <v>450000</v>
      </c>
      <c r="F82" s="27">
        <v>450000</v>
      </c>
      <c r="G82" s="27">
        <v>384094.66</v>
      </c>
      <c r="H82" s="23">
        <v>9</v>
      </c>
      <c r="I82" s="23">
        <v>9</v>
      </c>
      <c r="J82" s="23">
        <v>6</v>
      </c>
      <c r="K82" s="24">
        <f t="shared" ref="K82:K145" si="8">G82/E82</f>
        <v>0.85354368888888887</v>
      </c>
      <c r="L82" s="24">
        <f t="shared" ref="L82:L145" si="9">G82/F82</f>
        <v>0.85354368888888887</v>
      </c>
      <c r="M82" s="24">
        <f t="shared" si="6"/>
        <v>0.66666666666666663</v>
      </c>
      <c r="N82" s="24">
        <f t="shared" si="7"/>
        <v>0.66666666666666663</v>
      </c>
    </row>
    <row r="83" spans="1:14" x14ac:dyDescent="0.2">
      <c r="A83" s="19" t="s">
        <v>187</v>
      </c>
      <c r="B83" s="21" t="s">
        <v>42</v>
      </c>
      <c r="C83" s="29" t="s">
        <v>188</v>
      </c>
      <c r="D83" s="21" t="s">
        <v>23</v>
      </c>
      <c r="E83" s="31">
        <v>1633888.62</v>
      </c>
      <c r="F83" s="26">
        <f>E83</f>
        <v>1633888.62</v>
      </c>
      <c r="G83" s="26">
        <v>476654.32</v>
      </c>
      <c r="H83" s="23">
        <v>26</v>
      </c>
      <c r="I83" s="23">
        <v>26</v>
      </c>
      <c r="J83" s="23">
        <v>12</v>
      </c>
      <c r="K83" s="24">
        <f t="shared" si="8"/>
        <v>0.29172999564682689</v>
      </c>
      <c r="L83" s="24">
        <f t="shared" si="9"/>
        <v>0.29172999564682689</v>
      </c>
      <c r="M83" s="24">
        <f t="shared" si="6"/>
        <v>0.46153846153846156</v>
      </c>
      <c r="N83" s="24">
        <f>J83/I83</f>
        <v>0.46153846153846156</v>
      </c>
    </row>
    <row r="84" spans="1:14" x14ac:dyDescent="0.2">
      <c r="A84" s="19" t="s">
        <v>189</v>
      </c>
      <c r="B84" s="21" t="s">
        <v>25</v>
      </c>
      <c r="C84" s="29" t="s">
        <v>190</v>
      </c>
      <c r="D84" s="21" t="s">
        <v>23</v>
      </c>
      <c r="E84" s="31">
        <v>84804.13</v>
      </c>
      <c r="F84" s="26">
        <v>84804.13</v>
      </c>
      <c r="G84" s="26">
        <v>61177.05</v>
      </c>
      <c r="H84" s="23">
        <v>1</v>
      </c>
      <c r="I84" s="23">
        <v>1</v>
      </c>
      <c r="J84" s="23">
        <v>1</v>
      </c>
      <c r="K84" s="24">
        <f t="shared" si="8"/>
        <v>0.72139234256633489</v>
      </c>
      <c r="L84" s="24">
        <f t="shared" si="9"/>
        <v>0.72139234256633489</v>
      </c>
      <c r="M84" s="24">
        <f t="shared" si="6"/>
        <v>1</v>
      </c>
      <c r="N84" s="24">
        <f t="shared" ref="N84:N85" si="10">J84/I84</f>
        <v>1</v>
      </c>
    </row>
    <row r="85" spans="1:14" x14ac:dyDescent="0.2">
      <c r="A85" s="19" t="s">
        <v>191</v>
      </c>
      <c r="B85" s="21" t="s">
        <v>25</v>
      </c>
      <c r="C85" s="29" t="s">
        <v>192</v>
      </c>
      <c r="D85" s="21" t="s">
        <v>23</v>
      </c>
      <c r="E85" s="31">
        <v>151716.4</v>
      </c>
      <c r="F85" s="31">
        <v>151716.4</v>
      </c>
      <c r="G85" s="26">
        <v>7200</v>
      </c>
      <c r="H85" s="23">
        <v>1</v>
      </c>
      <c r="I85" s="23">
        <v>1</v>
      </c>
      <c r="J85" s="23">
        <v>0</v>
      </c>
      <c r="K85" s="24">
        <f t="shared" si="8"/>
        <v>4.7456965759799206E-2</v>
      </c>
      <c r="L85" s="24">
        <f t="shared" si="9"/>
        <v>4.7456965759799206E-2</v>
      </c>
      <c r="M85" s="24">
        <f t="shared" si="6"/>
        <v>0</v>
      </c>
      <c r="N85" s="24">
        <f t="shared" si="10"/>
        <v>0</v>
      </c>
    </row>
    <row r="86" spans="1:14" x14ac:dyDescent="0.2">
      <c r="A86" s="19" t="s">
        <v>193</v>
      </c>
      <c r="B86" s="21" t="s">
        <v>21</v>
      </c>
      <c r="C86" s="21" t="s">
        <v>194</v>
      </c>
      <c r="D86" s="21" t="s">
        <v>23</v>
      </c>
      <c r="E86" s="22">
        <v>324036.15999999997</v>
      </c>
      <c r="F86" s="22">
        <v>324036.15999999997</v>
      </c>
      <c r="G86" s="22">
        <v>324035.96999999997</v>
      </c>
      <c r="H86" s="23">
        <v>3</v>
      </c>
      <c r="I86" s="23">
        <v>3</v>
      </c>
      <c r="J86" s="23">
        <v>3</v>
      </c>
      <c r="K86" s="24">
        <f t="shared" si="8"/>
        <v>0.9999994136456869</v>
      </c>
      <c r="L86" s="24">
        <f t="shared" si="9"/>
        <v>0.9999994136456869</v>
      </c>
      <c r="M86" s="24">
        <f t="shared" si="6"/>
        <v>1</v>
      </c>
      <c r="N86" s="24">
        <f t="shared" si="7"/>
        <v>1</v>
      </c>
    </row>
    <row r="87" spans="1:14" x14ac:dyDescent="0.2">
      <c r="A87" s="19" t="s">
        <v>195</v>
      </c>
      <c r="B87" s="20" t="s">
        <v>21</v>
      </c>
      <c r="C87" s="21" t="s">
        <v>196</v>
      </c>
      <c r="D87" s="21" t="s">
        <v>23</v>
      </c>
      <c r="E87" s="22">
        <v>186721.88</v>
      </c>
      <c r="F87" s="22">
        <v>186721.88</v>
      </c>
      <c r="G87" s="22">
        <v>15208.78</v>
      </c>
      <c r="H87" s="23">
        <v>2</v>
      </c>
      <c r="I87" s="23">
        <v>2</v>
      </c>
      <c r="J87" s="23">
        <v>2</v>
      </c>
      <c r="K87" s="24">
        <f t="shared" si="8"/>
        <v>8.1451514948328502E-2</v>
      </c>
      <c r="L87" s="24">
        <f t="shared" si="9"/>
        <v>8.1451514948328502E-2</v>
      </c>
      <c r="M87" s="24">
        <f t="shared" si="6"/>
        <v>1</v>
      </c>
      <c r="N87" s="24">
        <f t="shared" si="7"/>
        <v>1</v>
      </c>
    </row>
    <row r="88" spans="1:14" x14ac:dyDescent="0.2">
      <c r="A88" s="19" t="s">
        <v>197</v>
      </c>
      <c r="B88" s="20" t="s">
        <v>21</v>
      </c>
      <c r="C88" s="21" t="s">
        <v>198</v>
      </c>
      <c r="D88" s="21" t="s">
        <v>23</v>
      </c>
      <c r="E88" s="22">
        <v>193785.67</v>
      </c>
      <c r="F88" s="22">
        <v>193785.67</v>
      </c>
      <c r="G88" s="22">
        <v>7588.88</v>
      </c>
      <c r="H88" s="23">
        <v>4</v>
      </c>
      <c r="I88" s="23">
        <v>4</v>
      </c>
      <c r="J88" s="23">
        <v>4</v>
      </c>
      <c r="K88" s="24">
        <f t="shared" si="8"/>
        <v>3.9161203199390336E-2</v>
      </c>
      <c r="L88" s="24">
        <f t="shared" si="9"/>
        <v>3.9161203199390336E-2</v>
      </c>
      <c r="M88" s="24">
        <f t="shared" si="6"/>
        <v>1</v>
      </c>
      <c r="N88" s="24">
        <f t="shared" si="7"/>
        <v>1</v>
      </c>
    </row>
    <row r="89" spans="1:14" x14ac:dyDescent="0.2">
      <c r="A89" s="19" t="s">
        <v>199</v>
      </c>
      <c r="B89" s="20" t="s">
        <v>21</v>
      </c>
      <c r="C89" s="21" t="s">
        <v>200</v>
      </c>
      <c r="D89" s="21" t="s">
        <v>23</v>
      </c>
      <c r="E89" s="22">
        <v>273047.27</v>
      </c>
      <c r="F89" s="22">
        <v>273047.27</v>
      </c>
      <c r="G89" s="22">
        <v>273047.25</v>
      </c>
      <c r="H89" s="23">
        <v>4</v>
      </c>
      <c r="I89" s="23">
        <v>4</v>
      </c>
      <c r="J89" s="23">
        <v>4</v>
      </c>
      <c r="K89" s="24">
        <f t="shared" si="8"/>
        <v>0.99999992675260951</v>
      </c>
      <c r="L89" s="24">
        <f t="shared" si="9"/>
        <v>0.99999992675260951</v>
      </c>
      <c r="M89" s="24">
        <f t="shared" si="6"/>
        <v>1</v>
      </c>
      <c r="N89" s="24">
        <f t="shared" si="7"/>
        <v>1</v>
      </c>
    </row>
    <row r="90" spans="1:14" x14ac:dyDescent="0.2">
      <c r="A90" s="19" t="s">
        <v>201</v>
      </c>
      <c r="B90" s="20" t="s">
        <v>21</v>
      </c>
      <c r="C90" s="21" t="s">
        <v>202</v>
      </c>
      <c r="D90" s="21" t="s">
        <v>23</v>
      </c>
      <c r="E90" s="22">
        <v>161724.88</v>
      </c>
      <c r="F90" s="22">
        <v>161724.88</v>
      </c>
      <c r="G90" s="22">
        <v>24479.56</v>
      </c>
      <c r="H90" s="23">
        <v>2</v>
      </c>
      <c r="I90" s="23">
        <v>2</v>
      </c>
      <c r="J90" s="23">
        <v>2</v>
      </c>
      <c r="K90" s="24">
        <f t="shared" si="8"/>
        <v>0.15136545471544019</v>
      </c>
      <c r="L90" s="24">
        <f t="shared" si="9"/>
        <v>0.15136545471544019</v>
      </c>
      <c r="M90" s="24">
        <f t="shared" si="6"/>
        <v>1</v>
      </c>
      <c r="N90" s="24">
        <f t="shared" si="7"/>
        <v>1</v>
      </c>
    </row>
    <row r="91" spans="1:14" x14ac:dyDescent="0.2">
      <c r="A91" s="19" t="s">
        <v>203</v>
      </c>
      <c r="B91" s="20" t="s">
        <v>21</v>
      </c>
      <c r="C91" s="21" t="s">
        <v>204</v>
      </c>
      <c r="D91" s="21" t="s">
        <v>23</v>
      </c>
      <c r="E91" s="22">
        <v>343156.06</v>
      </c>
      <c r="F91" s="22">
        <v>343156.06</v>
      </c>
      <c r="G91" s="22">
        <v>31431.46</v>
      </c>
      <c r="H91" s="23">
        <v>14</v>
      </c>
      <c r="I91" s="23">
        <v>14</v>
      </c>
      <c r="J91" s="23">
        <v>14</v>
      </c>
      <c r="K91" s="24">
        <f t="shared" si="8"/>
        <v>9.1595235124217245E-2</v>
      </c>
      <c r="L91" s="24">
        <f t="shared" si="9"/>
        <v>9.1595235124217245E-2</v>
      </c>
      <c r="M91" s="24">
        <f t="shared" si="6"/>
        <v>1</v>
      </c>
      <c r="N91" s="24">
        <f t="shared" si="7"/>
        <v>1</v>
      </c>
    </row>
    <row r="92" spans="1:14" x14ac:dyDescent="0.2">
      <c r="A92" s="19" t="s">
        <v>205</v>
      </c>
      <c r="B92" s="20" t="s">
        <v>21</v>
      </c>
      <c r="C92" s="21" t="s">
        <v>206</v>
      </c>
      <c r="D92" s="21" t="s">
        <v>23</v>
      </c>
      <c r="E92" s="22">
        <v>209157.45</v>
      </c>
      <c r="F92" s="22">
        <v>209157.45</v>
      </c>
      <c r="G92" s="22">
        <v>16381.46</v>
      </c>
      <c r="H92" s="23">
        <v>2</v>
      </c>
      <c r="I92" s="23">
        <v>2</v>
      </c>
      <c r="J92" s="23">
        <v>2</v>
      </c>
      <c r="K92" s="24">
        <f t="shared" si="8"/>
        <v>7.8321188176658299E-2</v>
      </c>
      <c r="L92" s="24">
        <f t="shared" si="9"/>
        <v>7.8321188176658299E-2</v>
      </c>
      <c r="M92" s="24">
        <f t="shared" si="6"/>
        <v>1</v>
      </c>
      <c r="N92" s="24">
        <f t="shared" si="7"/>
        <v>1</v>
      </c>
    </row>
    <row r="93" spans="1:14" x14ac:dyDescent="0.2">
      <c r="A93" s="19" t="s">
        <v>207</v>
      </c>
      <c r="B93" s="20" t="s">
        <v>21</v>
      </c>
      <c r="C93" s="21" t="s">
        <v>208</v>
      </c>
      <c r="D93" s="21" t="s">
        <v>23</v>
      </c>
      <c r="E93" s="22">
        <v>206616.91</v>
      </c>
      <c r="F93" s="22">
        <v>206616.91</v>
      </c>
      <c r="G93" s="22">
        <v>24784.21</v>
      </c>
      <c r="H93" s="23">
        <v>2</v>
      </c>
      <c r="I93" s="23">
        <v>2</v>
      </c>
      <c r="J93" s="23">
        <v>2</v>
      </c>
      <c r="K93" s="24">
        <f t="shared" si="8"/>
        <v>0.1199524763002215</v>
      </c>
      <c r="L93" s="24">
        <f t="shared" si="9"/>
        <v>0.1199524763002215</v>
      </c>
      <c r="M93" s="24">
        <f t="shared" si="6"/>
        <v>1</v>
      </c>
      <c r="N93" s="24">
        <f t="shared" si="7"/>
        <v>1</v>
      </c>
    </row>
    <row r="94" spans="1:14" x14ac:dyDescent="0.2">
      <c r="A94" s="19" t="s">
        <v>209</v>
      </c>
      <c r="B94" s="20" t="s">
        <v>21</v>
      </c>
      <c r="C94" s="21" t="s">
        <v>210</v>
      </c>
      <c r="D94" s="21" t="s">
        <v>23</v>
      </c>
      <c r="E94" s="22">
        <v>151173.64000000001</v>
      </c>
      <c r="F94" s="22">
        <v>151173.64000000001</v>
      </c>
      <c r="G94" s="22">
        <v>151173.63</v>
      </c>
      <c r="H94" s="23">
        <v>2</v>
      </c>
      <c r="I94" s="23">
        <v>2</v>
      </c>
      <c r="J94" s="23">
        <v>2</v>
      </c>
      <c r="K94" s="24">
        <f>G94/E94</f>
        <v>0.99999993385090147</v>
      </c>
      <c r="L94" s="24">
        <f>G94/F94</f>
        <v>0.99999993385090147</v>
      </c>
      <c r="M94" s="24">
        <f>J94/H94</f>
        <v>1</v>
      </c>
      <c r="N94" s="24">
        <f>J94/I94</f>
        <v>1</v>
      </c>
    </row>
    <row r="95" spans="1:14" x14ac:dyDescent="0.2">
      <c r="A95" s="19" t="s">
        <v>211</v>
      </c>
      <c r="B95" s="20" t="s">
        <v>53</v>
      </c>
      <c r="C95" s="21" t="s">
        <v>212</v>
      </c>
      <c r="D95" s="21" t="s">
        <v>23</v>
      </c>
      <c r="E95" s="22">
        <v>3700000</v>
      </c>
      <c r="F95" s="22">
        <v>3700000</v>
      </c>
      <c r="G95" s="22">
        <v>3496419.23</v>
      </c>
      <c r="H95" s="23">
        <v>1</v>
      </c>
      <c r="I95" s="23">
        <v>1</v>
      </c>
      <c r="J95" s="23">
        <v>1</v>
      </c>
      <c r="K95" s="24">
        <f>G95/E95</f>
        <v>0.94497817027027031</v>
      </c>
      <c r="L95" s="24">
        <f>G95/F95</f>
        <v>0.94497817027027031</v>
      </c>
      <c r="M95" s="24">
        <f>J95/H95</f>
        <v>1</v>
      </c>
      <c r="N95" s="24">
        <f>J95/I95</f>
        <v>1</v>
      </c>
    </row>
    <row r="96" spans="1:14" x14ac:dyDescent="0.2">
      <c r="A96" s="19" t="s">
        <v>213</v>
      </c>
      <c r="B96" s="20" t="s">
        <v>21</v>
      </c>
      <c r="C96" s="21" t="s">
        <v>214</v>
      </c>
      <c r="D96" s="21" t="s">
        <v>23</v>
      </c>
      <c r="E96" s="22">
        <v>169124.57</v>
      </c>
      <c r="F96" s="22">
        <v>169124.57</v>
      </c>
      <c r="G96" s="22">
        <v>160712.63</v>
      </c>
      <c r="H96" s="23">
        <v>1</v>
      </c>
      <c r="I96" s="23">
        <v>1</v>
      </c>
      <c r="J96" s="23">
        <v>1</v>
      </c>
      <c r="K96" s="24">
        <f t="shared" si="8"/>
        <v>0.95026186910630428</v>
      </c>
      <c r="L96" s="24">
        <f t="shared" si="9"/>
        <v>0.95026186910630428</v>
      </c>
      <c r="M96" s="24">
        <f t="shared" si="6"/>
        <v>1</v>
      </c>
      <c r="N96" s="24">
        <f t="shared" si="7"/>
        <v>1</v>
      </c>
    </row>
    <row r="97" spans="1:14" x14ac:dyDescent="0.2">
      <c r="A97" s="19" t="s">
        <v>215</v>
      </c>
      <c r="B97" s="20" t="s">
        <v>21</v>
      </c>
      <c r="C97" s="21" t="s">
        <v>216</v>
      </c>
      <c r="D97" s="21" t="s">
        <v>23</v>
      </c>
      <c r="E97" s="22">
        <v>177311.96</v>
      </c>
      <c r="F97" s="22">
        <v>177311.96</v>
      </c>
      <c r="G97" s="22">
        <v>177311.96</v>
      </c>
      <c r="H97" s="23">
        <v>5</v>
      </c>
      <c r="I97" s="23">
        <v>5</v>
      </c>
      <c r="J97" s="23">
        <v>5</v>
      </c>
      <c r="K97" s="24">
        <f>G97/E97</f>
        <v>1</v>
      </c>
      <c r="L97" s="24">
        <f>G97/F97</f>
        <v>1</v>
      </c>
      <c r="M97" s="24">
        <f>J97/H97</f>
        <v>1</v>
      </c>
      <c r="N97" s="24">
        <f>J97/I97</f>
        <v>1</v>
      </c>
    </row>
    <row r="98" spans="1:14" x14ac:dyDescent="0.2">
      <c r="A98" s="19" t="s">
        <v>217</v>
      </c>
      <c r="B98" s="20" t="s">
        <v>53</v>
      </c>
      <c r="C98" s="20" t="s">
        <v>218</v>
      </c>
      <c r="D98" s="21" t="s">
        <v>23</v>
      </c>
      <c r="E98" s="22">
        <v>1025766.28</v>
      </c>
      <c r="F98" s="22">
        <v>1025766.28</v>
      </c>
      <c r="G98" s="22">
        <v>835813.64</v>
      </c>
      <c r="H98" s="23">
        <v>1</v>
      </c>
      <c r="I98" s="23">
        <v>1</v>
      </c>
      <c r="J98" s="23">
        <v>1</v>
      </c>
      <c r="K98" s="24">
        <f t="shared" si="8"/>
        <v>0.8148187908848008</v>
      </c>
      <c r="L98" s="24">
        <f t="shared" si="9"/>
        <v>0.8148187908848008</v>
      </c>
      <c r="M98" s="24">
        <f t="shared" si="6"/>
        <v>1</v>
      </c>
      <c r="N98" s="24">
        <f t="shared" si="7"/>
        <v>1</v>
      </c>
    </row>
    <row r="99" spans="1:14" x14ac:dyDescent="0.2">
      <c r="A99" s="19" t="s">
        <v>219</v>
      </c>
      <c r="B99" s="20" t="s">
        <v>21</v>
      </c>
      <c r="C99" s="21" t="s">
        <v>220</v>
      </c>
      <c r="D99" s="21" t="s">
        <v>23</v>
      </c>
      <c r="E99" s="22">
        <v>181684.97</v>
      </c>
      <c r="F99" s="22">
        <v>181684.97</v>
      </c>
      <c r="G99" s="22">
        <v>181597.14</v>
      </c>
      <c r="H99" s="23">
        <v>4</v>
      </c>
      <c r="I99" s="23">
        <v>4</v>
      </c>
      <c r="J99" s="23">
        <v>4</v>
      </c>
      <c r="K99" s="24">
        <f>G99/E99</f>
        <v>0.9995165808156834</v>
      </c>
      <c r="L99" s="24">
        <f>G99/F99</f>
        <v>0.9995165808156834</v>
      </c>
      <c r="M99" s="24">
        <f>J99/H99</f>
        <v>1</v>
      </c>
      <c r="N99" s="24">
        <f>J99/I99</f>
        <v>1</v>
      </c>
    </row>
    <row r="100" spans="1:14" x14ac:dyDescent="0.2">
      <c r="A100" s="19" t="s">
        <v>221</v>
      </c>
      <c r="B100" s="20" t="s">
        <v>21</v>
      </c>
      <c r="C100" s="21" t="s">
        <v>222</v>
      </c>
      <c r="D100" s="21" t="s">
        <v>23</v>
      </c>
      <c r="E100" s="22">
        <v>207232.87</v>
      </c>
      <c r="F100" s="22">
        <f>E100</f>
        <v>207232.87</v>
      </c>
      <c r="G100" s="22">
        <v>179855.61</v>
      </c>
      <c r="H100" s="23">
        <v>6</v>
      </c>
      <c r="I100" s="23">
        <v>6</v>
      </c>
      <c r="J100" s="23">
        <v>6</v>
      </c>
      <c r="K100" s="24">
        <f>G100/E100</f>
        <v>0.86789132438304784</v>
      </c>
      <c r="L100" s="24">
        <f>G100/F100</f>
        <v>0.86789132438304784</v>
      </c>
      <c r="M100" s="24">
        <f>J100/H100</f>
        <v>1</v>
      </c>
      <c r="N100" s="24">
        <f>J100/I100</f>
        <v>1</v>
      </c>
    </row>
    <row r="101" spans="1:14" x14ac:dyDescent="0.2">
      <c r="A101" s="19" t="s">
        <v>223</v>
      </c>
      <c r="B101" s="20" t="s">
        <v>21</v>
      </c>
      <c r="C101" s="21" t="s">
        <v>224</v>
      </c>
      <c r="D101" s="21" t="s">
        <v>23</v>
      </c>
      <c r="E101" s="28">
        <v>258547.25</v>
      </c>
      <c r="F101" s="28">
        <v>258547.25</v>
      </c>
      <c r="G101" s="22">
        <v>186094.18</v>
      </c>
      <c r="H101" s="23">
        <v>3</v>
      </c>
      <c r="I101" s="23">
        <v>3</v>
      </c>
      <c r="J101" s="23">
        <v>3</v>
      </c>
      <c r="K101" s="24">
        <f>G101/E101</f>
        <v>0.71976855294341746</v>
      </c>
      <c r="L101" s="24">
        <f>G101/F101</f>
        <v>0.71976855294341746</v>
      </c>
      <c r="M101" s="24">
        <f>J101/H101</f>
        <v>1</v>
      </c>
      <c r="N101" s="24">
        <f>J101/I101</f>
        <v>1</v>
      </c>
    </row>
    <row r="102" spans="1:14" x14ac:dyDescent="0.2">
      <c r="A102" s="19" t="s">
        <v>225</v>
      </c>
      <c r="B102" s="20" t="s">
        <v>21</v>
      </c>
      <c r="C102" s="21" t="s">
        <v>226</v>
      </c>
      <c r="D102" s="21" t="s">
        <v>23</v>
      </c>
      <c r="E102" s="22">
        <v>537283.06000000006</v>
      </c>
      <c r="F102" s="22">
        <v>537283.06000000006</v>
      </c>
      <c r="G102" s="22">
        <v>513630.2</v>
      </c>
      <c r="H102" s="23">
        <v>11</v>
      </c>
      <c r="I102" s="23">
        <v>11</v>
      </c>
      <c r="J102" s="23">
        <v>11</v>
      </c>
      <c r="K102" s="24">
        <f t="shared" si="8"/>
        <v>0.95597691094150627</v>
      </c>
      <c r="L102" s="24">
        <f t="shared" si="9"/>
        <v>0.95597691094150627</v>
      </c>
      <c r="M102" s="24">
        <f t="shared" si="6"/>
        <v>1</v>
      </c>
      <c r="N102" s="24">
        <f t="shared" si="7"/>
        <v>1</v>
      </c>
    </row>
    <row r="103" spans="1:14" x14ac:dyDescent="0.2">
      <c r="A103" s="19" t="s">
        <v>227</v>
      </c>
      <c r="B103" s="20" t="s">
        <v>62</v>
      </c>
      <c r="C103" s="20" t="s">
        <v>228</v>
      </c>
      <c r="D103" s="21" t="s">
        <v>23</v>
      </c>
      <c r="E103" s="22">
        <v>493316.48</v>
      </c>
      <c r="F103" s="22">
        <f>E103</f>
        <v>493316.48</v>
      </c>
      <c r="G103" s="22">
        <v>394791.23</v>
      </c>
      <c r="H103" s="23">
        <v>274</v>
      </c>
      <c r="I103" s="23">
        <v>274</v>
      </c>
      <c r="J103" s="23">
        <v>274</v>
      </c>
      <c r="K103" s="24">
        <f t="shared" si="8"/>
        <v>0.80027983253265733</v>
      </c>
      <c r="L103" s="24">
        <f t="shared" si="9"/>
        <v>0.80027983253265733</v>
      </c>
      <c r="M103" s="24">
        <f t="shared" si="6"/>
        <v>1</v>
      </c>
      <c r="N103" s="24">
        <f t="shared" si="7"/>
        <v>1</v>
      </c>
    </row>
    <row r="104" spans="1:14" x14ac:dyDescent="0.2">
      <c r="A104" s="19" t="s">
        <v>229</v>
      </c>
      <c r="B104" s="20" t="s">
        <v>21</v>
      </c>
      <c r="C104" s="21" t="s">
        <v>230</v>
      </c>
      <c r="D104" s="21" t="s">
        <v>23</v>
      </c>
      <c r="E104" s="22">
        <v>1149950.48</v>
      </c>
      <c r="F104" s="22">
        <v>1149950.48</v>
      </c>
      <c r="G104" s="22">
        <v>978126.85</v>
      </c>
      <c r="H104" s="23">
        <v>274.56</v>
      </c>
      <c r="I104" s="23">
        <v>274.56</v>
      </c>
      <c r="J104" s="23">
        <v>274.56</v>
      </c>
      <c r="K104" s="24">
        <f t="shared" si="8"/>
        <v>0.85058171374475189</v>
      </c>
      <c r="L104" s="24">
        <f t="shared" si="9"/>
        <v>0.85058171374475189</v>
      </c>
      <c r="M104" s="24">
        <f t="shared" si="6"/>
        <v>1</v>
      </c>
      <c r="N104" s="24">
        <f t="shared" si="7"/>
        <v>1</v>
      </c>
    </row>
    <row r="105" spans="1:14" x14ac:dyDescent="0.2">
      <c r="A105" s="19" t="s">
        <v>231</v>
      </c>
      <c r="B105" s="20" t="s">
        <v>53</v>
      </c>
      <c r="C105" s="21" t="s">
        <v>232</v>
      </c>
      <c r="D105" s="21" t="s">
        <v>23</v>
      </c>
      <c r="E105" s="22">
        <v>4443806.38</v>
      </c>
      <c r="F105" s="22">
        <v>4800000</v>
      </c>
      <c r="G105" s="22">
        <v>956564.37</v>
      </c>
      <c r="H105" s="23">
        <v>1</v>
      </c>
      <c r="I105" s="23">
        <v>1</v>
      </c>
      <c r="J105" s="23">
        <v>1</v>
      </c>
      <c r="K105" s="24">
        <f t="shared" si="8"/>
        <v>0.21525788664086665</v>
      </c>
      <c r="L105" s="24">
        <f t="shared" si="9"/>
        <v>0.19928424375000001</v>
      </c>
      <c r="M105" s="24">
        <f t="shared" si="6"/>
        <v>1</v>
      </c>
      <c r="N105" s="24">
        <f t="shared" si="7"/>
        <v>1</v>
      </c>
    </row>
    <row r="106" spans="1:14" x14ac:dyDescent="0.2">
      <c r="A106" s="32" t="s">
        <v>233</v>
      </c>
      <c r="B106" s="33" t="s">
        <v>62</v>
      </c>
      <c r="C106" s="21" t="s">
        <v>234</v>
      </c>
      <c r="D106" s="30" t="s">
        <v>23</v>
      </c>
      <c r="E106" s="26">
        <v>118769.67</v>
      </c>
      <c r="F106" s="27">
        <f t="shared" ref="F106:F155" si="11">E106</f>
        <v>118769.67</v>
      </c>
      <c r="G106" s="27"/>
      <c r="H106" s="23">
        <v>97.6</v>
      </c>
      <c r="I106" s="23">
        <v>97.6</v>
      </c>
      <c r="J106" s="23">
        <v>0</v>
      </c>
      <c r="K106" s="24">
        <f t="shared" si="8"/>
        <v>0</v>
      </c>
      <c r="L106" s="24">
        <f t="shared" si="9"/>
        <v>0</v>
      </c>
      <c r="M106" s="24">
        <f t="shared" si="6"/>
        <v>0</v>
      </c>
      <c r="N106" s="24">
        <f t="shared" si="7"/>
        <v>0</v>
      </c>
    </row>
    <row r="107" spans="1:14" x14ac:dyDescent="0.2">
      <c r="A107" s="32" t="s">
        <v>233</v>
      </c>
      <c r="B107" s="33" t="s">
        <v>62</v>
      </c>
      <c r="C107" s="21" t="s">
        <v>235</v>
      </c>
      <c r="D107" s="30" t="s">
        <v>23</v>
      </c>
      <c r="E107" s="26">
        <v>358676.18</v>
      </c>
      <c r="F107" s="27">
        <f t="shared" si="11"/>
        <v>358676.18</v>
      </c>
      <c r="G107" s="27"/>
      <c r="H107" s="23">
        <v>320</v>
      </c>
      <c r="I107" s="23">
        <v>320</v>
      </c>
      <c r="J107" s="23">
        <v>0</v>
      </c>
      <c r="K107" s="24">
        <f t="shared" si="8"/>
        <v>0</v>
      </c>
      <c r="L107" s="24">
        <f t="shared" si="9"/>
        <v>0</v>
      </c>
      <c r="M107" s="24">
        <f t="shared" si="6"/>
        <v>0</v>
      </c>
      <c r="N107" s="24">
        <f t="shared" si="7"/>
        <v>0</v>
      </c>
    </row>
    <row r="108" spans="1:14" x14ac:dyDescent="0.2">
      <c r="A108" s="32" t="s">
        <v>233</v>
      </c>
      <c r="B108" s="33" t="s">
        <v>62</v>
      </c>
      <c r="C108" s="21" t="s">
        <v>236</v>
      </c>
      <c r="D108" s="30" t="s">
        <v>23</v>
      </c>
      <c r="E108" s="26">
        <v>194195.24</v>
      </c>
      <c r="F108" s="27">
        <f t="shared" si="11"/>
        <v>194195.24</v>
      </c>
      <c r="G108" s="27"/>
      <c r="H108" s="23">
        <v>120.6</v>
      </c>
      <c r="I108" s="23">
        <v>120.6</v>
      </c>
      <c r="J108" s="23">
        <v>0</v>
      </c>
      <c r="K108" s="24">
        <f t="shared" si="8"/>
        <v>0</v>
      </c>
      <c r="L108" s="24">
        <f t="shared" si="9"/>
        <v>0</v>
      </c>
      <c r="M108" s="24">
        <f t="shared" si="6"/>
        <v>0</v>
      </c>
      <c r="N108" s="24">
        <f t="shared" si="7"/>
        <v>0</v>
      </c>
    </row>
    <row r="109" spans="1:14" x14ac:dyDescent="0.2">
      <c r="A109" s="32" t="s">
        <v>233</v>
      </c>
      <c r="B109" s="33" t="s">
        <v>62</v>
      </c>
      <c r="C109" s="21" t="s">
        <v>237</v>
      </c>
      <c r="D109" s="30" t="s">
        <v>23</v>
      </c>
      <c r="E109" s="26">
        <v>77201.100000000006</v>
      </c>
      <c r="F109" s="27">
        <f t="shared" si="11"/>
        <v>77201.100000000006</v>
      </c>
      <c r="G109" s="27"/>
      <c r="H109" s="23">
        <v>63.7</v>
      </c>
      <c r="I109" s="23">
        <v>63.7</v>
      </c>
      <c r="J109" s="23">
        <v>0</v>
      </c>
      <c r="K109" s="24">
        <f t="shared" si="8"/>
        <v>0</v>
      </c>
      <c r="L109" s="24">
        <f t="shared" si="9"/>
        <v>0</v>
      </c>
      <c r="M109" s="24">
        <f t="shared" si="6"/>
        <v>0</v>
      </c>
      <c r="N109" s="24">
        <f t="shared" si="7"/>
        <v>0</v>
      </c>
    </row>
    <row r="110" spans="1:14" x14ac:dyDescent="0.2">
      <c r="A110" s="32" t="s">
        <v>233</v>
      </c>
      <c r="B110" s="33" t="s">
        <v>62</v>
      </c>
      <c r="C110" s="21" t="s">
        <v>238</v>
      </c>
      <c r="D110" s="30" t="s">
        <v>23</v>
      </c>
      <c r="E110" s="26">
        <v>156480.70000000001</v>
      </c>
      <c r="F110" s="27">
        <f t="shared" si="11"/>
        <v>156480.70000000001</v>
      </c>
      <c r="G110" s="27"/>
      <c r="H110" s="23">
        <v>139.69999999999999</v>
      </c>
      <c r="I110" s="23">
        <v>139.69999999999999</v>
      </c>
      <c r="J110" s="23">
        <v>0</v>
      </c>
      <c r="K110" s="24">
        <f t="shared" si="8"/>
        <v>0</v>
      </c>
      <c r="L110" s="24">
        <f t="shared" si="9"/>
        <v>0</v>
      </c>
      <c r="M110" s="24">
        <f t="shared" si="6"/>
        <v>0</v>
      </c>
      <c r="N110" s="24">
        <f t="shared" si="7"/>
        <v>0</v>
      </c>
    </row>
    <row r="111" spans="1:14" x14ac:dyDescent="0.2">
      <c r="A111" s="32" t="s">
        <v>233</v>
      </c>
      <c r="B111" s="33" t="s">
        <v>62</v>
      </c>
      <c r="C111" s="21" t="s">
        <v>239</v>
      </c>
      <c r="D111" s="30" t="s">
        <v>23</v>
      </c>
      <c r="E111" s="26">
        <v>455931.16</v>
      </c>
      <c r="F111" s="27">
        <f t="shared" si="11"/>
        <v>455931.16</v>
      </c>
      <c r="G111" s="27"/>
      <c r="H111" s="23">
        <v>370</v>
      </c>
      <c r="I111" s="23">
        <v>370</v>
      </c>
      <c r="J111" s="23">
        <v>0</v>
      </c>
      <c r="K111" s="24">
        <f t="shared" si="8"/>
        <v>0</v>
      </c>
      <c r="L111" s="24">
        <f t="shared" si="9"/>
        <v>0</v>
      </c>
      <c r="M111" s="24">
        <f t="shared" si="6"/>
        <v>0</v>
      </c>
      <c r="N111" s="24">
        <f t="shared" si="7"/>
        <v>0</v>
      </c>
    </row>
    <row r="112" spans="1:14" x14ac:dyDescent="0.2">
      <c r="A112" s="32" t="s">
        <v>233</v>
      </c>
      <c r="B112" s="29" t="s">
        <v>62</v>
      </c>
      <c r="C112" s="21" t="s">
        <v>240</v>
      </c>
      <c r="D112" s="30" t="s">
        <v>23</v>
      </c>
      <c r="E112" s="26">
        <v>1150050</v>
      </c>
      <c r="F112" s="27">
        <f t="shared" si="11"/>
        <v>1150050</v>
      </c>
      <c r="G112" s="27"/>
      <c r="H112" s="23">
        <v>1</v>
      </c>
      <c r="I112" s="23">
        <v>1</v>
      </c>
      <c r="J112" s="23">
        <v>0</v>
      </c>
      <c r="K112" s="24">
        <f t="shared" si="8"/>
        <v>0</v>
      </c>
      <c r="L112" s="24">
        <f t="shared" si="9"/>
        <v>0</v>
      </c>
      <c r="M112" s="24">
        <f t="shared" si="6"/>
        <v>0</v>
      </c>
      <c r="N112" s="24">
        <f t="shared" si="7"/>
        <v>0</v>
      </c>
    </row>
    <row r="113" spans="1:14" x14ac:dyDescent="0.2">
      <c r="A113" s="32" t="s">
        <v>233</v>
      </c>
      <c r="B113" s="33" t="s">
        <v>53</v>
      </c>
      <c r="C113" s="21" t="s">
        <v>241</v>
      </c>
      <c r="D113" s="30" t="s">
        <v>23</v>
      </c>
      <c r="E113" s="27">
        <v>112000</v>
      </c>
      <c r="F113" s="27">
        <f t="shared" si="11"/>
        <v>112000</v>
      </c>
      <c r="G113" s="27"/>
      <c r="H113" s="23">
        <v>40</v>
      </c>
      <c r="I113" s="23">
        <v>40</v>
      </c>
      <c r="J113" s="23">
        <v>0</v>
      </c>
      <c r="K113" s="24">
        <f t="shared" si="8"/>
        <v>0</v>
      </c>
      <c r="L113" s="24">
        <f t="shared" si="9"/>
        <v>0</v>
      </c>
      <c r="M113" s="24">
        <f t="shared" si="6"/>
        <v>0</v>
      </c>
      <c r="N113" s="24">
        <f t="shared" si="7"/>
        <v>0</v>
      </c>
    </row>
    <row r="114" spans="1:14" x14ac:dyDescent="0.2">
      <c r="A114" s="32" t="s">
        <v>233</v>
      </c>
      <c r="B114" s="33" t="s">
        <v>53</v>
      </c>
      <c r="C114" s="21" t="s">
        <v>242</v>
      </c>
      <c r="D114" s="30" t="s">
        <v>23</v>
      </c>
      <c r="E114" s="27">
        <v>1680000</v>
      </c>
      <c r="F114" s="27">
        <f t="shared" si="11"/>
        <v>1680000</v>
      </c>
      <c r="G114" s="27"/>
      <c r="H114" s="23">
        <v>600</v>
      </c>
      <c r="I114" s="23">
        <v>600</v>
      </c>
      <c r="J114" s="23">
        <v>200</v>
      </c>
      <c r="K114" s="24">
        <f t="shared" si="8"/>
        <v>0</v>
      </c>
      <c r="L114" s="24">
        <f t="shared" si="9"/>
        <v>0</v>
      </c>
      <c r="M114" s="24">
        <f t="shared" si="6"/>
        <v>0.33333333333333331</v>
      </c>
      <c r="N114" s="24">
        <f t="shared" si="7"/>
        <v>0.33333333333333331</v>
      </c>
    </row>
    <row r="115" spans="1:14" x14ac:dyDescent="0.2">
      <c r="A115" s="32" t="s">
        <v>233</v>
      </c>
      <c r="B115" s="33" t="s">
        <v>53</v>
      </c>
      <c r="C115" s="21" t="s">
        <v>243</v>
      </c>
      <c r="D115" s="30" t="s">
        <v>23</v>
      </c>
      <c r="E115" s="27">
        <v>813100</v>
      </c>
      <c r="F115" s="27">
        <f t="shared" si="11"/>
        <v>813100</v>
      </c>
      <c r="G115" s="27"/>
      <c r="H115" s="23">
        <v>350</v>
      </c>
      <c r="I115" s="23">
        <v>350</v>
      </c>
      <c r="J115" s="23">
        <v>0</v>
      </c>
      <c r="K115" s="24">
        <f t="shared" si="8"/>
        <v>0</v>
      </c>
      <c r="L115" s="24">
        <f t="shared" si="9"/>
        <v>0</v>
      </c>
      <c r="M115" s="24">
        <f t="shared" si="6"/>
        <v>0</v>
      </c>
      <c r="N115" s="24">
        <f t="shared" si="7"/>
        <v>0</v>
      </c>
    </row>
    <row r="116" spans="1:14" x14ac:dyDescent="0.2">
      <c r="A116" s="32" t="s">
        <v>233</v>
      </c>
      <c r="B116" s="33" t="s">
        <v>53</v>
      </c>
      <c r="C116" s="21" t="s">
        <v>244</v>
      </c>
      <c r="D116" s="30" t="s">
        <v>23</v>
      </c>
      <c r="E116" s="27">
        <v>966164.65133999998</v>
      </c>
      <c r="F116" s="27">
        <f t="shared" si="11"/>
        <v>966164.65133999998</v>
      </c>
      <c r="G116" s="27"/>
      <c r="H116" s="23">
        <v>354.42</v>
      </c>
      <c r="I116" s="23">
        <v>354.42</v>
      </c>
      <c r="J116" s="23">
        <v>0</v>
      </c>
      <c r="K116" s="24">
        <f t="shared" si="8"/>
        <v>0</v>
      </c>
      <c r="L116" s="24">
        <f t="shared" si="9"/>
        <v>0</v>
      </c>
      <c r="M116" s="24">
        <f t="shared" si="6"/>
        <v>0</v>
      </c>
      <c r="N116" s="24">
        <f t="shared" si="7"/>
        <v>0</v>
      </c>
    </row>
    <row r="117" spans="1:14" x14ac:dyDescent="0.2">
      <c r="A117" s="32" t="s">
        <v>233</v>
      </c>
      <c r="B117" s="33" t="s">
        <v>53</v>
      </c>
      <c r="C117" s="21" t="s">
        <v>245</v>
      </c>
      <c r="D117" s="30" t="s">
        <v>23</v>
      </c>
      <c r="E117" s="27">
        <v>166054.91</v>
      </c>
      <c r="F117" s="27">
        <f t="shared" si="11"/>
        <v>166054.91</v>
      </c>
      <c r="G117" s="27"/>
      <c r="H117" s="23">
        <v>75.2</v>
      </c>
      <c r="I117" s="23">
        <v>75.2</v>
      </c>
      <c r="J117" s="23">
        <v>0</v>
      </c>
      <c r="K117" s="24">
        <f t="shared" si="8"/>
        <v>0</v>
      </c>
      <c r="L117" s="24">
        <f t="shared" si="9"/>
        <v>0</v>
      </c>
      <c r="M117" s="24">
        <f t="shared" si="6"/>
        <v>0</v>
      </c>
      <c r="N117" s="24">
        <f t="shared" si="7"/>
        <v>0</v>
      </c>
    </row>
    <row r="118" spans="1:14" x14ac:dyDescent="0.2">
      <c r="A118" s="32" t="s">
        <v>233</v>
      </c>
      <c r="B118" s="33" t="s">
        <v>53</v>
      </c>
      <c r="C118" s="21" t="s">
        <v>246</v>
      </c>
      <c r="D118" s="30" t="s">
        <v>23</v>
      </c>
      <c r="E118" s="27">
        <v>105889.71</v>
      </c>
      <c r="F118" s="27">
        <f t="shared" si="11"/>
        <v>105889.71</v>
      </c>
      <c r="G118" s="27"/>
      <c r="H118" s="23">
        <v>18.399999999999999</v>
      </c>
      <c r="I118" s="23">
        <v>18.399999999999999</v>
      </c>
      <c r="J118" s="23">
        <v>0</v>
      </c>
      <c r="K118" s="24">
        <f t="shared" si="8"/>
        <v>0</v>
      </c>
      <c r="L118" s="24">
        <f t="shared" si="9"/>
        <v>0</v>
      </c>
      <c r="M118" s="24">
        <f t="shared" si="6"/>
        <v>0</v>
      </c>
      <c r="N118" s="24">
        <f t="shared" si="7"/>
        <v>0</v>
      </c>
    </row>
    <row r="119" spans="1:14" x14ac:dyDescent="0.2">
      <c r="A119" s="32" t="s">
        <v>233</v>
      </c>
      <c r="B119" s="33" t="s">
        <v>53</v>
      </c>
      <c r="C119" s="21" t="s">
        <v>247</v>
      </c>
      <c r="D119" s="30" t="s">
        <v>23</v>
      </c>
      <c r="E119" s="27">
        <v>475300.01</v>
      </c>
      <c r="F119" s="27">
        <f t="shared" si="11"/>
        <v>475300.01</v>
      </c>
      <c r="G119" s="27"/>
      <c r="H119" s="23">
        <v>194</v>
      </c>
      <c r="I119" s="23">
        <v>194</v>
      </c>
      <c r="J119" s="23">
        <v>0</v>
      </c>
      <c r="K119" s="24">
        <f t="shared" si="8"/>
        <v>0</v>
      </c>
      <c r="L119" s="24">
        <f t="shared" si="9"/>
        <v>0</v>
      </c>
      <c r="M119" s="24">
        <f t="shared" si="6"/>
        <v>0</v>
      </c>
      <c r="N119" s="24">
        <f t="shared" si="7"/>
        <v>0</v>
      </c>
    </row>
    <row r="120" spans="1:14" x14ac:dyDescent="0.2">
      <c r="A120" s="32" t="s">
        <v>233</v>
      </c>
      <c r="B120" s="33" t="s">
        <v>53</v>
      </c>
      <c r="C120" s="21" t="s">
        <v>248</v>
      </c>
      <c r="D120" s="30" t="s">
        <v>23</v>
      </c>
      <c r="E120" s="27">
        <v>253768.31</v>
      </c>
      <c r="F120" s="27">
        <f t="shared" si="11"/>
        <v>253768.31</v>
      </c>
      <c r="G120" s="27"/>
      <c r="H120" s="23">
        <v>85</v>
      </c>
      <c r="I120" s="23">
        <v>85</v>
      </c>
      <c r="J120" s="23">
        <v>0</v>
      </c>
      <c r="K120" s="24">
        <f t="shared" si="8"/>
        <v>0</v>
      </c>
      <c r="L120" s="24">
        <f t="shared" si="9"/>
        <v>0</v>
      </c>
      <c r="M120" s="24">
        <f t="shared" si="6"/>
        <v>0</v>
      </c>
      <c r="N120" s="24">
        <f t="shared" si="7"/>
        <v>0</v>
      </c>
    </row>
    <row r="121" spans="1:14" x14ac:dyDescent="0.2">
      <c r="A121" s="32" t="s">
        <v>233</v>
      </c>
      <c r="B121" s="33" t="s">
        <v>53</v>
      </c>
      <c r="C121" s="21" t="s">
        <v>249</v>
      </c>
      <c r="D121" s="30" t="s">
        <v>23</v>
      </c>
      <c r="E121" s="27">
        <v>378745.84</v>
      </c>
      <c r="F121" s="27">
        <f t="shared" si="11"/>
        <v>378745.84</v>
      </c>
      <c r="G121" s="27"/>
      <c r="H121" s="23">
        <v>156</v>
      </c>
      <c r="I121" s="23">
        <v>156</v>
      </c>
      <c r="J121" s="23">
        <v>0</v>
      </c>
      <c r="K121" s="24">
        <f t="shared" si="8"/>
        <v>0</v>
      </c>
      <c r="L121" s="24">
        <f t="shared" si="9"/>
        <v>0</v>
      </c>
      <c r="M121" s="24">
        <f t="shared" si="6"/>
        <v>0</v>
      </c>
      <c r="N121" s="24">
        <f t="shared" si="7"/>
        <v>0</v>
      </c>
    </row>
    <row r="122" spans="1:14" x14ac:dyDescent="0.2">
      <c r="A122" s="32" t="s">
        <v>233</v>
      </c>
      <c r="B122" s="33" t="s">
        <v>53</v>
      </c>
      <c r="C122" s="21" t="s">
        <v>250</v>
      </c>
      <c r="D122" s="30" t="s">
        <v>23</v>
      </c>
      <c r="E122" s="27">
        <v>109516.56</v>
      </c>
      <c r="F122" s="27">
        <f t="shared" si="11"/>
        <v>109516.56</v>
      </c>
      <c r="G122" s="27"/>
      <c r="H122" s="23">
        <v>60</v>
      </c>
      <c r="I122" s="23">
        <v>60</v>
      </c>
      <c r="J122" s="23">
        <v>60</v>
      </c>
      <c r="K122" s="24">
        <f t="shared" si="8"/>
        <v>0</v>
      </c>
      <c r="L122" s="24">
        <f t="shared" si="9"/>
        <v>0</v>
      </c>
      <c r="M122" s="24">
        <f t="shared" si="6"/>
        <v>1</v>
      </c>
      <c r="N122" s="24">
        <f t="shared" si="7"/>
        <v>1</v>
      </c>
    </row>
    <row r="123" spans="1:14" x14ac:dyDescent="0.2">
      <c r="A123" s="32" t="s">
        <v>233</v>
      </c>
      <c r="B123" s="33" t="s">
        <v>53</v>
      </c>
      <c r="C123" s="21" t="s">
        <v>251</v>
      </c>
      <c r="D123" s="30" t="s">
        <v>23</v>
      </c>
      <c r="E123" s="27">
        <v>411085.46</v>
      </c>
      <c r="F123" s="27">
        <f t="shared" si="11"/>
        <v>411085.46</v>
      </c>
      <c r="G123" s="27"/>
      <c r="H123" s="23">
        <v>124.9</v>
      </c>
      <c r="I123" s="23">
        <v>124.9</v>
      </c>
      <c r="J123" s="23">
        <v>0</v>
      </c>
      <c r="K123" s="24">
        <f t="shared" si="8"/>
        <v>0</v>
      </c>
      <c r="L123" s="24">
        <f t="shared" si="9"/>
        <v>0</v>
      </c>
      <c r="M123" s="24">
        <f t="shared" si="6"/>
        <v>0</v>
      </c>
      <c r="N123" s="24">
        <f t="shared" si="7"/>
        <v>0</v>
      </c>
    </row>
    <row r="124" spans="1:14" x14ac:dyDescent="0.2">
      <c r="A124" s="32" t="s">
        <v>233</v>
      </c>
      <c r="B124" s="33" t="s">
        <v>53</v>
      </c>
      <c r="C124" s="21" t="s">
        <v>252</v>
      </c>
      <c r="D124" s="30" t="s">
        <v>23</v>
      </c>
      <c r="E124" s="27">
        <v>185412.75</v>
      </c>
      <c r="F124" s="27">
        <f t="shared" si="11"/>
        <v>185412.75</v>
      </c>
      <c r="G124" s="27"/>
      <c r="H124" s="23">
        <v>77.400000000000006</v>
      </c>
      <c r="I124" s="23">
        <v>77.400000000000006</v>
      </c>
      <c r="J124" s="23">
        <v>0</v>
      </c>
      <c r="K124" s="24">
        <f t="shared" si="8"/>
        <v>0</v>
      </c>
      <c r="L124" s="24">
        <f t="shared" si="9"/>
        <v>0</v>
      </c>
      <c r="M124" s="24">
        <f t="shared" si="6"/>
        <v>0</v>
      </c>
      <c r="N124" s="24">
        <f t="shared" si="7"/>
        <v>0</v>
      </c>
    </row>
    <row r="125" spans="1:14" x14ac:dyDescent="0.2">
      <c r="A125" s="32" t="s">
        <v>233</v>
      </c>
      <c r="B125" s="33" t="s">
        <v>53</v>
      </c>
      <c r="C125" s="21" t="s">
        <v>253</v>
      </c>
      <c r="D125" s="30" t="s">
        <v>23</v>
      </c>
      <c r="E125" s="27">
        <v>186463.6</v>
      </c>
      <c r="F125" s="27">
        <f t="shared" si="11"/>
        <v>186463.6</v>
      </c>
      <c r="G125" s="27"/>
      <c r="H125" s="23">
        <v>57.5</v>
      </c>
      <c r="I125" s="23">
        <v>57.5</v>
      </c>
      <c r="J125" s="23">
        <v>0</v>
      </c>
      <c r="K125" s="24">
        <f t="shared" si="8"/>
        <v>0</v>
      </c>
      <c r="L125" s="24">
        <f t="shared" si="9"/>
        <v>0</v>
      </c>
      <c r="M125" s="24">
        <f t="shared" si="6"/>
        <v>0</v>
      </c>
      <c r="N125" s="24">
        <f t="shared" si="7"/>
        <v>0</v>
      </c>
    </row>
    <row r="126" spans="1:14" x14ac:dyDescent="0.2">
      <c r="A126" s="32" t="s">
        <v>233</v>
      </c>
      <c r="B126" s="33" t="s">
        <v>53</v>
      </c>
      <c r="C126" s="21" t="s">
        <v>254</v>
      </c>
      <c r="D126" s="30" t="s">
        <v>23</v>
      </c>
      <c r="E126" s="27">
        <v>166054.91</v>
      </c>
      <c r="F126" s="27">
        <f t="shared" si="11"/>
        <v>166054.91</v>
      </c>
      <c r="G126" s="27"/>
      <c r="H126" s="23">
        <v>75.2</v>
      </c>
      <c r="I126" s="23">
        <v>75.2</v>
      </c>
      <c r="J126" s="23">
        <v>0</v>
      </c>
      <c r="K126" s="24">
        <f t="shared" si="8"/>
        <v>0</v>
      </c>
      <c r="L126" s="24">
        <f t="shared" si="9"/>
        <v>0</v>
      </c>
      <c r="M126" s="24">
        <f t="shared" si="6"/>
        <v>0</v>
      </c>
      <c r="N126" s="24">
        <f t="shared" si="7"/>
        <v>0</v>
      </c>
    </row>
    <row r="127" spans="1:14" x14ac:dyDescent="0.2">
      <c r="A127" s="32" t="s">
        <v>233</v>
      </c>
      <c r="B127" s="33" t="s">
        <v>53</v>
      </c>
      <c r="C127" s="21" t="s">
        <v>255</v>
      </c>
      <c r="D127" s="30" t="s">
        <v>23</v>
      </c>
      <c r="E127" s="27">
        <v>470198.79</v>
      </c>
      <c r="F127" s="27">
        <f t="shared" si="11"/>
        <v>470198.79</v>
      </c>
      <c r="G127" s="27"/>
      <c r="H127" s="23">
        <v>169</v>
      </c>
      <c r="I127" s="23">
        <v>169</v>
      </c>
      <c r="J127" s="23">
        <v>0</v>
      </c>
      <c r="K127" s="24">
        <f t="shared" si="8"/>
        <v>0</v>
      </c>
      <c r="L127" s="24">
        <f t="shared" si="9"/>
        <v>0</v>
      </c>
      <c r="M127" s="24">
        <f t="shared" si="6"/>
        <v>0</v>
      </c>
      <c r="N127" s="24">
        <f t="shared" si="7"/>
        <v>0</v>
      </c>
    </row>
    <row r="128" spans="1:14" x14ac:dyDescent="0.2">
      <c r="A128" s="32" t="s">
        <v>233</v>
      </c>
      <c r="B128" s="33" t="s">
        <v>53</v>
      </c>
      <c r="C128" s="21" t="s">
        <v>256</v>
      </c>
      <c r="D128" s="30" t="s">
        <v>23</v>
      </c>
      <c r="E128" s="27">
        <v>476230.24</v>
      </c>
      <c r="F128" s="27">
        <f t="shared" si="11"/>
        <v>476230.24</v>
      </c>
      <c r="G128" s="27"/>
      <c r="H128" s="23">
        <v>174</v>
      </c>
      <c r="I128" s="23">
        <v>174</v>
      </c>
      <c r="J128" s="23">
        <v>0</v>
      </c>
      <c r="K128" s="24">
        <f t="shared" si="8"/>
        <v>0</v>
      </c>
      <c r="L128" s="24">
        <f t="shared" si="9"/>
        <v>0</v>
      </c>
      <c r="M128" s="24">
        <f t="shared" si="6"/>
        <v>0</v>
      </c>
      <c r="N128" s="24">
        <f t="shared" si="7"/>
        <v>0</v>
      </c>
    </row>
    <row r="129" spans="1:14" x14ac:dyDescent="0.2">
      <c r="A129" s="32" t="s">
        <v>233</v>
      </c>
      <c r="B129" s="33" t="s">
        <v>53</v>
      </c>
      <c r="C129" s="21" t="s">
        <v>257</v>
      </c>
      <c r="D129" s="30" t="s">
        <v>23</v>
      </c>
      <c r="E129" s="27">
        <v>293581.53000000003</v>
      </c>
      <c r="F129" s="27">
        <f t="shared" si="11"/>
        <v>293581.53000000003</v>
      </c>
      <c r="G129" s="27"/>
      <c r="H129" s="23">
        <v>130</v>
      </c>
      <c r="I129" s="23">
        <v>130</v>
      </c>
      <c r="J129" s="23">
        <v>0</v>
      </c>
      <c r="K129" s="24">
        <f t="shared" si="8"/>
        <v>0</v>
      </c>
      <c r="L129" s="24">
        <f t="shared" si="9"/>
        <v>0</v>
      </c>
      <c r="M129" s="24">
        <f t="shared" si="6"/>
        <v>0</v>
      </c>
      <c r="N129" s="24">
        <f t="shared" si="7"/>
        <v>0</v>
      </c>
    </row>
    <row r="130" spans="1:14" x14ac:dyDescent="0.2">
      <c r="A130" s="32" t="s">
        <v>233</v>
      </c>
      <c r="B130" s="33" t="s">
        <v>53</v>
      </c>
      <c r="C130" s="21" t="s">
        <v>258</v>
      </c>
      <c r="D130" s="30" t="s">
        <v>23</v>
      </c>
      <c r="E130" s="27">
        <v>261800.32000000001</v>
      </c>
      <c r="F130" s="27">
        <f t="shared" si="11"/>
        <v>261800.32000000001</v>
      </c>
      <c r="G130" s="27"/>
      <c r="H130" s="23">
        <v>105</v>
      </c>
      <c r="I130" s="23">
        <v>105</v>
      </c>
      <c r="J130" s="23">
        <v>0</v>
      </c>
      <c r="K130" s="24">
        <f t="shared" si="8"/>
        <v>0</v>
      </c>
      <c r="L130" s="24">
        <f t="shared" si="9"/>
        <v>0</v>
      </c>
      <c r="M130" s="24">
        <f t="shared" si="6"/>
        <v>0</v>
      </c>
      <c r="N130" s="24">
        <f t="shared" si="7"/>
        <v>0</v>
      </c>
    </row>
    <row r="131" spans="1:14" x14ac:dyDescent="0.2">
      <c r="A131" s="32" t="s">
        <v>233</v>
      </c>
      <c r="B131" s="33" t="s">
        <v>53</v>
      </c>
      <c r="C131" s="21" t="s">
        <v>259</v>
      </c>
      <c r="D131" s="30" t="s">
        <v>23</v>
      </c>
      <c r="E131" s="27">
        <v>436195.75</v>
      </c>
      <c r="F131" s="27">
        <f t="shared" si="11"/>
        <v>436195.75</v>
      </c>
      <c r="G131" s="27"/>
      <c r="H131" s="23">
        <v>200</v>
      </c>
      <c r="I131" s="23">
        <v>200</v>
      </c>
      <c r="J131" s="23">
        <v>0</v>
      </c>
      <c r="K131" s="24">
        <f t="shared" si="8"/>
        <v>0</v>
      </c>
      <c r="L131" s="24">
        <f t="shared" si="9"/>
        <v>0</v>
      </c>
      <c r="M131" s="24">
        <f t="shared" si="6"/>
        <v>0</v>
      </c>
      <c r="N131" s="24">
        <f t="shared" si="7"/>
        <v>0</v>
      </c>
    </row>
    <row r="132" spans="1:14" x14ac:dyDescent="0.2">
      <c r="A132" s="32" t="s">
        <v>233</v>
      </c>
      <c r="B132" s="33" t="s">
        <v>53</v>
      </c>
      <c r="C132" s="21" t="s">
        <v>260</v>
      </c>
      <c r="D132" s="30" t="s">
        <v>23</v>
      </c>
      <c r="E132" s="27">
        <v>265390.92</v>
      </c>
      <c r="F132" s="27">
        <f t="shared" si="11"/>
        <v>265390.92</v>
      </c>
      <c r="G132" s="27"/>
      <c r="H132" s="23">
        <v>110</v>
      </c>
      <c r="I132" s="23">
        <v>110</v>
      </c>
      <c r="J132" s="23">
        <v>0</v>
      </c>
      <c r="K132" s="24">
        <f t="shared" si="8"/>
        <v>0</v>
      </c>
      <c r="L132" s="24">
        <f t="shared" si="9"/>
        <v>0</v>
      </c>
      <c r="M132" s="24">
        <f t="shared" si="6"/>
        <v>0</v>
      </c>
      <c r="N132" s="24">
        <f t="shared" si="7"/>
        <v>0</v>
      </c>
    </row>
    <row r="133" spans="1:14" x14ac:dyDescent="0.2">
      <c r="A133" s="32" t="s">
        <v>233</v>
      </c>
      <c r="B133" s="33" t="s">
        <v>21</v>
      </c>
      <c r="C133" s="21" t="s">
        <v>261</v>
      </c>
      <c r="D133" s="30" t="s">
        <v>23</v>
      </c>
      <c r="E133" s="26">
        <v>405075.97</v>
      </c>
      <c r="F133" s="27">
        <f t="shared" si="11"/>
        <v>405075.97</v>
      </c>
      <c r="G133" s="27"/>
      <c r="H133" s="23">
        <v>4</v>
      </c>
      <c r="I133" s="23">
        <v>4</v>
      </c>
      <c r="J133" s="23">
        <v>2</v>
      </c>
      <c r="K133" s="24">
        <f t="shared" si="8"/>
        <v>0</v>
      </c>
      <c r="L133" s="24">
        <f t="shared" si="9"/>
        <v>0</v>
      </c>
      <c r="M133" s="24">
        <f t="shared" ref="M133:M198" si="12">J133/H133</f>
        <v>0.5</v>
      </c>
      <c r="N133" s="24">
        <f t="shared" ref="N133:N198" si="13">J133/I133</f>
        <v>0.5</v>
      </c>
    </row>
    <row r="134" spans="1:14" x14ac:dyDescent="0.2">
      <c r="A134" s="32" t="s">
        <v>233</v>
      </c>
      <c r="B134" s="33" t="s">
        <v>21</v>
      </c>
      <c r="C134" s="21" t="s">
        <v>262</v>
      </c>
      <c r="D134" s="30" t="s">
        <v>23</v>
      </c>
      <c r="E134" s="26">
        <v>523890.86</v>
      </c>
      <c r="F134" s="27">
        <f t="shared" si="11"/>
        <v>523890.86</v>
      </c>
      <c r="G134" s="27"/>
      <c r="H134" s="23">
        <v>4</v>
      </c>
      <c r="I134" s="23">
        <v>4</v>
      </c>
      <c r="J134" s="23">
        <v>2</v>
      </c>
      <c r="K134" s="24">
        <f t="shared" si="8"/>
        <v>0</v>
      </c>
      <c r="L134" s="24">
        <f t="shared" si="9"/>
        <v>0</v>
      </c>
      <c r="M134" s="24">
        <f t="shared" si="12"/>
        <v>0.5</v>
      </c>
      <c r="N134" s="24">
        <f t="shared" si="13"/>
        <v>0.5</v>
      </c>
    </row>
    <row r="135" spans="1:14" x14ac:dyDescent="0.2">
      <c r="A135" s="32" t="s">
        <v>233</v>
      </c>
      <c r="B135" s="33" t="s">
        <v>21</v>
      </c>
      <c r="C135" s="21" t="s">
        <v>263</v>
      </c>
      <c r="D135" s="30" t="s">
        <v>23</v>
      </c>
      <c r="E135" s="26">
        <v>726375.66</v>
      </c>
      <c r="F135" s="27">
        <f t="shared" si="11"/>
        <v>726375.66</v>
      </c>
      <c r="G135" s="27"/>
      <c r="H135" s="23">
        <v>10</v>
      </c>
      <c r="I135" s="23">
        <v>10</v>
      </c>
      <c r="J135" s="23">
        <v>2</v>
      </c>
      <c r="K135" s="24">
        <f t="shared" si="8"/>
        <v>0</v>
      </c>
      <c r="L135" s="24">
        <f t="shared" si="9"/>
        <v>0</v>
      </c>
      <c r="M135" s="24">
        <f t="shared" si="12"/>
        <v>0.2</v>
      </c>
      <c r="N135" s="24">
        <f t="shared" si="13"/>
        <v>0.2</v>
      </c>
    </row>
    <row r="136" spans="1:14" x14ac:dyDescent="0.2">
      <c r="A136" s="32" t="s">
        <v>233</v>
      </c>
      <c r="B136" s="33" t="s">
        <v>21</v>
      </c>
      <c r="C136" s="21" t="s">
        <v>264</v>
      </c>
      <c r="D136" s="30" t="s">
        <v>23</v>
      </c>
      <c r="E136" s="26">
        <v>277997.09999999998</v>
      </c>
      <c r="F136" s="27">
        <f t="shared" si="11"/>
        <v>277997.09999999998</v>
      </c>
      <c r="G136" s="27"/>
      <c r="H136" s="23">
        <v>2</v>
      </c>
      <c r="I136" s="23">
        <v>2</v>
      </c>
      <c r="J136" s="23">
        <v>0</v>
      </c>
      <c r="K136" s="24">
        <f t="shared" si="8"/>
        <v>0</v>
      </c>
      <c r="L136" s="24">
        <f t="shared" si="9"/>
        <v>0</v>
      </c>
      <c r="M136" s="24">
        <f t="shared" si="12"/>
        <v>0</v>
      </c>
      <c r="N136" s="24">
        <f t="shared" si="13"/>
        <v>0</v>
      </c>
    </row>
    <row r="137" spans="1:14" x14ac:dyDescent="0.2">
      <c r="A137" s="32" t="s">
        <v>233</v>
      </c>
      <c r="B137" s="33" t="s">
        <v>21</v>
      </c>
      <c r="C137" s="21" t="s">
        <v>265</v>
      </c>
      <c r="D137" s="30" t="s">
        <v>23</v>
      </c>
      <c r="E137" s="26">
        <v>283170.3</v>
      </c>
      <c r="F137" s="27">
        <f t="shared" si="11"/>
        <v>283170.3</v>
      </c>
      <c r="G137" s="27"/>
      <c r="H137" s="23">
        <v>4</v>
      </c>
      <c r="I137" s="23">
        <v>4</v>
      </c>
      <c r="J137" s="23">
        <v>2</v>
      </c>
      <c r="K137" s="24">
        <f t="shared" si="8"/>
        <v>0</v>
      </c>
      <c r="L137" s="24">
        <f t="shared" si="9"/>
        <v>0</v>
      </c>
      <c r="M137" s="24">
        <f t="shared" si="12"/>
        <v>0.5</v>
      </c>
      <c r="N137" s="24">
        <f t="shared" si="13"/>
        <v>0.5</v>
      </c>
    </row>
    <row r="138" spans="1:14" x14ac:dyDescent="0.2">
      <c r="A138" s="32" t="s">
        <v>233</v>
      </c>
      <c r="B138" s="33" t="s">
        <v>21</v>
      </c>
      <c r="C138" s="21" t="s">
        <v>266</v>
      </c>
      <c r="D138" s="30" t="s">
        <v>23</v>
      </c>
      <c r="E138" s="26">
        <v>492088.73</v>
      </c>
      <c r="F138" s="27">
        <f t="shared" si="11"/>
        <v>492088.73</v>
      </c>
      <c r="G138" s="27"/>
      <c r="H138" s="23">
        <v>5</v>
      </c>
      <c r="I138" s="23">
        <v>5</v>
      </c>
      <c r="J138" s="23">
        <v>2</v>
      </c>
      <c r="K138" s="24">
        <f t="shared" si="8"/>
        <v>0</v>
      </c>
      <c r="L138" s="24">
        <f t="shared" si="9"/>
        <v>0</v>
      </c>
      <c r="M138" s="24">
        <f t="shared" si="12"/>
        <v>0.4</v>
      </c>
      <c r="N138" s="24">
        <f t="shared" si="13"/>
        <v>0.4</v>
      </c>
    </row>
    <row r="139" spans="1:14" x14ac:dyDescent="0.2">
      <c r="A139" s="32" t="s">
        <v>233</v>
      </c>
      <c r="B139" s="33" t="s">
        <v>21</v>
      </c>
      <c r="C139" s="21" t="s">
        <v>267</v>
      </c>
      <c r="D139" s="30" t="s">
        <v>23</v>
      </c>
      <c r="E139" s="26">
        <v>320950.90999999997</v>
      </c>
      <c r="F139" s="27">
        <f t="shared" si="11"/>
        <v>320950.90999999997</v>
      </c>
      <c r="G139" s="27"/>
      <c r="H139" s="23">
        <v>5</v>
      </c>
      <c r="I139" s="23">
        <v>5</v>
      </c>
      <c r="J139" s="23">
        <v>2</v>
      </c>
      <c r="K139" s="24">
        <f t="shared" si="8"/>
        <v>0</v>
      </c>
      <c r="L139" s="24">
        <f t="shared" si="9"/>
        <v>0</v>
      </c>
      <c r="M139" s="24">
        <f t="shared" si="12"/>
        <v>0.4</v>
      </c>
      <c r="N139" s="24">
        <f t="shared" si="13"/>
        <v>0.4</v>
      </c>
    </row>
    <row r="140" spans="1:14" x14ac:dyDescent="0.2">
      <c r="A140" s="32" t="s">
        <v>233</v>
      </c>
      <c r="B140" s="33" t="s">
        <v>21</v>
      </c>
      <c r="C140" s="21" t="s">
        <v>268</v>
      </c>
      <c r="D140" s="30" t="s">
        <v>23</v>
      </c>
      <c r="E140" s="26">
        <v>795301.23</v>
      </c>
      <c r="F140" s="27">
        <f t="shared" si="11"/>
        <v>795301.23</v>
      </c>
      <c r="G140" s="27"/>
      <c r="H140" s="23">
        <v>8</v>
      </c>
      <c r="I140" s="23">
        <v>8</v>
      </c>
      <c r="J140" s="23">
        <v>4</v>
      </c>
      <c r="K140" s="24">
        <f t="shared" si="8"/>
        <v>0</v>
      </c>
      <c r="L140" s="24">
        <f t="shared" si="9"/>
        <v>0</v>
      </c>
      <c r="M140" s="24">
        <f t="shared" si="12"/>
        <v>0.5</v>
      </c>
      <c r="N140" s="24">
        <f t="shared" si="13"/>
        <v>0.5</v>
      </c>
    </row>
    <row r="141" spans="1:14" x14ac:dyDescent="0.2">
      <c r="A141" s="32" t="s">
        <v>233</v>
      </c>
      <c r="B141" s="33" t="s">
        <v>21</v>
      </c>
      <c r="C141" s="21" t="s">
        <v>269</v>
      </c>
      <c r="D141" s="30" t="s">
        <v>23</v>
      </c>
      <c r="E141" s="26">
        <v>435127.25</v>
      </c>
      <c r="F141" s="27">
        <f t="shared" si="11"/>
        <v>435127.25</v>
      </c>
      <c r="G141" s="27"/>
      <c r="H141" s="23">
        <v>8</v>
      </c>
      <c r="I141" s="23">
        <v>8</v>
      </c>
      <c r="J141" s="23">
        <v>4</v>
      </c>
      <c r="K141" s="24">
        <f t="shared" si="8"/>
        <v>0</v>
      </c>
      <c r="L141" s="24">
        <f t="shared" si="9"/>
        <v>0</v>
      </c>
      <c r="M141" s="24">
        <f t="shared" si="12"/>
        <v>0.5</v>
      </c>
      <c r="N141" s="24">
        <f t="shared" si="13"/>
        <v>0.5</v>
      </c>
    </row>
    <row r="142" spans="1:14" x14ac:dyDescent="0.2">
      <c r="A142" s="32" t="s">
        <v>233</v>
      </c>
      <c r="B142" s="33" t="s">
        <v>21</v>
      </c>
      <c r="C142" s="21" t="s">
        <v>270</v>
      </c>
      <c r="D142" s="30" t="s">
        <v>23</v>
      </c>
      <c r="E142" s="26">
        <v>249779.64</v>
      </c>
      <c r="F142" s="27">
        <f t="shared" si="11"/>
        <v>249779.64</v>
      </c>
      <c r="G142" s="27"/>
      <c r="H142" s="23">
        <v>3</v>
      </c>
      <c r="I142" s="23">
        <v>3</v>
      </c>
      <c r="J142" s="23">
        <v>1</v>
      </c>
      <c r="K142" s="24">
        <f t="shared" si="8"/>
        <v>0</v>
      </c>
      <c r="L142" s="24">
        <f t="shared" si="9"/>
        <v>0</v>
      </c>
      <c r="M142" s="24">
        <f t="shared" si="12"/>
        <v>0.33333333333333331</v>
      </c>
      <c r="N142" s="24">
        <f t="shared" si="13"/>
        <v>0.33333333333333331</v>
      </c>
    </row>
    <row r="143" spans="1:14" x14ac:dyDescent="0.2">
      <c r="A143" s="32" t="s">
        <v>233</v>
      </c>
      <c r="B143" s="33" t="s">
        <v>21</v>
      </c>
      <c r="C143" s="21" t="s">
        <v>271</v>
      </c>
      <c r="D143" s="30" t="s">
        <v>23</v>
      </c>
      <c r="E143" s="26">
        <v>310611.59000000003</v>
      </c>
      <c r="F143" s="27">
        <f t="shared" si="11"/>
        <v>310611.59000000003</v>
      </c>
      <c r="G143" s="27"/>
      <c r="H143" s="23">
        <v>4</v>
      </c>
      <c r="I143" s="23">
        <v>4</v>
      </c>
      <c r="J143" s="23">
        <v>2</v>
      </c>
      <c r="K143" s="24">
        <f t="shared" si="8"/>
        <v>0</v>
      </c>
      <c r="L143" s="24">
        <f t="shared" si="9"/>
        <v>0</v>
      </c>
      <c r="M143" s="24">
        <f t="shared" si="12"/>
        <v>0.5</v>
      </c>
      <c r="N143" s="24">
        <f t="shared" si="13"/>
        <v>0.5</v>
      </c>
    </row>
    <row r="144" spans="1:14" x14ac:dyDescent="0.2">
      <c r="A144" s="34" t="s">
        <v>233</v>
      </c>
      <c r="B144" s="35" t="s">
        <v>25</v>
      </c>
      <c r="C144" s="21" t="s">
        <v>272</v>
      </c>
      <c r="D144" s="30" t="s">
        <v>23</v>
      </c>
      <c r="E144" s="27">
        <v>1320705.28</v>
      </c>
      <c r="F144" s="27">
        <f t="shared" si="11"/>
        <v>1320705.28</v>
      </c>
      <c r="G144" s="27"/>
      <c r="H144" s="23">
        <v>3156</v>
      </c>
      <c r="I144" s="23">
        <v>3156</v>
      </c>
      <c r="J144" s="23">
        <v>3156</v>
      </c>
      <c r="K144" s="24">
        <f t="shared" si="8"/>
        <v>0</v>
      </c>
      <c r="L144" s="24">
        <f t="shared" si="9"/>
        <v>0</v>
      </c>
      <c r="M144" s="24">
        <f t="shared" si="12"/>
        <v>1</v>
      </c>
      <c r="N144" s="24">
        <f t="shared" si="13"/>
        <v>1</v>
      </c>
    </row>
    <row r="145" spans="1:14" x14ac:dyDescent="0.2">
      <c r="A145" s="32" t="s">
        <v>233</v>
      </c>
      <c r="B145" s="35" t="s">
        <v>62</v>
      </c>
      <c r="C145" s="21" t="s">
        <v>273</v>
      </c>
      <c r="D145" s="30" t="s">
        <v>23</v>
      </c>
      <c r="E145" s="31">
        <v>30000000</v>
      </c>
      <c r="F145" s="27">
        <f t="shared" si="11"/>
        <v>30000000</v>
      </c>
      <c r="G145" s="27"/>
      <c r="H145" s="23">
        <v>1</v>
      </c>
      <c r="I145" s="23">
        <v>1</v>
      </c>
      <c r="J145" s="23">
        <v>0</v>
      </c>
      <c r="K145" s="24">
        <f t="shared" si="8"/>
        <v>0</v>
      </c>
      <c r="L145" s="24">
        <f t="shared" si="9"/>
        <v>0</v>
      </c>
      <c r="M145" s="24">
        <f t="shared" si="12"/>
        <v>0</v>
      </c>
      <c r="N145" s="24">
        <f t="shared" si="13"/>
        <v>0</v>
      </c>
    </row>
    <row r="146" spans="1:14" x14ac:dyDescent="0.2">
      <c r="A146" s="34" t="s">
        <v>233</v>
      </c>
      <c r="B146" s="36" t="s">
        <v>42</v>
      </c>
      <c r="C146" s="21" t="s">
        <v>274</v>
      </c>
      <c r="D146" s="30" t="s">
        <v>23</v>
      </c>
      <c r="E146" s="27">
        <v>1814400</v>
      </c>
      <c r="F146" s="27">
        <f t="shared" si="11"/>
        <v>1814400</v>
      </c>
      <c r="G146" s="27"/>
      <c r="H146" s="23">
        <v>3024</v>
      </c>
      <c r="I146" s="23">
        <v>3024</v>
      </c>
      <c r="J146" s="23">
        <v>3024</v>
      </c>
      <c r="K146" s="24">
        <f t="shared" ref="K146:K209" si="14">G146/E146</f>
        <v>0</v>
      </c>
      <c r="L146" s="24">
        <f t="shared" ref="L146:L209" si="15">G146/F146</f>
        <v>0</v>
      </c>
      <c r="M146" s="24">
        <f t="shared" si="12"/>
        <v>1</v>
      </c>
      <c r="N146" s="24">
        <f t="shared" si="13"/>
        <v>1</v>
      </c>
    </row>
    <row r="147" spans="1:14" x14ac:dyDescent="0.2">
      <c r="A147" s="34" t="s">
        <v>233</v>
      </c>
      <c r="B147" s="36" t="s">
        <v>42</v>
      </c>
      <c r="C147" s="21" t="s">
        <v>275</v>
      </c>
      <c r="D147" s="30" t="s">
        <v>23</v>
      </c>
      <c r="E147" s="27">
        <v>1691662.18</v>
      </c>
      <c r="F147" s="27">
        <f t="shared" si="11"/>
        <v>1691662.18</v>
      </c>
      <c r="G147" s="27"/>
      <c r="H147" s="23">
        <v>26</v>
      </c>
      <c r="I147" s="23">
        <v>26</v>
      </c>
      <c r="J147" s="23">
        <v>18</v>
      </c>
      <c r="K147" s="24">
        <f t="shared" si="14"/>
        <v>0</v>
      </c>
      <c r="L147" s="24">
        <f t="shared" si="15"/>
        <v>0</v>
      </c>
      <c r="M147" s="24">
        <f t="shared" si="12"/>
        <v>0.69230769230769229</v>
      </c>
      <c r="N147" s="24">
        <f t="shared" si="13"/>
        <v>0.69230769230769229</v>
      </c>
    </row>
    <row r="148" spans="1:14" x14ac:dyDescent="0.2">
      <c r="A148" s="34" t="s">
        <v>233</v>
      </c>
      <c r="B148" s="36" t="s">
        <v>42</v>
      </c>
      <c r="C148" s="21" t="s">
        <v>275</v>
      </c>
      <c r="D148" s="30" t="s">
        <v>23</v>
      </c>
      <c r="E148" s="27">
        <v>1951917.9</v>
      </c>
      <c r="F148" s="27">
        <f t="shared" si="11"/>
        <v>1951917.9</v>
      </c>
      <c r="G148" s="27"/>
      <c r="H148" s="23">
        <v>30</v>
      </c>
      <c r="I148" s="23">
        <v>30</v>
      </c>
      <c r="J148" s="23">
        <v>15</v>
      </c>
      <c r="K148" s="24">
        <f t="shared" si="14"/>
        <v>0</v>
      </c>
      <c r="L148" s="24">
        <f t="shared" si="15"/>
        <v>0</v>
      </c>
      <c r="M148" s="24">
        <f t="shared" si="12"/>
        <v>0.5</v>
      </c>
      <c r="N148" s="24">
        <f t="shared" si="13"/>
        <v>0.5</v>
      </c>
    </row>
    <row r="149" spans="1:14" x14ac:dyDescent="0.2">
      <c r="A149" s="34" t="s">
        <v>233</v>
      </c>
      <c r="B149" s="36" t="s">
        <v>42</v>
      </c>
      <c r="C149" s="21" t="s">
        <v>275</v>
      </c>
      <c r="D149" s="30" t="s">
        <v>23</v>
      </c>
      <c r="E149" s="27">
        <v>1626598.25</v>
      </c>
      <c r="F149" s="27">
        <f t="shared" si="11"/>
        <v>1626598.25</v>
      </c>
      <c r="G149" s="27"/>
      <c r="H149" s="23">
        <v>25</v>
      </c>
      <c r="I149" s="23">
        <v>25</v>
      </c>
      <c r="J149" s="23">
        <v>12</v>
      </c>
      <c r="K149" s="24">
        <f t="shared" si="14"/>
        <v>0</v>
      </c>
      <c r="L149" s="24">
        <f t="shared" si="15"/>
        <v>0</v>
      </c>
      <c r="M149" s="24">
        <f t="shared" si="12"/>
        <v>0.48</v>
      </c>
      <c r="N149" s="24">
        <f t="shared" si="13"/>
        <v>0.48</v>
      </c>
    </row>
    <row r="150" spans="1:14" x14ac:dyDescent="0.2">
      <c r="A150" s="34" t="s">
        <v>233</v>
      </c>
      <c r="B150" s="36" t="s">
        <v>42</v>
      </c>
      <c r="C150" s="21" t="s">
        <v>275</v>
      </c>
      <c r="D150" s="30" t="s">
        <v>23</v>
      </c>
      <c r="E150" s="27">
        <v>1626598.25</v>
      </c>
      <c r="F150" s="27">
        <f t="shared" si="11"/>
        <v>1626598.25</v>
      </c>
      <c r="G150" s="27"/>
      <c r="H150" s="23">
        <v>25</v>
      </c>
      <c r="I150" s="23">
        <v>25</v>
      </c>
      <c r="J150" s="23">
        <v>12</v>
      </c>
      <c r="K150" s="24">
        <f t="shared" si="14"/>
        <v>0</v>
      </c>
      <c r="L150" s="24">
        <f t="shared" si="15"/>
        <v>0</v>
      </c>
      <c r="M150" s="24">
        <f t="shared" si="12"/>
        <v>0.48</v>
      </c>
      <c r="N150" s="24">
        <f t="shared" si="13"/>
        <v>0.48</v>
      </c>
    </row>
    <row r="151" spans="1:14" x14ac:dyDescent="0.2">
      <c r="A151" s="34" t="s">
        <v>233</v>
      </c>
      <c r="B151" s="36" t="s">
        <v>42</v>
      </c>
      <c r="C151" s="21" t="s">
        <v>275</v>
      </c>
      <c r="D151" s="30" t="s">
        <v>23</v>
      </c>
      <c r="E151" s="27">
        <v>650639.30000000005</v>
      </c>
      <c r="F151" s="27">
        <f t="shared" si="11"/>
        <v>650639.30000000005</v>
      </c>
      <c r="G151" s="27"/>
      <c r="H151" s="23">
        <v>10</v>
      </c>
      <c r="I151" s="23">
        <v>10</v>
      </c>
      <c r="J151" s="23">
        <v>2</v>
      </c>
      <c r="K151" s="24">
        <f t="shared" si="14"/>
        <v>0</v>
      </c>
      <c r="L151" s="24">
        <f t="shared" si="15"/>
        <v>0</v>
      </c>
      <c r="M151" s="24">
        <f t="shared" si="12"/>
        <v>0.2</v>
      </c>
      <c r="N151" s="24">
        <f t="shared" si="13"/>
        <v>0.2</v>
      </c>
    </row>
    <row r="152" spans="1:14" x14ac:dyDescent="0.2">
      <c r="A152" s="34" t="s">
        <v>233</v>
      </c>
      <c r="B152" s="36" t="s">
        <v>42</v>
      </c>
      <c r="C152" s="21" t="s">
        <v>275</v>
      </c>
      <c r="D152" s="30" t="s">
        <v>23</v>
      </c>
      <c r="E152" s="27">
        <v>2634037.2000000002</v>
      </c>
      <c r="F152" s="27">
        <f t="shared" si="11"/>
        <v>2634037.2000000002</v>
      </c>
      <c r="G152" s="27"/>
      <c r="H152" s="23">
        <v>60</v>
      </c>
      <c r="I152" s="23">
        <v>60</v>
      </c>
      <c r="J152" s="23">
        <v>20</v>
      </c>
      <c r="K152" s="24">
        <f t="shared" si="14"/>
        <v>0</v>
      </c>
      <c r="L152" s="24">
        <f t="shared" si="15"/>
        <v>0</v>
      </c>
      <c r="M152" s="24">
        <f t="shared" si="12"/>
        <v>0.33333333333333331</v>
      </c>
      <c r="N152" s="24">
        <f t="shared" si="13"/>
        <v>0.33333333333333331</v>
      </c>
    </row>
    <row r="153" spans="1:14" x14ac:dyDescent="0.2">
      <c r="A153" s="34" t="s">
        <v>233</v>
      </c>
      <c r="B153" s="35" t="s">
        <v>42</v>
      </c>
      <c r="C153" s="29" t="s">
        <v>276</v>
      </c>
      <c r="D153" s="30" t="s">
        <v>23</v>
      </c>
      <c r="E153" s="27">
        <v>630000</v>
      </c>
      <c r="F153" s="27">
        <f t="shared" si="11"/>
        <v>630000</v>
      </c>
      <c r="G153" s="27"/>
      <c r="H153" s="23">
        <v>15</v>
      </c>
      <c r="I153" s="23">
        <v>15</v>
      </c>
      <c r="J153" s="23">
        <v>5</v>
      </c>
      <c r="K153" s="24">
        <f t="shared" si="14"/>
        <v>0</v>
      </c>
      <c r="L153" s="24">
        <f t="shared" si="15"/>
        <v>0</v>
      </c>
      <c r="M153" s="24">
        <f t="shared" si="12"/>
        <v>0.33333333333333331</v>
      </c>
      <c r="N153" s="24">
        <f t="shared" si="13"/>
        <v>0.33333333333333331</v>
      </c>
    </row>
    <row r="154" spans="1:14" x14ac:dyDescent="0.2">
      <c r="A154" s="34" t="s">
        <v>233</v>
      </c>
      <c r="B154" s="35" t="s">
        <v>42</v>
      </c>
      <c r="C154" s="21" t="s">
        <v>277</v>
      </c>
      <c r="D154" s="30" t="s">
        <v>23</v>
      </c>
      <c r="E154" s="27">
        <v>2040000</v>
      </c>
      <c r="F154" s="27">
        <f t="shared" si="11"/>
        <v>2040000</v>
      </c>
      <c r="G154" s="27"/>
      <c r="H154" s="23">
        <v>34</v>
      </c>
      <c r="I154" s="23">
        <v>34</v>
      </c>
      <c r="J154" s="23">
        <v>15</v>
      </c>
      <c r="K154" s="24">
        <f t="shared" si="14"/>
        <v>0</v>
      </c>
      <c r="L154" s="24">
        <f t="shared" si="15"/>
        <v>0</v>
      </c>
      <c r="M154" s="24">
        <f t="shared" si="12"/>
        <v>0.44117647058823528</v>
      </c>
      <c r="N154" s="24">
        <f t="shared" si="13"/>
        <v>0.44117647058823528</v>
      </c>
    </row>
    <row r="155" spans="1:14" x14ac:dyDescent="0.2">
      <c r="A155" s="34" t="s">
        <v>233</v>
      </c>
      <c r="B155" s="35" t="s">
        <v>42</v>
      </c>
      <c r="C155" s="21" t="s">
        <v>277</v>
      </c>
      <c r="D155" s="30" t="s">
        <v>23</v>
      </c>
      <c r="E155" s="27">
        <v>1560000</v>
      </c>
      <c r="F155" s="27">
        <f t="shared" si="11"/>
        <v>1560000</v>
      </c>
      <c r="G155" s="27"/>
      <c r="H155" s="23">
        <v>26</v>
      </c>
      <c r="I155" s="23">
        <v>26</v>
      </c>
      <c r="J155" s="23">
        <v>15</v>
      </c>
      <c r="K155" s="24">
        <f t="shared" si="14"/>
        <v>0</v>
      </c>
      <c r="L155" s="24">
        <f t="shared" si="15"/>
        <v>0</v>
      </c>
      <c r="M155" s="24">
        <f t="shared" si="12"/>
        <v>0.57692307692307687</v>
      </c>
      <c r="N155" s="24">
        <f t="shared" si="13"/>
        <v>0.57692307692307687</v>
      </c>
    </row>
    <row r="156" spans="1:14" x14ac:dyDescent="0.2">
      <c r="A156" s="19" t="s">
        <v>278</v>
      </c>
      <c r="B156" s="20" t="s">
        <v>75</v>
      </c>
      <c r="C156" s="21" t="s">
        <v>279</v>
      </c>
      <c r="D156" s="30" t="s">
        <v>23</v>
      </c>
      <c r="E156" s="22">
        <v>165450</v>
      </c>
      <c r="F156" s="22">
        <v>165450</v>
      </c>
      <c r="G156" s="22">
        <v>0</v>
      </c>
      <c r="H156" s="23">
        <v>1</v>
      </c>
      <c r="I156" s="23">
        <v>1</v>
      </c>
      <c r="J156" s="23">
        <v>1</v>
      </c>
      <c r="K156" s="24">
        <f t="shared" si="14"/>
        <v>0</v>
      </c>
      <c r="L156" s="24">
        <f t="shared" si="15"/>
        <v>0</v>
      </c>
      <c r="M156" s="24">
        <f t="shared" si="12"/>
        <v>1</v>
      </c>
      <c r="N156" s="24">
        <f t="shared" si="13"/>
        <v>1</v>
      </c>
    </row>
    <row r="157" spans="1:14" x14ac:dyDescent="0.2">
      <c r="A157" s="19" t="s">
        <v>278</v>
      </c>
      <c r="B157" s="33" t="s">
        <v>62</v>
      </c>
      <c r="C157" s="21" t="s">
        <v>280</v>
      </c>
      <c r="D157" s="30" t="s">
        <v>23</v>
      </c>
      <c r="E157" s="26">
        <v>167169.1</v>
      </c>
      <c r="F157" s="27">
        <f t="shared" ref="F157:F180" si="16">E157</f>
        <v>167169.1</v>
      </c>
      <c r="G157" s="27"/>
      <c r="H157" s="23">
        <v>182.3</v>
      </c>
      <c r="I157" s="23">
        <v>182.3</v>
      </c>
      <c r="J157" s="23">
        <v>0</v>
      </c>
      <c r="K157" s="24">
        <f t="shared" si="14"/>
        <v>0</v>
      </c>
      <c r="L157" s="24">
        <f t="shared" si="15"/>
        <v>0</v>
      </c>
      <c r="M157" s="24">
        <f t="shared" si="12"/>
        <v>0</v>
      </c>
      <c r="N157" s="24">
        <f t="shared" si="13"/>
        <v>0</v>
      </c>
    </row>
    <row r="158" spans="1:14" x14ac:dyDescent="0.2">
      <c r="A158" s="19" t="s">
        <v>278</v>
      </c>
      <c r="B158" s="33" t="s">
        <v>62</v>
      </c>
      <c r="C158" s="21" t="s">
        <v>281</v>
      </c>
      <c r="D158" s="30" t="s">
        <v>23</v>
      </c>
      <c r="E158" s="26">
        <v>129231.28</v>
      </c>
      <c r="F158" s="27">
        <f t="shared" si="16"/>
        <v>129231.28</v>
      </c>
      <c r="G158" s="27"/>
      <c r="H158" s="23">
        <v>149</v>
      </c>
      <c r="I158" s="23">
        <v>149</v>
      </c>
      <c r="J158" s="23">
        <v>0</v>
      </c>
      <c r="K158" s="24">
        <f t="shared" si="14"/>
        <v>0</v>
      </c>
      <c r="L158" s="24">
        <f t="shared" si="15"/>
        <v>0</v>
      </c>
      <c r="M158" s="24">
        <f t="shared" si="12"/>
        <v>0</v>
      </c>
      <c r="N158" s="24">
        <f t="shared" si="13"/>
        <v>0</v>
      </c>
    </row>
    <row r="159" spans="1:14" x14ac:dyDescent="0.2">
      <c r="A159" s="19" t="s">
        <v>278</v>
      </c>
      <c r="B159" s="33" t="s">
        <v>62</v>
      </c>
      <c r="C159" s="21" t="s">
        <v>282</v>
      </c>
      <c r="D159" s="30" t="s">
        <v>23</v>
      </c>
      <c r="E159" s="26">
        <v>345451.88</v>
      </c>
      <c r="F159" s="27">
        <f t="shared" si="16"/>
        <v>345451.88</v>
      </c>
      <c r="G159" s="27"/>
      <c r="H159" s="23">
        <v>546.29999999999995</v>
      </c>
      <c r="I159" s="23">
        <v>546.29999999999995</v>
      </c>
      <c r="J159" s="23">
        <v>0</v>
      </c>
      <c r="K159" s="24">
        <f t="shared" si="14"/>
        <v>0</v>
      </c>
      <c r="L159" s="24">
        <f t="shared" si="15"/>
        <v>0</v>
      </c>
      <c r="M159" s="24">
        <f t="shared" si="12"/>
        <v>0</v>
      </c>
      <c r="N159" s="24">
        <f t="shared" si="13"/>
        <v>0</v>
      </c>
    </row>
    <row r="160" spans="1:14" x14ac:dyDescent="0.2">
      <c r="A160" s="19" t="s">
        <v>278</v>
      </c>
      <c r="B160" s="33" t="s">
        <v>62</v>
      </c>
      <c r="C160" s="21" t="s">
        <v>283</v>
      </c>
      <c r="D160" s="30" t="s">
        <v>23</v>
      </c>
      <c r="E160" s="26">
        <v>124249.32</v>
      </c>
      <c r="F160" s="27">
        <f t="shared" si="16"/>
        <v>124249.32</v>
      </c>
      <c r="G160" s="27"/>
      <c r="H160" s="23">
        <v>135.4</v>
      </c>
      <c r="I160" s="23">
        <v>135.4</v>
      </c>
      <c r="J160" s="23">
        <v>0</v>
      </c>
      <c r="K160" s="24">
        <f t="shared" si="14"/>
        <v>0</v>
      </c>
      <c r="L160" s="24">
        <f t="shared" si="15"/>
        <v>0</v>
      </c>
      <c r="M160" s="24">
        <f t="shared" si="12"/>
        <v>0</v>
      </c>
      <c r="N160" s="24">
        <f t="shared" si="13"/>
        <v>0</v>
      </c>
    </row>
    <row r="161" spans="1:14" x14ac:dyDescent="0.2">
      <c r="A161" s="19" t="s">
        <v>278</v>
      </c>
      <c r="B161" s="33" t="s">
        <v>62</v>
      </c>
      <c r="C161" s="21" t="s">
        <v>284</v>
      </c>
      <c r="D161" s="30" t="s">
        <v>23</v>
      </c>
      <c r="E161" s="26">
        <v>117183.03999999999</v>
      </c>
      <c r="F161" s="27">
        <f t="shared" si="16"/>
        <v>117183.03999999999</v>
      </c>
      <c r="G161" s="27"/>
      <c r="H161" s="23">
        <v>120.3</v>
      </c>
      <c r="I161" s="23">
        <v>120.3</v>
      </c>
      <c r="J161" s="23">
        <v>0</v>
      </c>
      <c r="K161" s="24">
        <f t="shared" si="14"/>
        <v>0</v>
      </c>
      <c r="L161" s="24">
        <f t="shared" si="15"/>
        <v>0</v>
      </c>
      <c r="M161" s="24">
        <f t="shared" si="12"/>
        <v>0</v>
      </c>
      <c r="N161" s="24">
        <f t="shared" si="13"/>
        <v>0</v>
      </c>
    </row>
    <row r="162" spans="1:14" x14ac:dyDescent="0.2">
      <c r="A162" s="19" t="s">
        <v>278</v>
      </c>
      <c r="B162" s="33" t="s">
        <v>62</v>
      </c>
      <c r="C162" s="21" t="s">
        <v>285</v>
      </c>
      <c r="D162" s="30" t="s">
        <v>23</v>
      </c>
      <c r="E162" s="26">
        <v>132845.51999999999</v>
      </c>
      <c r="F162" s="27">
        <f t="shared" si="16"/>
        <v>132845.51999999999</v>
      </c>
      <c r="G162" s="27"/>
      <c r="H162" s="23">
        <v>160</v>
      </c>
      <c r="I162" s="23">
        <v>160</v>
      </c>
      <c r="J162" s="23">
        <v>0</v>
      </c>
      <c r="K162" s="24">
        <f t="shared" si="14"/>
        <v>0</v>
      </c>
      <c r="L162" s="24">
        <f t="shared" si="15"/>
        <v>0</v>
      </c>
      <c r="M162" s="24">
        <f t="shared" si="12"/>
        <v>0</v>
      </c>
      <c r="N162" s="24">
        <f t="shared" si="13"/>
        <v>0</v>
      </c>
    </row>
    <row r="163" spans="1:14" x14ac:dyDescent="0.2">
      <c r="A163" s="19" t="s">
        <v>278</v>
      </c>
      <c r="B163" s="33" t="s">
        <v>62</v>
      </c>
      <c r="C163" s="21" t="s">
        <v>286</v>
      </c>
      <c r="D163" s="30" t="s">
        <v>23</v>
      </c>
      <c r="E163" s="26">
        <v>103013.8</v>
      </c>
      <c r="F163" s="27">
        <f t="shared" si="16"/>
        <v>103013.8</v>
      </c>
      <c r="G163" s="27"/>
      <c r="H163" s="23">
        <v>125</v>
      </c>
      <c r="I163" s="23">
        <v>125</v>
      </c>
      <c r="J163" s="23">
        <v>0</v>
      </c>
      <c r="K163" s="24">
        <f t="shared" si="14"/>
        <v>0</v>
      </c>
      <c r="L163" s="24">
        <f t="shared" si="15"/>
        <v>0</v>
      </c>
      <c r="M163" s="24">
        <f t="shared" si="12"/>
        <v>0</v>
      </c>
      <c r="N163" s="24">
        <f t="shared" si="13"/>
        <v>0</v>
      </c>
    </row>
    <row r="164" spans="1:14" x14ac:dyDescent="0.2">
      <c r="A164" s="19" t="s">
        <v>278</v>
      </c>
      <c r="B164" s="33" t="s">
        <v>62</v>
      </c>
      <c r="C164" s="21" t="s">
        <v>287</v>
      </c>
      <c r="D164" s="30" t="s">
        <v>23</v>
      </c>
      <c r="E164" s="26">
        <v>100940.65</v>
      </c>
      <c r="F164" s="27">
        <f t="shared" si="16"/>
        <v>100940.65</v>
      </c>
      <c r="G164" s="27"/>
      <c r="H164" s="23">
        <v>119</v>
      </c>
      <c r="I164" s="23">
        <v>119</v>
      </c>
      <c r="J164" s="23">
        <v>0</v>
      </c>
      <c r="K164" s="24">
        <f t="shared" si="14"/>
        <v>0</v>
      </c>
      <c r="L164" s="24">
        <f t="shared" si="15"/>
        <v>0</v>
      </c>
      <c r="M164" s="24">
        <f t="shared" si="12"/>
        <v>0</v>
      </c>
      <c r="N164" s="24">
        <f t="shared" si="13"/>
        <v>0</v>
      </c>
    </row>
    <row r="165" spans="1:14" x14ac:dyDescent="0.2">
      <c r="A165" s="19" t="s">
        <v>278</v>
      </c>
      <c r="B165" s="33" t="s">
        <v>62</v>
      </c>
      <c r="C165" s="21" t="s">
        <v>288</v>
      </c>
      <c r="D165" s="30" t="s">
        <v>23</v>
      </c>
      <c r="E165" s="26">
        <v>55798.78</v>
      </c>
      <c r="F165" s="27">
        <f t="shared" si="16"/>
        <v>55798.78</v>
      </c>
      <c r="G165" s="27"/>
      <c r="H165" s="23">
        <v>52</v>
      </c>
      <c r="I165" s="23">
        <v>52</v>
      </c>
      <c r="J165" s="23">
        <v>0</v>
      </c>
      <c r="K165" s="24">
        <f t="shared" si="14"/>
        <v>0</v>
      </c>
      <c r="L165" s="24">
        <f t="shared" si="15"/>
        <v>0</v>
      </c>
      <c r="M165" s="24">
        <f t="shared" si="12"/>
        <v>0</v>
      </c>
      <c r="N165" s="24">
        <f t="shared" si="13"/>
        <v>0</v>
      </c>
    </row>
    <row r="166" spans="1:14" x14ac:dyDescent="0.2">
      <c r="A166" s="19" t="s">
        <v>278</v>
      </c>
      <c r="B166" s="33" t="s">
        <v>62</v>
      </c>
      <c r="C166" s="21" t="s">
        <v>289</v>
      </c>
      <c r="D166" s="30" t="s">
        <v>23</v>
      </c>
      <c r="E166" s="26">
        <v>2500000</v>
      </c>
      <c r="F166" s="27">
        <f t="shared" si="16"/>
        <v>2500000</v>
      </c>
      <c r="G166" s="27"/>
      <c r="H166" s="23">
        <v>1</v>
      </c>
      <c r="I166" s="23">
        <v>1</v>
      </c>
      <c r="J166" s="23">
        <v>1</v>
      </c>
      <c r="K166" s="24">
        <f t="shared" si="14"/>
        <v>0</v>
      </c>
      <c r="L166" s="24">
        <f t="shared" si="15"/>
        <v>0</v>
      </c>
      <c r="M166" s="24">
        <f t="shared" si="12"/>
        <v>1</v>
      </c>
      <c r="N166" s="24">
        <f t="shared" si="13"/>
        <v>1</v>
      </c>
    </row>
    <row r="167" spans="1:14" x14ac:dyDescent="0.2">
      <c r="A167" s="19" t="s">
        <v>278</v>
      </c>
      <c r="B167" s="33" t="s">
        <v>62</v>
      </c>
      <c r="C167" s="21" t="s">
        <v>290</v>
      </c>
      <c r="D167" s="30" t="s">
        <v>23</v>
      </c>
      <c r="E167" s="26">
        <v>566746.29</v>
      </c>
      <c r="F167" s="27">
        <f t="shared" si="16"/>
        <v>566746.29</v>
      </c>
      <c r="G167" s="27"/>
      <c r="H167" s="23">
        <v>1</v>
      </c>
      <c r="I167" s="23">
        <v>1</v>
      </c>
      <c r="J167" s="23">
        <v>1</v>
      </c>
      <c r="K167" s="24">
        <f t="shared" si="14"/>
        <v>0</v>
      </c>
      <c r="L167" s="24">
        <f t="shared" si="15"/>
        <v>0</v>
      </c>
      <c r="M167" s="24">
        <f t="shared" si="12"/>
        <v>1</v>
      </c>
      <c r="N167" s="24">
        <f t="shared" si="13"/>
        <v>1</v>
      </c>
    </row>
    <row r="168" spans="1:14" x14ac:dyDescent="0.2">
      <c r="A168" s="19" t="s">
        <v>278</v>
      </c>
      <c r="B168" s="33" t="s">
        <v>62</v>
      </c>
      <c r="C168" s="21" t="s">
        <v>291</v>
      </c>
      <c r="D168" s="30" t="s">
        <v>23</v>
      </c>
      <c r="E168" s="26">
        <v>97236.35</v>
      </c>
      <c r="F168" s="27">
        <f t="shared" si="16"/>
        <v>97236.35</v>
      </c>
      <c r="G168" s="27"/>
      <c r="H168" s="23">
        <v>75.7</v>
      </c>
      <c r="I168" s="23">
        <v>75.7</v>
      </c>
      <c r="J168" s="23">
        <v>75.7</v>
      </c>
      <c r="K168" s="24">
        <f t="shared" si="14"/>
        <v>0</v>
      </c>
      <c r="L168" s="24">
        <f t="shared" si="15"/>
        <v>0</v>
      </c>
      <c r="M168" s="24">
        <f t="shared" si="12"/>
        <v>1</v>
      </c>
      <c r="N168" s="24">
        <f t="shared" si="13"/>
        <v>1</v>
      </c>
    </row>
    <row r="169" spans="1:14" x14ac:dyDescent="0.2">
      <c r="A169" s="19" t="s">
        <v>278</v>
      </c>
      <c r="B169" s="33" t="s">
        <v>62</v>
      </c>
      <c r="C169" s="21" t="s">
        <v>292</v>
      </c>
      <c r="D169" s="30" t="s">
        <v>23</v>
      </c>
      <c r="E169" s="26">
        <v>298826.58035999996</v>
      </c>
      <c r="F169" s="27">
        <f t="shared" si="16"/>
        <v>298826.58035999996</v>
      </c>
      <c r="G169" s="27"/>
      <c r="H169" s="23">
        <v>685</v>
      </c>
      <c r="I169" s="23">
        <v>685</v>
      </c>
      <c r="J169" s="23">
        <v>685</v>
      </c>
      <c r="K169" s="24">
        <f t="shared" si="14"/>
        <v>0</v>
      </c>
      <c r="L169" s="24">
        <f t="shared" si="15"/>
        <v>0</v>
      </c>
      <c r="M169" s="24">
        <f t="shared" si="12"/>
        <v>1</v>
      </c>
      <c r="N169" s="24">
        <f t="shared" si="13"/>
        <v>1</v>
      </c>
    </row>
    <row r="170" spans="1:14" x14ac:dyDescent="0.2">
      <c r="A170" s="19" t="s">
        <v>278</v>
      </c>
      <c r="B170" s="33" t="s">
        <v>62</v>
      </c>
      <c r="C170" s="21" t="s">
        <v>293</v>
      </c>
      <c r="D170" s="30" t="s">
        <v>23</v>
      </c>
      <c r="E170" s="26">
        <v>640000</v>
      </c>
      <c r="F170" s="27">
        <f t="shared" si="16"/>
        <v>640000</v>
      </c>
      <c r="G170" s="27"/>
      <c r="H170" s="23">
        <v>800</v>
      </c>
      <c r="I170" s="23">
        <v>800</v>
      </c>
      <c r="J170" s="23">
        <v>0</v>
      </c>
      <c r="K170" s="24">
        <f t="shared" si="14"/>
        <v>0</v>
      </c>
      <c r="L170" s="24">
        <f t="shared" si="15"/>
        <v>0</v>
      </c>
      <c r="M170" s="24">
        <f t="shared" si="12"/>
        <v>0</v>
      </c>
      <c r="N170" s="24">
        <f t="shared" si="13"/>
        <v>0</v>
      </c>
    </row>
    <row r="171" spans="1:14" x14ac:dyDescent="0.2">
      <c r="A171" s="19" t="s">
        <v>278</v>
      </c>
      <c r="B171" s="33" t="s">
        <v>62</v>
      </c>
      <c r="C171" s="21" t="s">
        <v>294</v>
      </c>
      <c r="D171" s="30" t="s">
        <v>23</v>
      </c>
      <c r="E171" s="26">
        <v>500000</v>
      </c>
      <c r="F171" s="27">
        <f t="shared" si="16"/>
        <v>500000</v>
      </c>
      <c r="G171" s="27"/>
      <c r="H171" s="23">
        <v>1</v>
      </c>
      <c r="I171" s="23">
        <v>1</v>
      </c>
      <c r="J171" s="23">
        <v>1</v>
      </c>
      <c r="K171" s="24">
        <f t="shared" si="14"/>
        <v>0</v>
      </c>
      <c r="L171" s="24">
        <f t="shared" si="15"/>
        <v>0</v>
      </c>
      <c r="M171" s="24">
        <f t="shared" si="12"/>
        <v>1</v>
      </c>
      <c r="N171" s="24">
        <f t="shared" si="13"/>
        <v>1</v>
      </c>
    </row>
    <row r="172" spans="1:14" x14ac:dyDescent="0.2">
      <c r="A172" s="19" t="s">
        <v>278</v>
      </c>
      <c r="B172" s="33" t="s">
        <v>62</v>
      </c>
      <c r="C172" s="21" t="s">
        <v>295</v>
      </c>
      <c r="D172" s="30" t="s">
        <v>23</v>
      </c>
      <c r="E172" s="26">
        <v>450000</v>
      </c>
      <c r="F172" s="27">
        <f t="shared" si="16"/>
        <v>450000</v>
      </c>
      <c r="G172" s="27"/>
      <c r="H172" s="23">
        <v>1</v>
      </c>
      <c r="I172" s="23">
        <v>1</v>
      </c>
      <c r="J172" s="23">
        <v>1</v>
      </c>
      <c r="K172" s="24">
        <f t="shared" si="14"/>
        <v>0</v>
      </c>
      <c r="L172" s="24">
        <f t="shared" si="15"/>
        <v>0</v>
      </c>
      <c r="M172" s="24">
        <f t="shared" si="12"/>
        <v>1</v>
      </c>
      <c r="N172" s="24">
        <f t="shared" si="13"/>
        <v>1</v>
      </c>
    </row>
    <row r="173" spans="1:14" x14ac:dyDescent="0.2">
      <c r="A173" s="19" t="s">
        <v>278</v>
      </c>
      <c r="B173" s="33" t="s">
        <v>62</v>
      </c>
      <c r="C173" s="21" t="s">
        <v>296</v>
      </c>
      <c r="D173" s="30" t="s">
        <v>23</v>
      </c>
      <c r="E173" s="26">
        <v>450000</v>
      </c>
      <c r="F173" s="27">
        <f t="shared" si="16"/>
        <v>450000</v>
      </c>
      <c r="G173" s="27"/>
      <c r="H173" s="23">
        <v>1</v>
      </c>
      <c r="I173" s="23">
        <v>1</v>
      </c>
      <c r="J173" s="23">
        <v>1</v>
      </c>
      <c r="K173" s="24">
        <f t="shared" si="14"/>
        <v>0</v>
      </c>
      <c r="L173" s="24">
        <f t="shared" si="15"/>
        <v>0</v>
      </c>
      <c r="M173" s="24">
        <f t="shared" si="12"/>
        <v>1</v>
      </c>
      <c r="N173" s="24">
        <f t="shared" si="13"/>
        <v>1</v>
      </c>
    </row>
    <row r="174" spans="1:14" x14ac:dyDescent="0.2">
      <c r="A174" s="19" t="s">
        <v>278</v>
      </c>
      <c r="B174" s="33" t="s">
        <v>62</v>
      </c>
      <c r="C174" s="21" t="s">
        <v>297</v>
      </c>
      <c r="D174" s="30" t="s">
        <v>23</v>
      </c>
      <c r="E174" s="26">
        <v>870000</v>
      </c>
      <c r="F174" s="27">
        <f t="shared" si="16"/>
        <v>870000</v>
      </c>
      <c r="G174" s="27"/>
      <c r="H174" s="23">
        <v>2</v>
      </c>
      <c r="I174" s="23">
        <v>2</v>
      </c>
      <c r="J174" s="23">
        <v>0</v>
      </c>
      <c r="K174" s="24">
        <f t="shared" si="14"/>
        <v>0</v>
      </c>
      <c r="L174" s="24">
        <f t="shared" si="15"/>
        <v>0</v>
      </c>
      <c r="M174" s="24">
        <f t="shared" si="12"/>
        <v>0</v>
      </c>
      <c r="N174" s="24">
        <f t="shared" si="13"/>
        <v>0</v>
      </c>
    </row>
    <row r="175" spans="1:14" x14ac:dyDescent="0.2">
      <c r="A175" s="19" t="s">
        <v>278</v>
      </c>
      <c r="B175" s="33" t="s">
        <v>62</v>
      </c>
      <c r="C175" s="21" t="s">
        <v>298</v>
      </c>
      <c r="D175" s="30" t="s">
        <v>23</v>
      </c>
      <c r="E175" s="26">
        <v>163747.51999999999</v>
      </c>
      <c r="F175" s="27">
        <f t="shared" si="16"/>
        <v>163747.51999999999</v>
      </c>
      <c r="G175" s="27"/>
      <c r="H175" s="23">
        <v>124.9</v>
      </c>
      <c r="I175" s="23">
        <v>124.9</v>
      </c>
      <c r="J175" s="23">
        <v>0</v>
      </c>
      <c r="K175" s="24">
        <f t="shared" si="14"/>
        <v>0</v>
      </c>
      <c r="L175" s="24">
        <f t="shared" si="15"/>
        <v>0</v>
      </c>
      <c r="M175" s="24">
        <f t="shared" si="12"/>
        <v>0</v>
      </c>
      <c r="N175" s="24">
        <f t="shared" si="13"/>
        <v>0</v>
      </c>
    </row>
    <row r="176" spans="1:14" x14ac:dyDescent="0.2">
      <c r="A176" s="19" t="s">
        <v>278</v>
      </c>
      <c r="B176" s="33" t="s">
        <v>62</v>
      </c>
      <c r="C176" s="21" t="s">
        <v>299</v>
      </c>
      <c r="D176" s="30" t="s">
        <v>23</v>
      </c>
      <c r="E176" s="26">
        <v>201458.29</v>
      </c>
      <c r="F176" s="27">
        <f t="shared" si="16"/>
        <v>201458.29</v>
      </c>
      <c r="G176" s="27"/>
      <c r="H176" s="23">
        <v>188.2</v>
      </c>
      <c r="I176" s="23">
        <v>188.2</v>
      </c>
      <c r="J176" s="23">
        <v>0</v>
      </c>
      <c r="K176" s="24">
        <f t="shared" si="14"/>
        <v>0</v>
      </c>
      <c r="L176" s="24">
        <f t="shared" si="15"/>
        <v>0</v>
      </c>
      <c r="M176" s="24">
        <f t="shared" si="12"/>
        <v>0</v>
      </c>
      <c r="N176" s="24">
        <f t="shared" si="13"/>
        <v>0</v>
      </c>
    </row>
    <row r="177" spans="1:14" x14ac:dyDescent="0.2">
      <c r="A177" s="19" t="s">
        <v>278</v>
      </c>
      <c r="B177" s="33" t="s">
        <v>62</v>
      </c>
      <c r="C177" s="21" t="s">
        <v>300</v>
      </c>
      <c r="D177" s="30" t="s">
        <v>23</v>
      </c>
      <c r="E177" s="26">
        <v>95782.77</v>
      </c>
      <c r="F177" s="27">
        <f t="shared" si="16"/>
        <v>95782.77</v>
      </c>
      <c r="G177" s="27"/>
      <c r="H177" s="23">
        <v>77.400000000000006</v>
      </c>
      <c r="I177" s="23">
        <v>77.400000000000006</v>
      </c>
      <c r="J177" s="23">
        <v>0</v>
      </c>
      <c r="K177" s="24">
        <f t="shared" si="14"/>
        <v>0</v>
      </c>
      <c r="L177" s="24">
        <f t="shared" si="15"/>
        <v>0</v>
      </c>
      <c r="M177" s="24">
        <f t="shared" si="12"/>
        <v>0</v>
      </c>
      <c r="N177" s="24">
        <f t="shared" si="13"/>
        <v>0</v>
      </c>
    </row>
    <row r="178" spans="1:14" x14ac:dyDescent="0.2">
      <c r="A178" s="19" t="s">
        <v>278</v>
      </c>
      <c r="B178" s="33" t="s">
        <v>62</v>
      </c>
      <c r="C178" s="21" t="s">
        <v>301</v>
      </c>
      <c r="D178" s="30" t="s">
        <v>23</v>
      </c>
      <c r="E178" s="26">
        <v>117071.58</v>
      </c>
      <c r="F178" s="27">
        <f t="shared" si="16"/>
        <v>117071.58</v>
      </c>
      <c r="G178" s="27"/>
      <c r="H178" s="23">
        <v>93.9</v>
      </c>
      <c r="I178" s="23">
        <v>93.9</v>
      </c>
      <c r="J178" s="23">
        <v>0</v>
      </c>
      <c r="K178" s="24">
        <f t="shared" si="14"/>
        <v>0</v>
      </c>
      <c r="L178" s="24">
        <f t="shared" si="15"/>
        <v>0</v>
      </c>
      <c r="M178" s="24">
        <f t="shared" si="12"/>
        <v>0</v>
      </c>
      <c r="N178" s="24">
        <f t="shared" si="13"/>
        <v>0</v>
      </c>
    </row>
    <row r="179" spans="1:14" x14ac:dyDescent="0.2">
      <c r="A179" s="19" t="s">
        <v>278</v>
      </c>
      <c r="B179" s="33" t="s">
        <v>62</v>
      </c>
      <c r="C179" s="21" t="s">
        <v>302</v>
      </c>
      <c r="D179" s="30" t="s">
        <v>23</v>
      </c>
      <c r="E179" s="26">
        <v>83201.119999999995</v>
      </c>
      <c r="F179" s="27">
        <f t="shared" si="16"/>
        <v>83201.119999999995</v>
      </c>
      <c r="G179" s="27"/>
      <c r="H179" s="23">
        <v>57.5</v>
      </c>
      <c r="I179" s="23">
        <v>57.5</v>
      </c>
      <c r="J179" s="23">
        <v>0</v>
      </c>
      <c r="K179" s="24">
        <f t="shared" si="14"/>
        <v>0</v>
      </c>
      <c r="L179" s="24">
        <f t="shared" si="15"/>
        <v>0</v>
      </c>
      <c r="M179" s="24">
        <f t="shared" si="12"/>
        <v>0</v>
      </c>
      <c r="N179" s="24">
        <f t="shared" si="13"/>
        <v>0</v>
      </c>
    </row>
    <row r="180" spans="1:14" x14ac:dyDescent="0.2">
      <c r="A180" s="19" t="s">
        <v>278</v>
      </c>
      <c r="B180" s="33" t="s">
        <v>62</v>
      </c>
      <c r="C180" s="21" t="s">
        <v>303</v>
      </c>
      <c r="D180" s="30" t="s">
        <v>23</v>
      </c>
      <c r="E180" s="26">
        <v>174304.94</v>
      </c>
      <c r="F180" s="27">
        <f t="shared" si="16"/>
        <v>174304.94</v>
      </c>
      <c r="G180" s="27"/>
      <c r="H180" s="23">
        <v>156</v>
      </c>
      <c r="I180" s="23">
        <v>156</v>
      </c>
      <c r="J180" s="23">
        <v>0</v>
      </c>
      <c r="K180" s="24">
        <f t="shared" si="14"/>
        <v>0</v>
      </c>
      <c r="L180" s="24">
        <f t="shared" si="15"/>
        <v>0</v>
      </c>
      <c r="M180" s="24">
        <f t="shared" si="12"/>
        <v>0</v>
      </c>
      <c r="N180" s="24">
        <f t="shared" si="13"/>
        <v>0</v>
      </c>
    </row>
    <row r="181" spans="1:14" x14ac:dyDescent="0.2">
      <c r="A181" s="32" t="s">
        <v>233</v>
      </c>
      <c r="B181" s="33" t="s">
        <v>21</v>
      </c>
      <c r="C181" s="21" t="s">
        <v>304</v>
      </c>
      <c r="D181" s="30" t="s">
        <v>23</v>
      </c>
      <c r="E181" s="26">
        <v>271227.34000000003</v>
      </c>
      <c r="F181" s="27">
        <f>E181</f>
        <v>271227.34000000003</v>
      </c>
      <c r="G181" s="27">
        <v>244185.48</v>
      </c>
      <c r="H181" s="23">
        <v>3</v>
      </c>
      <c r="I181" s="23">
        <v>3</v>
      </c>
      <c r="J181" s="23">
        <v>3</v>
      </c>
      <c r="K181" s="24">
        <f t="shared" si="14"/>
        <v>0.9002981779049265</v>
      </c>
      <c r="L181" s="24">
        <f t="shared" si="15"/>
        <v>0.9002981779049265</v>
      </c>
      <c r="M181" s="24">
        <f>J181/H181</f>
        <v>1</v>
      </c>
      <c r="N181" s="24">
        <f>J181/I181</f>
        <v>1</v>
      </c>
    </row>
    <row r="182" spans="1:14" x14ac:dyDescent="0.2">
      <c r="A182" s="34" t="s">
        <v>233</v>
      </c>
      <c r="B182" s="35" t="s">
        <v>42</v>
      </c>
      <c r="C182" s="21" t="s">
        <v>305</v>
      </c>
      <c r="D182" s="30" t="s">
        <v>23</v>
      </c>
      <c r="E182" s="27">
        <v>540000</v>
      </c>
      <c r="F182" s="27">
        <f>E182</f>
        <v>540000</v>
      </c>
      <c r="G182" s="27">
        <v>538049.99</v>
      </c>
      <c r="H182" s="23">
        <v>200</v>
      </c>
      <c r="I182" s="23">
        <v>200</v>
      </c>
      <c r="J182" s="23">
        <v>200</v>
      </c>
      <c r="K182" s="24">
        <f t="shared" si="14"/>
        <v>0.99638887037037038</v>
      </c>
      <c r="L182" s="24">
        <f t="shared" si="15"/>
        <v>0.99638887037037038</v>
      </c>
      <c r="M182" s="24">
        <f>J182/H182</f>
        <v>1</v>
      </c>
      <c r="N182" s="24">
        <f>J182/I182</f>
        <v>1</v>
      </c>
    </row>
    <row r="183" spans="1:14" x14ac:dyDescent="0.2">
      <c r="A183" s="32" t="s">
        <v>306</v>
      </c>
      <c r="B183" s="20" t="s">
        <v>75</v>
      </c>
      <c r="C183" s="21" t="s">
        <v>307</v>
      </c>
      <c r="D183" s="30" t="s">
        <v>23</v>
      </c>
      <c r="E183" s="27">
        <v>245000</v>
      </c>
      <c r="F183" s="27">
        <v>245000</v>
      </c>
      <c r="G183" s="27"/>
      <c r="H183" s="23">
        <v>1</v>
      </c>
      <c r="I183" s="23">
        <v>1</v>
      </c>
      <c r="J183" s="23">
        <v>1</v>
      </c>
      <c r="K183" s="24">
        <f t="shared" si="14"/>
        <v>0</v>
      </c>
      <c r="L183" s="24">
        <f t="shared" si="15"/>
        <v>0</v>
      </c>
      <c r="M183" s="24">
        <f t="shared" si="12"/>
        <v>1</v>
      </c>
      <c r="N183" s="24">
        <f t="shared" si="13"/>
        <v>1</v>
      </c>
    </row>
    <row r="184" spans="1:14" x14ac:dyDescent="0.2">
      <c r="A184" s="19" t="s">
        <v>308</v>
      </c>
      <c r="B184" s="20" t="s">
        <v>25</v>
      </c>
      <c r="C184" s="29" t="s">
        <v>309</v>
      </c>
      <c r="D184" s="30" t="s">
        <v>23</v>
      </c>
      <c r="E184" s="27">
        <v>340000</v>
      </c>
      <c r="F184" s="27">
        <f t="shared" ref="F184:F190" si="17">E184</f>
        <v>340000</v>
      </c>
      <c r="G184" s="27">
        <v>336196.94</v>
      </c>
      <c r="H184" s="23">
        <v>856</v>
      </c>
      <c r="I184" s="23">
        <v>856</v>
      </c>
      <c r="J184" s="23">
        <v>856</v>
      </c>
      <c r="K184" s="24">
        <f t="shared" si="14"/>
        <v>0.98881452941176473</v>
      </c>
      <c r="L184" s="24">
        <f t="shared" si="15"/>
        <v>0.98881452941176473</v>
      </c>
      <c r="M184" s="24">
        <f t="shared" si="12"/>
        <v>1</v>
      </c>
      <c r="N184" s="24">
        <f t="shared" si="13"/>
        <v>1</v>
      </c>
    </row>
    <row r="185" spans="1:14" x14ac:dyDescent="0.2">
      <c r="A185" s="19" t="s">
        <v>310</v>
      </c>
      <c r="B185" s="20" t="s">
        <v>25</v>
      </c>
      <c r="C185" s="29" t="s">
        <v>311</v>
      </c>
      <c r="D185" s="30" t="s">
        <v>23</v>
      </c>
      <c r="E185" s="27">
        <v>534855.6</v>
      </c>
      <c r="F185" s="27">
        <f t="shared" si="17"/>
        <v>534855.6</v>
      </c>
      <c r="G185" s="27">
        <v>534767.59</v>
      </c>
      <c r="H185" s="23">
        <v>3156</v>
      </c>
      <c r="I185" s="23">
        <v>3156</v>
      </c>
      <c r="J185" s="23">
        <v>3156</v>
      </c>
      <c r="K185" s="24">
        <f t="shared" si="14"/>
        <v>0.9998354509142281</v>
      </c>
      <c r="L185" s="24">
        <f t="shared" si="15"/>
        <v>0.9998354509142281</v>
      </c>
      <c r="M185" s="24">
        <f>J185/H185</f>
        <v>1</v>
      </c>
      <c r="N185" s="24">
        <f>J185/I185</f>
        <v>1</v>
      </c>
    </row>
    <row r="186" spans="1:14" x14ac:dyDescent="0.2">
      <c r="A186" s="19" t="s">
        <v>312</v>
      </c>
      <c r="B186" s="20" t="s">
        <v>62</v>
      </c>
      <c r="C186" s="29" t="s">
        <v>313</v>
      </c>
      <c r="D186" s="30" t="s">
        <v>23</v>
      </c>
      <c r="E186" s="27">
        <v>140553.49</v>
      </c>
      <c r="F186" s="27">
        <f t="shared" si="17"/>
        <v>140553.49</v>
      </c>
      <c r="G186" s="27">
        <v>109582</v>
      </c>
      <c r="H186" s="23">
        <v>127.7</v>
      </c>
      <c r="I186" s="23">
        <v>127.7</v>
      </c>
      <c r="J186" s="23">
        <v>127.7</v>
      </c>
      <c r="K186" s="24">
        <f t="shared" si="14"/>
        <v>0.77964624001865768</v>
      </c>
      <c r="L186" s="24">
        <f t="shared" si="15"/>
        <v>0.77964624001865768</v>
      </c>
      <c r="M186" s="24">
        <f t="shared" si="12"/>
        <v>1</v>
      </c>
      <c r="N186" s="24">
        <f t="shared" si="13"/>
        <v>1</v>
      </c>
    </row>
    <row r="187" spans="1:14" x14ac:dyDescent="0.2">
      <c r="A187" s="32" t="s">
        <v>314</v>
      </c>
      <c r="B187" s="20" t="s">
        <v>75</v>
      </c>
      <c r="C187" s="21" t="s">
        <v>315</v>
      </c>
      <c r="D187" s="30" t="s">
        <v>23</v>
      </c>
      <c r="E187" s="27">
        <v>739656.1</v>
      </c>
      <c r="F187" s="27">
        <f t="shared" si="17"/>
        <v>739656.1</v>
      </c>
      <c r="G187" s="27">
        <v>556800</v>
      </c>
      <c r="H187" s="23">
        <v>1</v>
      </c>
      <c r="I187" s="23">
        <v>1</v>
      </c>
      <c r="J187" s="23">
        <v>1</v>
      </c>
      <c r="K187" s="24">
        <f t="shared" si="14"/>
        <v>0.75278227273458576</v>
      </c>
      <c r="L187" s="24">
        <f t="shared" si="15"/>
        <v>0.75278227273458576</v>
      </c>
      <c r="M187" s="24">
        <f>J187/H187</f>
        <v>1</v>
      </c>
      <c r="N187" s="24">
        <f>J187/I187</f>
        <v>1</v>
      </c>
    </row>
    <row r="188" spans="1:14" x14ac:dyDescent="0.2">
      <c r="A188" s="19" t="s">
        <v>316</v>
      </c>
      <c r="B188" s="20" t="s">
        <v>53</v>
      </c>
      <c r="C188" s="29" t="s">
        <v>317</v>
      </c>
      <c r="D188" s="30" t="s">
        <v>23</v>
      </c>
      <c r="E188" s="27">
        <v>109516.56</v>
      </c>
      <c r="F188" s="27">
        <f t="shared" si="17"/>
        <v>109516.56</v>
      </c>
      <c r="G188" s="27">
        <v>109516.56</v>
      </c>
      <c r="H188" s="23">
        <v>60</v>
      </c>
      <c r="I188" s="23">
        <v>60</v>
      </c>
      <c r="J188" s="23">
        <v>60</v>
      </c>
      <c r="K188" s="24">
        <f t="shared" si="14"/>
        <v>1</v>
      </c>
      <c r="L188" s="24">
        <f t="shared" si="15"/>
        <v>1</v>
      </c>
      <c r="M188" s="24">
        <f t="shared" si="12"/>
        <v>1</v>
      </c>
      <c r="N188" s="24">
        <f t="shared" si="13"/>
        <v>1</v>
      </c>
    </row>
    <row r="189" spans="1:14" x14ac:dyDescent="0.2">
      <c r="A189" s="32" t="s">
        <v>318</v>
      </c>
      <c r="B189" s="20" t="s">
        <v>75</v>
      </c>
      <c r="C189" s="21" t="s">
        <v>319</v>
      </c>
      <c r="D189" s="30" t="s">
        <v>23</v>
      </c>
      <c r="E189" s="27">
        <v>120000</v>
      </c>
      <c r="F189" s="27">
        <f t="shared" si="17"/>
        <v>120000</v>
      </c>
      <c r="G189" s="27"/>
      <c r="H189" s="23">
        <v>1</v>
      </c>
      <c r="I189" s="23">
        <v>1</v>
      </c>
      <c r="J189" s="23">
        <v>1</v>
      </c>
      <c r="K189" s="24">
        <f t="shared" si="14"/>
        <v>0</v>
      </c>
      <c r="L189" s="24">
        <f t="shared" si="15"/>
        <v>0</v>
      </c>
      <c r="M189" s="24">
        <f>J189/H189</f>
        <v>1</v>
      </c>
      <c r="N189" s="24">
        <f>J189/I189</f>
        <v>1</v>
      </c>
    </row>
    <row r="190" spans="1:14" x14ac:dyDescent="0.2">
      <c r="A190" s="19" t="s">
        <v>320</v>
      </c>
      <c r="B190" s="20" t="s">
        <v>42</v>
      </c>
      <c r="C190" s="29" t="s">
        <v>321</v>
      </c>
      <c r="D190" s="30" t="s">
        <v>23</v>
      </c>
      <c r="E190" s="26">
        <v>1317018.6000000001</v>
      </c>
      <c r="F190" s="27">
        <f t="shared" si="17"/>
        <v>1317018.6000000001</v>
      </c>
      <c r="G190" s="27">
        <v>1286885.54</v>
      </c>
      <c r="H190" s="23">
        <v>30</v>
      </c>
      <c r="I190" s="23">
        <v>30</v>
      </c>
      <c r="J190" s="23">
        <v>25</v>
      </c>
      <c r="K190" s="24">
        <f t="shared" si="14"/>
        <v>0.97712024720076085</v>
      </c>
      <c r="L190" s="24">
        <f t="shared" si="15"/>
        <v>0.97712024720076085</v>
      </c>
      <c r="M190" s="24">
        <f>J190/H190</f>
        <v>0.83333333333333337</v>
      </c>
      <c r="N190" s="24">
        <f>J190/I190</f>
        <v>0.83333333333333337</v>
      </c>
    </row>
    <row r="191" spans="1:14" x14ac:dyDescent="0.2">
      <c r="A191" s="32" t="s">
        <v>322</v>
      </c>
      <c r="B191" s="20" t="s">
        <v>75</v>
      </c>
      <c r="C191" s="21" t="s">
        <v>323</v>
      </c>
      <c r="D191" s="30" t="s">
        <v>23</v>
      </c>
      <c r="E191" s="27">
        <v>200000</v>
      </c>
      <c r="F191" s="27">
        <v>200000</v>
      </c>
      <c r="G191" s="27"/>
      <c r="H191" s="23">
        <v>1</v>
      </c>
      <c r="I191" s="23">
        <v>1</v>
      </c>
      <c r="J191" s="23">
        <v>0</v>
      </c>
      <c r="K191" s="24">
        <f t="shared" si="14"/>
        <v>0</v>
      </c>
      <c r="L191" s="24">
        <f t="shared" si="15"/>
        <v>0</v>
      </c>
      <c r="M191" s="24">
        <f>J191/H191</f>
        <v>0</v>
      </c>
      <c r="N191" s="24">
        <f>J191/I191</f>
        <v>0</v>
      </c>
    </row>
    <row r="192" spans="1:14" x14ac:dyDescent="0.2">
      <c r="A192" s="19" t="s">
        <v>324</v>
      </c>
      <c r="B192" s="20" t="s">
        <v>62</v>
      </c>
      <c r="C192" s="29" t="s">
        <v>325</v>
      </c>
      <c r="D192" s="30" t="s">
        <v>23</v>
      </c>
      <c r="E192" s="27">
        <v>41483.24</v>
      </c>
      <c r="F192" s="27">
        <f>E192</f>
        <v>41483.24</v>
      </c>
      <c r="G192" s="27">
        <v>41406.76</v>
      </c>
      <c r="H192" s="23">
        <v>112.02</v>
      </c>
      <c r="I192" s="23">
        <v>11.02</v>
      </c>
      <c r="J192" s="23">
        <v>112.02</v>
      </c>
      <c r="K192" s="24">
        <f t="shared" si="14"/>
        <v>0.99815636387128881</v>
      </c>
      <c r="L192" s="24">
        <f t="shared" si="15"/>
        <v>0.99815636387128881</v>
      </c>
      <c r="M192" s="24">
        <f t="shared" si="12"/>
        <v>1</v>
      </c>
      <c r="N192" s="24">
        <f t="shared" si="13"/>
        <v>10.165154264972777</v>
      </c>
    </row>
    <row r="193" spans="1:14" x14ac:dyDescent="0.2">
      <c r="A193" s="19" t="s">
        <v>326</v>
      </c>
      <c r="B193" s="20" t="s">
        <v>62</v>
      </c>
      <c r="C193" s="29" t="s">
        <v>327</v>
      </c>
      <c r="D193" s="30" t="s">
        <v>23</v>
      </c>
      <c r="E193" s="27">
        <v>40897.93</v>
      </c>
      <c r="F193" s="27">
        <v>40897.93</v>
      </c>
      <c r="G193" s="27">
        <v>40822.519999999997</v>
      </c>
      <c r="H193" s="23">
        <v>128.18</v>
      </c>
      <c r="I193" s="23">
        <v>128.18</v>
      </c>
      <c r="J193" s="23">
        <v>128.18</v>
      </c>
      <c r="K193" s="24">
        <f t="shared" si="14"/>
        <v>0.99815614139884334</v>
      </c>
      <c r="L193" s="24">
        <f t="shared" si="15"/>
        <v>0.99815614139884334</v>
      </c>
      <c r="M193" s="24">
        <f t="shared" si="12"/>
        <v>1</v>
      </c>
      <c r="N193" s="24">
        <f t="shared" si="13"/>
        <v>1</v>
      </c>
    </row>
    <row r="194" spans="1:14" x14ac:dyDescent="0.2">
      <c r="A194" s="19" t="s">
        <v>328</v>
      </c>
      <c r="B194" s="20" t="s">
        <v>62</v>
      </c>
      <c r="C194" s="29" t="s">
        <v>329</v>
      </c>
      <c r="D194" s="30" t="s">
        <v>23</v>
      </c>
      <c r="E194" s="27">
        <v>29923.75</v>
      </c>
      <c r="F194" s="27">
        <v>29923.75</v>
      </c>
      <c r="G194" s="27">
        <v>19685.580000000002</v>
      </c>
      <c r="H194" s="23">
        <v>58</v>
      </c>
      <c r="I194" s="23">
        <v>58</v>
      </c>
      <c r="J194" s="23">
        <v>58</v>
      </c>
      <c r="K194" s="24">
        <f t="shared" si="14"/>
        <v>0.65785805589205903</v>
      </c>
      <c r="L194" s="24">
        <f t="shared" si="15"/>
        <v>0.65785805589205903</v>
      </c>
      <c r="M194" s="24">
        <f>J194/H194</f>
        <v>1</v>
      </c>
      <c r="N194" s="24">
        <f>J194/I194</f>
        <v>1</v>
      </c>
    </row>
    <row r="195" spans="1:14" x14ac:dyDescent="0.2">
      <c r="A195" s="32" t="s">
        <v>330</v>
      </c>
      <c r="B195" s="33" t="s">
        <v>53</v>
      </c>
      <c r="C195" s="21" t="s">
        <v>331</v>
      </c>
      <c r="D195" s="30" t="s">
        <v>23</v>
      </c>
      <c r="E195" s="27">
        <v>175956.95</v>
      </c>
      <c r="F195" s="27">
        <f t="shared" ref="F195:F208" si="18">E195</f>
        <v>175956.95</v>
      </c>
      <c r="G195" s="27">
        <v>151159.09</v>
      </c>
      <c r="H195" s="23">
        <v>117.74</v>
      </c>
      <c r="I195" s="23">
        <v>117.74</v>
      </c>
      <c r="J195" s="23">
        <v>117.74</v>
      </c>
      <c r="K195" s="24">
        <f t="shared" si="14"/>
        <v>0.85906859604011088</v>
      </c>
      <c r="L195" s="24">
        <f t="shared" si="15"/>
        <v>0.85906859604011088</v>
      </c>
      <c r="M195" s="24">
        <f>J195/H195</f>
        <v>1</v>
      </c>
      <c r="N195" s="24">
        <f>J195/I195</f>
        <v>1</v>
      </c>
    </row>
    <row r="196" spans="1:14" x14ac:dyDescent="0.2">
      <c r="A196" s="32" t="s">
        <v>332</v>
      </c>
      <c r="B196" s="33" t="s">
        <v>53</v>
      </c>
      <c r="C196" s="21" t="s">
        <v>333</v>
      </c>
      <c r="D196" s="30" t="s">
        <v>23</v>
      </c>
      <c r="E196" s="27">
        <v>185173.25</v>
      </c>
      <c r="F196" s="27">
        <f t="shared" si="18"/>
        <v>185173.25</v>
      </c>
      <c r="G196" s="27">
        <v>143005.65</v>
      </c>
      <c r="H196" s="23">
        <v>116.68</v>
      </c>
      <c r="I196" s="23">
        <v>116.68</v>
      </c>
      <c r="J196" s="23">
        <v>116.68</v>
      </c>
      <c r="K196" s="24">
        <f t="shared" si="14"/>
        <v>0.77228028346426925</v>
      </c>
      <c r="L196" s="24">
        <f t="shared" si="15"/>
        <v>0.77228028346426925</v>
      </c>
      <c r="M196" s="24">
        <f>J196/H196</f>
        <v>1</v>
      </c>
      <c r="N196" s="24">
        <f>J196/I196</f>
        <v>1</v>
      </c>
    </row>
    <row r="197" spans="1:14" x14ac:dyDescent="0.2">
      <c r="A197" s="32" t="s">
        <v>334</v>
      </c>
      <c r="B197" s="33" t="s">
        <v>53</v>
      </c>
      <c r="C197" s="21" t="s">
        <v>335</v>
      </c>
      <c r="D197" s="30" t="s">
        <v>23</v>
      </c>
      <c r="E197" s="27">
        <v>182052.88</v>
      </c>
      <c r="F197" s="27">
        <f t="shared" si="18"/>
        <v>182052.88</v>
      </c>
      <c r="G197" s="27">
        <v>179067.61</v>
      </c>
      <c r="H197" s="23">
        <v>112.02</v>
      </c>
      <c r="I197" s="23">
        <v>112.02</v>
      </c>
      <c r="J197" s="23">
        <v>112.02</v>
      </c>
      <c r="K197" s="24">
        <f t="shared" si="14"/>
        <v>0.98360218195943938</v>
      </c>
      <c r="L197" s="24">
        <f t="shared" si="15"/>
        <v>0.98360218195943938</v>
      </c>
      <c r="M197" s="24">
        <f>J197/H197</f>
        <v>1</v>
      </c>
      <c r="N197" s="24">
        <f>J197/I197</f>
        <v>1</v>
      </c>
    </row>
    <row r="198" spans="1:14" x14ac:dyDescent="0.2">
      <c r="A198" s="32" t="s">
        <v>336</v>
      </c>
      <c r="B198" s="33" t="s">
        <v>62</v>
      </c>
      <c r="C198" s="21" t="s">
        <v>337</v>
      </c>
      <c r="D198" s="30" t="s">
        <v>23</v>
      </c>
      <c r="E198" s="26">
        <v>125809.99</v>
      </c>
      <c r="F198" s="27">
        <f t="shared" si="18"/>
        <v>125809.99</v>
      </c>
      <c r="G198" s="27"/>
      <c r="H198" s="23">
        <v>119.81</v>
      </c>
      <c r="I198" s="23">
        <v>119.81</v>
      </c>
      <c r="J198" s="23">
        <v>119.81</v>
      </c>
      <c r="K198" s="24">
        <f t="shared" si="14"/>
        <v>0</v>
      </c>
      <c r="L198" s="24">
        <f t="shared" si="15"/>
        <v>0</v>
      </c>
      <c r="M198" s="24">
        <f t="shared" si="12"/>
        <v>1</v>
      </c>
      <c r="N198" s="24">
        <f t="shared" si="13"/>
        <v>1</v>
      </c>
    </row>
    <row r="199" spans="1:14" x14ac:dyDescent="0.2">
      <c r="A199" s="32" t="s">
        <v>338</v>
      </c>
      <c r="B199" s="33" t="s">
        <v>62</v>
      </c>
      <c r="C199" s="21" t="s">
        <v>339</v>
      </c>
      <c r="D199" s="30" t="s">
        <v>23</v>
      </c>
      <c r="E199" s="26">
        <v>35222.79</v>
      </c>
      <c r="F199" s="27">
        <f t="shared" si="18"/>
        <v>35222.79</v>
      </c>
      <c r="G199" s="27"/>
      <c r="H199" s="23">
        <v>85</v>
      </c>
      <c r="I199" s="23">
        <v>85</v>
      </c>
      <c r="J199" s="23">
        <v>85</v>
      </c>
      <c r="K199" s="24">
        <f t="shared" si="14"/>
        <v>0</v>
      </c>
      <c r="L199" s="24">
        <f t="shared" si="15"/>
        <v>0</v>
      </c>
      <c r="M199" s="24">
        <f t="shared" ref="M199:M235" si="19">J199/H199</f>
        <v>1</v>
      </c>
      <c r="N199" s="24">
        <f t="shared" ref="N199:N235" si="20">J199/I199</f>
        <v>1</v>
      </c>
    </row>
    <row r="200" spans="1:14" x14ac:dyDescent="0.2">
      <c r="A200" s="32" t="s">
        <v>340</v>
      </c>
      <c r="B200" s="33" t="s">
        <v>53</v>
      </c>
      <c r="C200" s="21" t="s">
        <v>341</v>
      </c>
      <c r="D200" s="30" t="s">
        <v>23</v>
      </c>
      <c r="E200" s="27">
        <v>443521.05</v>
      </c>
      <c r="F200" s="27">
        <f t="shared" si="18"/>
        <v>443521.05</v>
      </c>
      <c r="G200" s="27">
        <v>430615.73</v>
      </c>
      <c r="H200" s="23">
        <v>119.81</v>
      </c>
      <c r="I200" s="23">
        <v>119.81</v>
      </c>
      <c r="J200" s="23">
        <v>119.81</v>
      </c>
      <c r="K200" s="24">
        <f t="shared" si="14"/>
        <v>0.97090257610095398</v>
      </c>
      <c r="L200" s="24">
        <f t="shared" si="15"/>
        <v>0.97090257610095398</v>
      </c>
      <c r="M200" s="24">
        <f t="shared" si="19"/>
        <v>1</v>
      </c>
      <c r="N200" s="24">
        <f t="shared" si="20"/>
        <v>1</v>
      </c>
    </row>
    <row r="201" spans="1:14" x14ac:dyDescent="0.2">
      <c r="A201" s="32" t="s">
        <v>342</v>
      </c>
      <c r="B201" s="20" t="s">
        <v>75</v>
      </c>
      <c r="C201" s="21" t="s">
        <v>343</v>
      </c>
      <c r="D201" s="30" t="s">
        <v>23</v>
      </c>
      <c r="E201" s="27">
        <v>196539.01</v>
      </c>
      <c r="F201" s="27">
        <f t="shared" si="18"/>
        <v>196539.01</v>
      </c>
      <c r="G201" s="27"/>
      <c r="H201" s="23">
        <v>1</v>
      </c>
      <c r="I201" s="23">
        <v>1</v>
      </c>
      <c r="J201" s="23">
        <v>1</v>
      </c>
      <c r="K201" s="24">
        <f t="shared" si="14"/>
        <v>0</v>
      </c>
      <c r="L201" s="24">
        <f t="shared" si="15"/>
        <v>0</v>
      </c>
      <c r="M201" s="24">
        <f t="shared" si="19"/>
        <v>1</v>
      </c>
      <c r="N201" s="24">
        <f t="shared" si="20"/>
        <v>1</v>
      </c>
    </row>
    <row r="202" spans="1:14" x14ac:dyDescent="0.2">
      <c r="A202" s="32" t="s">
        <v>344</v>
      </c>
      <c r="B202" s="33" t="s">
        <v>53</v>
      </c>
      <c r="C202" s="21" t="s">
        <v>345</v>
      </c>
      <c r="D202" s="30" t="s">
        <v>23</v>
      </c>
      <c r="E202" s="27">
        <v>456633.75</v>
      </c>
      <c r="F202" s="27">
        <f t="shared" si="18"/>
        <v>456633.75</v>
      </c>
      <c r="G202" s="27">
        <v>407816.12</v>
      </c>
      <c r="H202" s="23">
        <v>379.67</v>
      </c>
      <c r="I202" s="23">
        <v>379.67</v>
      </c>
      <c r="J202" s="23">
        <v>379.6</v>
      </c>
      <c r="K202" s="24">
        <f t="shared" si="14"/>
        <v>0.89309237435910072</v>
      </c>
      <c r="L202" s="24">
        <f t="shared" si="15"/>
        <v>0.89309237435910072</v>
      </c>
      <c r="M202" s="24">
        <f t="shared" si="19"/>
        <v>0.99981562936234103</v>
      </c>
      <c r="N202" s="24">
        <f t="shared" si="20"/>
        <v>0.99981562936234103</v>
      </c>
    </row>
    <row r="203" spans="1:14" x14ac:dyDescent="0.2">
      <c r="A203" s="32" t="s">
        <v>346</v>
      </c>
      <c r="B203" s="33" t="s">
        <v>62</v>
      </c>
      <c r="C203" s="21" t="s">
        <v>347</v>
      </c>
      <c r="D203" s="30" t="s">
        <v>23</v>
      </c>
      <c r="E203" s="28">
        <v>3152377.3</v>
      </c>
      <c r="F203" s="28">
        <f t="shared" si="18"/>
        <v>3152377.3</v>
      </c>
      <c r="G203" s="27">
        <v>1226525.32</v>
      </c>
      <c r="H203" s="23">
        <v>1</v>
      </c>
      <c r="I203" s="23">
        <v>1</v>
      </c>
      <c r="J203" s="23">
        <v>1</v>
      </c>
      <c r="K203" s="24">
        <f t="shared" si="14"/>
        <v>0.38907947979450308</v>
      </c>
      <c r="L203" s="24">
        <f t="shared" si="15"/>
        <v>0.38907947979450308</v>
      </c>
      <c r="M203" s="24">
        <f t="shared" si="19"/>
        <v>1</v>
      </c>
      <c r="N203" s="24">
        <f t="shared" si="20"/>
        <v>1</v>
      </c>
    </row>
    <row r="204" spans="1:14" x14ac:dyDescent="0.2">
      <c r="A204" s="32" t="s">
        <v>348</v>
      </c>
      <c r="B204" s="35" t="s">
        <v>25</v>
      </c>
      <c r="C204" s="21" t="s">
        <v>349</v>
      </c>
      <c r="D204" s="30" t="s">
        <v>23</v>
      </c>
      <c r="E204" s="27">
        <v>102031.67999999999</v>
      </c>
      <c r="F204" s="27">
        <f t="shared" si="18"/>
        <v>102031.67999999999</v>
      </c>
      <c r="G204" s="27">
        <v>102031.67</v>
      </c>
      <c r="H204" s="23">
        <v>2811.56</v>
      </c>
      <c r="I204" s="23">
        <v>2811.56</v>
      </c>
      <c r="J204" s="23">
        <v>2811.56</v>
      </c>
      <c r="K204" s="24">
        <f t="shared" si="14"/>
        <v>0.99999990199122468</v>
      </c>
      <c r="L204" s="24">
        <f t="shared" si="15"/>
        <v>0.99999990199122468</v>
      </c>
      <c r="M204" s="24">
        <f t="shared" si="19"/>
        <v>1</v>
      </c>
      <c r="N204" s="24">
        <f t="shared" si="20"/>
        <v>1</v>
      </c>
    </row>
    <row r="205" spans="1:14" x14ac:dyDescent="0.2">
      <c r="A205" s="34" t="s">
        <v>350</v>
      </c>
      <c r="B205" s="35" t="s">
        <v>42</v>
      </c>
      <c r="C205" s="29" t="s">
        <v>276</v>
      </c>
      <c r="D205" s="30" t="s">
        <v>23</v>
      </c>
      <c r="E205" s="27">
        <v>1470000</v>
      </c>
      <c r="F205" s="27">
        <f>E205</f>
        <v>1470000</v>
      </c>
      <c r="G205" s="27">
        <v>347403.77</v>
      </c>
      <c r="H205" s="23">
        <v>35</v>
      </c>
      <c r="I205" s="23">
        <v>35</v>
      </c>
      <c r="J205" s="23">
        <v>0</v>
      </c>
      <c r="K205" s="24">
        <f t="shared" si="14"/>
        <v>0.23632909523809525</v>
      </c>
      <c r="L205" s="24">
        <f t="shared" si="15"/>
        <v>0.23632909523809525</v>
      </c>
      <c r="M205" s="24">
        <f>J205/H205</f>
        <v>0</v>
      </c>
      <c r="N205" s="24">
        <f>J205/I205</f>
        <v>0</v>
      </c>
    </row>
    <row r="206" spans="1:14" x14ac:dyDescent="0.2">
      <c r="A206" s="32" t="s">
        <v>351</v>
      </c>
      <c r="B206" s="20" t="s">
        <v>21</v>
      </c>
      <c r="C206" s="21" t="s">
        <v>352</v>
      </c>
      <c r="D206" s="30" t="s">
        <v>23</v>
      </c>
      <c r="E206" s="26">
        <v>227311.35999999999</v>
      </c>
      <c r="F206" s="27">
        <f t="shared" si="18"/>
        <v>227311.35999999999</v>
      </c>
      <c r="G206" s="27">
        <v>0</v>
      </c>
      <c r="H206" s="23">
        <v>4</v>
      </c>
      <c r="I206" s="23">
        <v>4</v>
      </c>
      <c r="J206" s="23">
        <v>4</v>
      </c>
      <c r="K206" s="24">
        <f t="shared" si="14"/>
        <v>0</v>
      </c>
      <c r="L206" s="24">
        <f t="shared" si="15"/>
        <v>0</v>
      </c>
      <c r="M206" s="24">
        <f t="shared" si="19"/>
        <v>1</v>
      </c>
      <c r="N206" s="24">
        <f t="shared" si="20"/>
        <v>1</v>
      </c>
    </row>
    <row r="207" spans="1:14" x14ac:dyDescent="0.2">
      <c r="A207" s="19" t="s">
        <v>353</v>
      </c>
      <c r="B207" s="33" t="s">
        <v>354</v>
      </c>
      <c r="C207" s="21" t="s">
        <v>355</v>
      </c>
      <c r="D207" s="30" t="s">
        <v>23</v>
      </c>
      <c r="E207" s="26">
        <v>489580.89</v>
      </c>
      <c r="F207" s="26">
        <v>489580.89</v>
      </c>
      <c r="G207" s="27">
        <v>94200</v>
      </c>
      <c r="H207" s="23"/>
      <c r="I207" s="23"/>
      <c r="J207" s="23"/>
      <c r="K207" s="24">
        <f t="shared" si="14"/>
        <v>0.19240947088437213</v>
      </c>
      <c r="L207" s="24">
        <f t="shared" si="15"/>
        <v>0.19240947088437213</v>
      </c>
      <c r="M207" s="24"/>
      <c r="N207" s="24"/>
    </row>
    <row r="208" spans="1:14" x14ac:dyDescent="0.2">
      <c r="A208" s="32" t="s">
        <v>356</v>
      </c>
      <c r="B208" s="33" t="s">
        <v>53</v>
      </c>
      <c r="C208" s="21" t="s">
        <v>357</v>
      </c>
      <c r="D208" s="30" t="s">
        <v>23</v>
      </c>
      <c r="E208" s="27">
        <v>161241.88</v>
      </c>
      <c r="F208" s="27">
        <f t="shared" si="18"/>
        <v>161241.88</v>
      </c>
      <c r="G208" s="27">
        <v>160800.41</v>
      </c>
      <c r="H208" s="23">
        <v>175</v>
      </c>
      <c r="I208" s="23">
        <v>175</v>
      </c>
      <c r="J208" s="23">
        <v>175</v>
      </c>
      <c r="K208" s="24">
        <f t="shared" si="14"/>
        <v>0.99726206367725312</v>
      </c>
      <c r="L208" s="24">
        <f t="shared" si="15"/>
        <v>0.99726206367725312</v>
      </c>
      <c r="M208" s="24">
        <f t="shared" si="19"/>
        <v>1</v>
      </c>
      <c r="N208" s="24">
        <f t="shared" si="20"/>
        <v>1</v>
      </c>
    </row>
    <row r="209" spans="1:14" x14ac:dyDescent="0.2">
      <c r="A209" s="19" t="s">
        <v>358</v>
      </c>
      <c r="B209" s="20" t="s">
        <v>25</v>
      </c>
      <c r="C209" s="29" t="s">
        <v>359</v>
      </c>
      <c r="D209" s="30" t="s">
        <v>23</v>
      </c>
      <c r="E209" s="31">
        <v>4384178.24</v>
      </c>
      <c r="F209" s="37">
        <v>4409613.58</v>
      </c>
      <c r="G209" s="37">
        <v>4520242.6900000004</v>
      </c>
      <c r="H209" s="23">
        <v>1</v>
      </c>
      <c r="I209" s="23">
        <v>1</v>
      </c>
      <c r="J209" s="23">
        <v>1</v>
      </c>
      <c r="K209" s="24">
        <f t="shared" si="14"/>
        <v>1.031035337194685</v>
      </c>
      <c r="L209" s="24">
        <f t="shared" si="15"/>
        <v>1.0250881643012357</v>
      </c>
      <c r="M209" s="24">
        <f t="shared" si="19"/>
        <v>1</v>
      </c>
      <c r="N209" s="24">
        <f t="shared" si="20"/>
        <v>1</v>
      </c>
    </row>
    <row r="210" spans="1:14" x14ac:dyDescent="0.2">
      <c r="A210" s="19" t="s">
        <v>360</v>
      </c>
      <c r="B210" s="20" t="s">
        <v>25</v>
      </c>
      <c r="C210" s="29" t="s">
        <v>361</v>
      </c>
      <c r="D210" s="30" t="s">
        <v>23</v>
      </c>
      <c r="E210" s="31">
        <v>5871100</v>
      </c>
      <c r="F210" s="27">
        <v>6491274.3700000001</v>
      </c>
      <c r="G210" s="27">
        <v>6491274.3700000001</v>
      </c>
      <c r="H210" s="23">
        <v>1</v>
      </c>
      <c r="I210" s="23">
        <v>1</v>
      </c>
      <c r="J210" s="23">
        <v>1</v>
      </c>
      <c r="K210" s="24">
        <f t="shared" ref="K210:K273" si="21">G210/E210</f>
        <v>1.1056317163734224</v>
      </c>
      <c r="L210" s="24">
        <f t="shared" ref="L210:L273" si="22">G210/F210</f>
        <v>1</v>
      </c>
      <c r="M210" s="24">
        <f t="shared" si="19"/>
        <v>1</v>
      </c>
      <c r="N210" s="24">
        <f t="shared" si="20"/>
        <v>1</v>
      </c>
    </row>
    <row r="211" spans="1:14" x14ac:dyDescent="0.2">
      <c r="A211" s="19" t="s">
        <v>362</v>
      </c>
      <c r="B211" s="20" t="s">
        <v>25</v>
      </c>
      <c r="C211" s="29" t="s">
        <v>363</v>
      </c>
      <c r="D211" s="30" t="s">
        <v>23</v>
      </c>
      <c r="E211" s="31">
        <v>10577325.66</v>
      </c>
      <c r="F211" s="27">
        <f t="shared" ref="F211:F216" si="23">E211</f>
        <v>10577325.66</v>
      </c>
      <c r="G211" s="27">
        <v>7391223.4000000004</v>
      </c>
      <c r="H211" s="23">
        <v>1</v>
      </c>
      <c r="I211" s="23">
        <v>1</v>
      </c>
      <c r="J211" s="23">
        <v>1</v>
      </c>
      <c r="K211" s="24">
        <f t="shared" si="21"/>
        <v>0.69877997875693654</v>
      </c>
      <c r="L211" s="24">
        <f t="shared" si="22"/>
        <v>0.69877997875693654</v>
      </c>
      <c r="M211" s="24">
        <f t="shared" si="19"/>
        <v>1</v>
      </c>
      <c r="N211" s="24">
        <f t="shared" si="20"/>
        <v>1</v>
      </c>
    </row>
    <row r="212" spans="1:14" x14ac:dyDescent="0.2">
      <c r="A212" s="19" t="s">
        <v>364</v>
      </c>
      <c r="B212" s="20" t="s">
        <v>25</v>
      </c>
      <c r="C212" s="29" t="s">
        <v>365</v>
      </c>
      <c r="D212" s="30" t="s">
        <v>23</v>
      </c>
      <c r="E212" s="31">
        <v>2937970.54</v>
      </c>
      <c r="F212" s="27">
        <v>3385302.43</v>
      </c>
      <c r="G212" s="27">
        <v>3330920.7</v>
      </c>
      <c r="H212" s="23">
        <v>1</v>
      </c>
      <c r="I212" s="23">
        <v>1</v>
      </c>
      <c r="J212" s="23">
        <v>1</v>
      </c>
      <c r="K212" s="24">
        <f t="shared" si="21"/>
        <v>1.133748842832168</v>
      </c>
      <c r="L212" s="24">
        <f t="shared" si="22"/>
        <v>0.98393593153802805</v>
      </c>
      <c r="M212" s="24">
        <f t="shared" si="19"/>
        <v>1</v>
      </c>
      <c r="N212" s="24">
        <f t="shared" si="20"/>
        <v>1</v>
      </c>
    </row>
    <row r="213" spans="1:14" x14ac:dyDescent="0.2">
      <c r="A213" s="19" t="s">
        <v>366</v>
      </c>
      <c r="B213" s="20" t="s">
        <v>25</v>
      </c>
      <c r="C213" s="29" t="s">
        <v>367</v>
      </c>
      <c r="D213" s="30" t="s">
        <v>23</v>
      </c>
      <c r="E213" s="31">
        <v>3740000</v>
      </c>
      <c r="F213" s="27">
        <f t="shared" si="23"/>
        <v>3740000</v>
      </c>
      <c r="G213" s="27">
        <v>3318534.97</v>
      </c>
      <c r="H213" s="23">
        <v>1</v>
      </c>
      <c r="I213" s="23">
        <v>1</v>
      </c>
      <c r="J213" s="23">
        <v>1</v>
      </c>
      <c r="K213" s="24">
        <f t="shared" si="21"/>
        <v>0.88730881550802143</v>
      </c>
      <c r="L213" s="24">
        <f t="shared" si="22"/>
        <v>0.88730881550802143</v>
      </c>
      <c r="M213" s="24">
        <f t="shared" si="19"/>
        <v>1</v>
      </c>
      <c r="N213" s="24">
        <f t="shared" si="20"/>
        <v>1</v>
      </c>
    </row>
    <row r="214" spans="1:14" x14ac:dyDescent="0.2">
      <c r="A214" s="19" t="s">
        <v>368</v>
      </c>
      <c r="B214" s="20" t="s">
        <v>31</v>
      </c>
      <c r="C214" s="29" t="s">
        <v>369</v>
      </c>
      <c r="D214" s="30" t="s">
        <v>23</v>
      </c>
      <c r="E214" s="27">
        <v>3498489.14</v>
      </c>
      <c r="F214" s="27">
        <f t="shared" si="23"/>
        <v>3498489.14</v>
      </c>
      <c r="G214" s="27">
        <v>1927031.32</v>
      </c>
      <c r="H214" s="23">
        <v>1</v>
      </c>
      <c r="I214" s="23">
        <v>1</v>
      </c>
      <c r="J214" s="23">
        <v>1</v>
      </c>
      <c r="K214" s="24">
        <f t="shared" si="21"/>
        <v>0.55081815117482402</v>
      </c>
      <c r="L214" s="24">
        <f t="shared" si="22"/>
        <v>0.55081815117482402</v>
      </c>
      <c r="M214" s="24">
        <f t="shared" si="19"/>
        <v>1</v>
      </c>
      <c r="N214" s="24">
        <f t="shared" si="20"/>
        <v>1</v>
      </c>
    </row>
    <row r="215" spans="1:14" x14ac:dyDescent="0.2">
      <c r="A215" s="19" t="s">
        <v>370</v>
      </c>
      <c r="B215" s="20" t="s">
        <v>25</v>
      </c>
      <c r="C215" s="29" t="s">
        <v>371</v>
      </c>
      <c r="D215" s="30" t="s">
        <v>23</v>
      </c>
      <c r="E215" s="27">
        <v>3000000</v>
      </c>
      <c r="F215" s="27">
        <f t="shared" si="23"/>
        <v>3000000</v>
      </c>
      <c r="G215" s="27">
        <v>2991751.51</v>
      </c>
      <c r="H215" s="23">
        <v>1</v>
      </c>
      <c r="I215" s="23">
        <v>1</v>
      </c>
      <c r="J215" s="23">
        <v>1</v>
      </c>
      <c r="K215" s="24">
        <f t="shared" si="21"/>
        <v>0.9972505033333332</v>
      </c>
      <c r="L215" s="24">
        <f t="shared" si="22"/>
        <v>0.9972505033333332</v>
      </c>
      <c r="M215" s="24">
        <f t="shared" si="19"/>
        <v>1</v>
      </c>
      <c r="N215" s="24">
        <f t="shared" si="20"/>
        <v>1</v>
      </c>
    </row>
    <row r="216" spans="1:14" x14ac:dyDescent="0.2">
      <c r="A216" s="19" t="s">
        <v>372</v>
      </c>
      <c r="B216" s="20" t="s">
        <v>25</v>
      </c>
      <c r="C216" s="29" t="s">
        <v>373</v>
      </c>
      <c r="D216" s="30" t="s">
        <v>23</v>
      </c>
      <c r="E216" s="27">
        <v>3197535.19</v>
      </c>
      <c r="F216" s="27">
        <f t="shared" si="23"/>
        <v>3197535.19</v>
      </c>
      <c r="G216" s="27">
        <v>3147190.88</v>
      </c>
      <c r="H216" s="23">
        <v>1</v>
      </c>
      <c r="I216" s="23">
        <v>1</v>
      </c>
      <c r="J216" s="23">
        <v>1</v>
      </c>
      <c r="K216" s="24">
        <f t="shared" si="21"/>
        <v>0.98425527570190707</v>
      </c>
      <c r="L216" s="24">
        <f t="shared" si="22"/>
        <v>0.98425527570190707</v>
      </c>
      <c r="M216" s="24">
        <f t="shared" si="19"/>
        <v>1</v>
      </c>
      <c r="N216" s="24">
        <f t="shared" si="20"/>
        <v>1</v>
      </c>
    </row>
    <row r="217" spans="1:14" x14ac:dyDescent="0.2">
      <c r="A217" s="19" t="s">
        <v>374</v>
      </c>
      <c r="B217" s="33" t="s">
        <v>62</v>
      </c>
      <c r="C217" s="21" t="s">
        <v>375</v>
      </c>
      <c r="D217" s="30" t="s">
        <v>23</v>
      </c>
      <c r="E217" s="26">
        <v>900000</v>
      </c>
      <c r="F217" s="27">
        <f>E217</f>
        <v>900000</v>
      </c>
      <c r="G217" s="27">
        <v>317410.8</v>
      </c>
      <c r="H217" s="23">
        <v>2</v>
      </c>
      <c r="I217" s="23">
        <v>2</v>
      </c>
      <c r="J217" s="23">
        <v>1</v>
      </c>
      <c r="K217" s="24">
        <f t="shared" si="21"/>
        <v>0.35267866666666664</v>
      </c>
      <c r="L217" s="24">
        <f t="shared" si="22"/>
        <v>0.35267866666666664</v>
      </c>
      <c r="M217" s="24">
        <f>J217/H217</f>
        <v>0.5</v>
      </c>
      <c r="N217" s="24">
        <f>J217/I217</f>
        <v>0.5</v>
      </c>
    </row>
    <row r="218" spans="1:14" x14ac:dyDescent="0.2">
      <c r="A218" s="32" t="s">
        <v>376</v>
      </c>
      <c r="B218" s="33" t="s">
        <v>53</v>
      </c>
      <c r="C218" s="21" t="s">
        <v>377</v>
      </c>
      <c r="D218" s="30" t="s">
        <v>23</v>
      </c>
      <c r="E218" s="27">
        <v>238441.86</v>
      </c>
      <c r="F218" s="27">
        <v>133996.92000000001</v>
      </c>
      <c r="G218" s="27">
        <v>106252.59</v>
      </c>
      <c r="H218" s="23">
        <v>85</v>
      </c>
      <c r="I218" s="23">
        <v>85</v>
      </c>
      <c r="J218" s="23">
        <v>85</v>
      </c>
      <c r="K218" s="24">
        <f t="shared" si="21"/>
        <v>0.44561215048397962</v>
      </c>
      <c r="L218" s="24">
        <f t="shared" si="22"/>
        <v>0.7929480020884061</v>
      </c>
      <c r="M218" s="24">
        <f>J218/H218</f>
        <v>1</v>
      </c>
      <c r="N218" s="24">
        <f>J218/I218</f>
        <v>1</v>
      </c>
    </row>
    <row r="219" spans="1:14" x14ac:dyDescent="0.2">
      <c r="A219" s="19" t="s">
        <v>378</v>
      </c>
      <c r="B219" s="36" t="s">
        <v>42</v>
      </c>
      <c r="C219" s="21" t="s">
        <v>274</v>
      </c>
      <c r="D219" s="30" t="s">
        <v>23</v>
      </c>
      <c r="E219" s="27">
        <v>3600000</v>
      </c>
      <c r="F219" s="27">
        <f>E219</f>
        <v>3600000</v>
      </c>
      <c r="G219" s="27">
        <v>3534000</v>
      </c>
      <c r="H219" s="23">
        <v>6000</v>
      </c>
      <c r="I219" s="23">
        <v>6000</v>
      </c>
      <c r="J219" s="23">
        <v>6000</v>
      </c>
      <c r="K219" s="24">
        <f t="shared" si="21"/>
        <v>0.98166666666666669</v>
      </c>
      <c r="L219" s="24">
        <f t="shared" si="22"/>
        <v>0.98166666666666669</v>
      </c>
      <c r="M219" s="24">
        <f>J219/H219</f>
        <v>1</v>
      </c>
      <c r="N219" s="24">
        <f>J219/I219</f>
        <v>1</v>
      </c>
    </row>
    <row r="220" spans="1:14" x14ac:dyDescent="0.2">
      <c r="A220" s="19" t="s">
        <v>379</v>
      </c>
      <c r="B220" s="20" t="s">
        <v>62</v>
      </c>
      <c r="C220" s="29" t="s">
        <v>380</v>
      </c>
      <c r="D220" s="21" t="s">
        <v>23</v>
      </c>
      <c r="E220" s="27">
        <v>2323709.23</v>
      </c>
      <c r="F220" s="27">
        <v>2323709.23</v>
      </c>
      <c r="G220" s="27">
        <v>1997216.15</v>
      </c>
      <c r="H220" s="23">
        <v>1</v>
      </c>
      <c r="I220" s="23">
        <v>1</v>
      </c>
      <c r="J220" s="23">
        <v>1</v>
      </c>
      <c r="K220" s="24">
        <f t="shared" si="21"/>
        <v>0.85949486459629032</v>
      </c>
      <c r="L220" s="24">
        <f t="shared" si="22"/>
        <v>0.85949486459629032</v>
      </c>
      <c r="M220" s="24">
        <f>J220/H220</f>
        <v>1</v>
      </c>
      <c r="N220" s="24">
        <f>J220/I220</f>
        <v>1</v>
      </c>
    </row>
    <row r="221" spans="1:14" x14ac:dyDescent="0.2">
      <c r="A221" s="19" t="s">
        <v>381</v>
      </c>
      <c r="B221" s="20" t="s">
        <v>53</v>
      </c>
      <c r="C221" s="29" t="s">
        <v>382</v>
      </c>
      <c r="D221" s="21" t="s">
        <v>23</v>
      </c>
      <c r="E221" s="27">
        <v>2126790.77</v>
      </c>
      <c r="F221" s="27">
        <f>E221</f>
        <v>2126790.77</v>
      </c>
      <c r="G221" s="27">
        <v>2087582.3</v>
      </c>
      <c r="H221" s="23">
        <v>1</v>
      </c>
      <c r="I221" s="23">
        <v>1</v>
      </c>
      <c r="J221" s="23">
        <v>1</v>
      </c>
      <c r="K221" s="24">
        <f t="shared" si="21"/>
        <v>0.98156449117935562</v>
      </c>
      <c r="L221" s="24">
        <f t="shared" si="22"/>
        <v>0.98156449117935562</v>
      </c>
      <c r="M221" s="24">
        <f>J221/H221</f>
        <v>1</v>
      </c>
      <c r="N221" s="24">
        <f>J221/I221</f>
        <v>1</v>
      </c>
    </row>
    <row r="222" spans="1:14" x14ac:dyDescent="0.2">
      <c r="A222" s="32" t="s">
        <v>383</v>
      </c>
      <c r="B222" s="20" t="s">
        <v>25</v>
      </c>
      <c r="C222" s="21" t="s">
        <v>384</v>
      </c>
      <c r="D222" s="30" t="s">
        <v>23</v>
      </c>
      <c r="E222" s="26">
        <v>5289297.8099999996</v>
      </c>
      <c r="F222" s="26">
        <v>5289297.8099999996</v>
      </c>
      <c r="G222" s="27">
        <v>3527660.54</v>
      </c>
      <c r="H222" s="23">
        <v>1</v>
      </c>
      <c r="I222" s="23">
        <v>1</v>
      </c>
      <c r="J222" s="23">
        <v>1</v>
      </c>
      <c r="K222" s="24">
        <f t="shared" si="21"/>
        <v>0.66694307386711515</v>
      </c>
      <c r="L222" s="24">
        <f t="shared" si="22"/>
        <v>0.66694307386711515</v>
      </c>
      <c r="M222" s="24">
        <f t="shared" si="19"/>
        <v>1</v>
      </c>
      <c r="N222" s="24">
        <f t="shared" si="20"/>
        <v>1</v>
      </c>
    </row>
    <row r="223" spans="1:14" x14ac:dyDescent="0.2">
      <c r="A223" s="32" t="s">
        <v>385</v>
      </c>
      <c r="B223" s="20" t="s">
        <v>21</v>
      </c>
      <c r="C223" s="21" t="s">
        <v>386</v>
      </c>
      <c r="D223" s="30" t="s">
        <v>23</v>
      </c>
      <c r="E223" s="26">
        <v>388135.33</v>
      </c>
      <c r="F223" s="26">
        <v>388135.33</v>
      </c>
      <c r="G223" s="27"/>
      <c r="H223" s="23">
        <v>5</v>
      </c>
      <c r="I223" s="23">
        <v>5</v>
      </c>
      <c r="J223" s="23">
        <v>5</v>
      </c>
      <c r="K223" s="24">
        <f t="shared" si="21"/>
        <v>0</v>
      </c>
      <c r="L223" s="24">
        <f t="shared" si="22"/>
        <v>0</v>
      </c>
      <c r="M223" s="24">
        <f t="shared" si="19"/>
        <v>1</v>
      </c>
      <c r="N223" s="24">
        <f t="shared" si="20"/>
        <v>1</v>
      </c>
    </row>
    <row r="224" spans="1:14" x14ac:dyDescent="0.2">
      <c r="A224" s="32" t="s">
        <v>385</v>
      </c>
      <c r="B224" s="20" t="s">
        <v>21</v>
      </c>
      <c r="C224" s="21" t="s">
        <v>387</v>
      </c>
      <c r="D224" s="30" t="s">
        <v>23</v>
      </c>
      <c r="E224" s="26">
        <v>274014.96999999997</v>
      </c>
      <c r="F224" s="26">
        <v>274014.96999999997</v>
      </c>
      <c r="G224" s="27"/>
      <c r="H224" s="23">
        <v>7</v>
      </c>
      <c r="I224" s="23">
        <v>7</v>
      </c>
      <c r="J224" s="23">
        <v>7</v>
      </c>
      <c r="K224" s="24">
        <f t="shared" si="21"/>
        <v>0</v>
      </c>
      <c r="L224" s="24">
        <f t="shared" si="22"/>
        <v>0</v>
      </c>
      <c r="M224" s="24">
        <f t="shared" si="19"/>
        <v>1</v>
      </c>
      <c r="N224" s="24">
        <f t="shared" si="20"/>
        <v>1</v>
      </c>
    </row>
    <row r="225" spans="1:14" x14ac:dyDescent="0.2">
      <c r="A225" s="32" t="s">
        <v>385</v>
      </c>
      <c r="B225" s="20" t="s">
        <v>21</v>
      </c>
      <c r="C225" s="21" t="s">
        <v>388</v>
      </c>
      <c r="D225" s="30" t="s">
        <v>23</v>
      </c>
      <c r="E225" s="26">
        <v>309541.64</v>
      </c>
      <c r="F225" s="26">
        <v>309541.64</v>
      </c>
      <c r="G225" s="27"/>
      <c r="H225" s="23">
        <v>8</v>
      </c>
      <c r="I225" s="23">
        <v>8</v>
      </c>
      <c r="J225" s="23">
        <v>8</v>
      </c>
      <c r="K225" s="24">
        <f t="shared" si="21"/>
        <v>0</v>
      </c>
      <c r="L225" s="24">
        <f t="shared" si="22"/>
        <v>0</v>
      </c>
      <c r="M225" s="24">
        <f t="shared" si="19"/>
        <v>1</v>
      </c>
      <c r="N225" s="24">
        <f t="shared" si="20"/>
        <v>1</v>
      </c>
    </row>
    <row r="226" spans="1:14" x14ac:dyDescent="0.2">
      <c r="A226" s="32" t="s">
        <v>385</v>
      </c>
      <c r="B226" s="20" t="s">
        <v>21</v>
      </c>
      <c r="C226" s="21" t="s">
        <v>389</v>
      </c>
      <c r="D226" s="30" t="s">
        <v>23</v>
      </c>
      <c r="E226" s="26">
        <v>298197.21000000002</v>
      </c>
      <c r="F226" s="26">
        <v>298197.21000000002</v>
      </c>
      <c r="G226" s="27"/>
      <c r="H226" s="23">
        <v>8</v>
      </c>
      <c r="I226" s="23">
        <v>8</v>
      </c>
      <c r="J226" s="23">
        <v>8</v>
      </c>
      <c r="K226" s="24">
        <f t="shared" si="21"/>
        <v>0</v>
      </c>
      <c r="L226" s="24">
        <f t="shared" si="22"/>
        <v>0</v>
      </c>
      <c r="M226" s="24">
        <f t="shared" si="19"/>
        <v>1</v>
      </c>
      <c r="N226" s="24">
        <f t="shared" si="20"/>
        <v>1</v>
      </c>
    </row>
    <row r="227" spans="1:14" x14ac:dyDescent="0.2">
      <c r="A227" s="32" t="s">
        <v>385</v>
      </c>
      <c r="B227" s="20" t="s">
        <v>21</v>
      </c>
      <c r="C227" s="21" t="s">
        <v>390</v>
      </c>
      <c r="D227" s="30" t="s">
        <v>23</v>
      </c>
      <c r="E227" s="26">
        <v>170271.69</v>
      </c>
      <c r="F227" s="26">
        <v>170271.69</v>
      </c>
      <c r="G227" s="27"/>
      <c r="H227" s="23">
        <v>1</v>
      </c>
      <c r="I227" s="23">
        <v>1</v>
      </c>
      <c r="J227" s="23">
        <v>1</v>
      </c>
      <c r="K227" s="24">
        <f t="shared" si="21"/>
        <v>0</v>
      </c>
      <c r="L227" s="24">
        <f t="shared" si="22"/>
        <v>0</v>
      </c>
      <c r="M227" s="24">
        <f t="shared" si="19"/>
        <v>1</v>
      </c>
      <c r="N227" s="24">
        <f t="shared" si="20"/>
        <v>1</v>
      </c>
    </row>
    <row r="228" spans="1:14" x14ac:dyDescent="0.2">
      <c r="A228" s="32" t="s">
        <v>391</v>
      </c>
      <c r="B228" s="20" t="s">
        <v>21</v>
      </c>
      <c r="C228" s="21" t="s">
        <v>392</v>
      </c>
      <c r="D228" s="30" t="s">
        <v>23</v>
      </c>
      <c r="E228" s="26">
        <v>407617.89</v>
      </c>
      <c r="F228" s="26">
        <v>407617.89</v>
      </c>
      <c r="G228" s="27">
        <v>337925.41</v>
      </c>
      <c r="H228" s="23">
        <v>5</v>
      </c>
      <c r="I228" s="23">
        <v>5</v>
      </c>
      <c r="J228" s="23">
        <v>5</v>
      </c>
      <c r="K228" s="24">
        <f t="shared" si="21"/>
        <v>0.82902497238283623</v>
      </c>
      <c r="L228" s="24">
        <f t="shared" si="22"/>
        <v>0.82902497238283623</v>
      </c>
      <c r="M228" s="24">
        <f>J228/H228</f>
        <v>1</v>
      </c>
      <c r="N228" s="24">
        <f>J228/I228</f>
        <v>1</v>
      </c>
    </row>
    <row r="229" spans="1:14" x14ac:dyDescent="0.2">
      <c r="A229" s="32" t="s">
        <v>393</v>
      </c>
      <c r="B229" s="20" t="s">
        <v>21</v>
      </c>
      <c r="C229" s="21" t="s">
        <v>394</v>
      </c>
      <c r="D229" s="30" t="s">
        <v>23</v>
      </c>
      <c r="E229" s="26">
        <v>116906.1</v>
      </c>
      <c r="F229" s="26">
        <v>116906.1</v>
      </c>
      <c r="G229" s="27">
        <v>78729.100000000006</v>
      </c>
      <c r="H229" s="23">
        <v>0.15</v>
      </c>
      <c r="I229" s="23">
        <v>0.15</v>
      </c>
      <c r="J229" s="23">
        <v>0.15</v>
      </c>
      <c r="K229" s="24">
        <f t="shared" si="21"/>
        <v>0.67343876837906669</v>
      </c>
      <c r="L229" s="24">
        <f t="shared" si="22"/>
        <v>0.67343876837906669</v>
      </c>
      <c r="M229" s="24">
        <f>J229/H229</f>
        <v>1</v>
      </c>
      <c r="N229" s="24">
        <f>J229/I229</f>
        <v>1</v>
      </c>
    </row>
    <row r="230" spans="1:14" x14ac:dyDescent="0.2">
      <c r="A230" s="19" t="s">
        <v>395</v>
      </c>
      <c r="B230" s="20" t="s">
        <v>42</v>
      </c>
      <c r="C230" s="29" t="s">
        <v>396</v>
      </c>
      <c r="D230" s="30" t="s">
        <v>397</v>
      </c>
      <c r="E230" s="37">
        <v>2300000</v>
      </c>
      <c r="F230" s="37">
        <v>2300000</v>
      </c>
      <c r="G230" s="27">
        <v>2300000</v>
      </c>
      <c r="H230" s="23"/>
      <c r="I230" s="23"/>
      <c r="J230" s="23"/>
      <c r="K230" s="24">
        <f t="shared" si="21"/>
        <v>1</v>
      </c>
      <c r="L230" s="24">
        <f t="shared" si="22"/>
        <v>1</v>
      </c>
      <c r="M230" s="24">
        <v>0</v>
      </c>
      <c r="N230" s="24">
        <v>0</v>
      </c>
    </row>
    <row r="231" spans="1:14" x14ac:dyDescent="0.2">
      <c r="A231" s="19" t="s">
        <v>395</v>
      </c>
      <c r="B231" s="20" t="s">
        <v>42</v>
      </c>
      <c r="C231" s="29" t="s">
        <v>398</v>
      </c>
      <c r="D231" s="30" t="s">
        <v>397</v>
      </c>
      <c r="E231" s="37">
        <v>1350000</v>
      </c>
      <c r="F231" s="37">
        <v>1350000</v>
      </c>
      <c r="G231" s="27">
        <v>1334250.01</v>
      </c>
      <c r="H231" s="23"/>
      <c r="I231" s="23"/>
      <c r="J231" s="23"/>
      <c r="K231" s="24">
        <f t="shared" si="21"/>
        <v>0.98833334074074075</v>
      </c>
      <c r="L231" s="24">
        <f t="shared" si="22"/>
        <v>0.98833334074074075</v>
      </c>
      <c r="M231" s="24">
        <v>0</v>
      </c>
      <c r="N231" s="24">
        <v>0</v>
      </c>
    </row>
    <row r="232" spans="1:14" x14ac:dyDescent="0.2">
      <c r="A232" s="19" t="s">
        <v>395</v>
      </c>
      <c r="B232" s="20" t="s">
        <v>42</v>
      </c>
      <c r="C232" s="29" t="s">
        <v>399</v>
      </c>
      <c r="D232" s="30" t="s">
        <v>397</v>
      </c>
      <c r="E232" s="37">
        <v>1308800</v>
      </c>
      <c r="F232" s="37">
        <v>1308800</v>
      </c>
      <c r="G232" s="27">
        <v>1308701.8400000001</v>
      </c>
      <c r="H232" s="23"/>
      <c r="I232" s="23"/>
      <c r="J232" s="23"/>
      <c r="K232" s="24">
        <f t="shared" si="21"/>
        <v>0.99992500000000006</v>
      </c>
      <c r="L232" s="24">
        <f t="shared" si="22"/>
        <v>0.99992500000000006</v>
      </c>
      <c r="M232" s="24">
        <v>0</v>
      </c>
      <c r="N232" s="24">
        <v>0</v>
      </c>
    </row>
    <row r="233" spans="1:14" x14ac:dyDescent="0.2">
      <c r="A233" s="32" t="s">
        <v>400</v>
      </c>
      <c r="B233" s="20" t="s">
        <v>62</v>
      </c>
      <c r="C233" s="21" t="s">
        <v>401</v>
      </c>
      <c r="D233" s="30" t="s">
        <v>23</v>
      </c>
      <c r="E233" s="26">
        <v>1250000</v>
      </c>
      <c r="F233" s="26">
        <v>1250000</v>
      </c>
      <c r="G233" s="27"/>
      <c r="H233" s="23">
        <v>1</v>
      </c>
      <c r="I233" s="23">
        <v>1</v>
      </c>
      <c r="J233" s="23">
        <v>1</v>
      </c>
      <c r="K233" s="24">
        <f t="shared" si="21"/>
        <v>0</v>
      </c>
      <c r="L233" s="24">
        <f t="shared" si="22"/>
        <v>0</v>
      </c>
      <c r="M233" s="24">
        <f t="shared" si="19"/>
        <v>1</v>
      </c>
      <c r="N233" s="24">
        <f t="shared" ref="N233" si="24">J233/I233</f>
        <v>1</v>
      </c>
    </row>
    <row r="234" spans="1:14" x14ac:dyDescent="0.2">
      <c r="A234" s="32" t="s">
        <v>402</v>
      </c>
      <c r="B234" s="20" t="s">
        <v>403</v>
      </c>
      <c r="C234" s="21" t="s">
        <v>404</v>
      </c>
      <c r="D234" s="30" t="s">
        <v>23</v>
      </c>
      <c r="E234" s="26">
        <v>3498489.14</v>
      </c>
      <c r="F234" s="26">
        <v>3498489.14</v>
      </c>
      <c r="G234" s="27"/>
      <c r="H234" s="23">
        <v>1</v>
      </c>
      <c r="I234" s="23">
        <v>1</v>
      </c>
      <c r="J234" s="23">
        <v>1</v>
      </c>
      <c r="K234" s="24">
        <f t="shared" si="21"/>
        <v>0</v>
      </c>
      <c r="L234" s="24">
        <f t="shared" si="22"/>
        <v>0</v>
      </c>
      <c r="M234" s="24">
        <f t="shared" si="19"/>
        <v>1</v>
      </c>
      <c r="N234" s="24">
        <f t="shared" si="20"/>
        <v>1</v>
      </c>
    </row>
    <row r="235" spans="1:14" x14ac:dyDescent="0.2">
      <c r="A235" s="19" t="s">
        <v>405</v>
      </c>
      <c r="B235" s="20" t="s">
        <v>42</v>
      </c>
      <c r="C235" s="29" t="s">
        <v>406</v>
      </c>
      <c r="D235" s="30" t="s">
        <v>23</v>
      </c>
      <c r="E235" s="26">
        <v>1317018.6000000001</v>
      </c>
      <c r="F235" s="37">
        <f>E235</f>
        <v>1317018.6000000001</v>
      </c>
      <c r="G235" s="27">
        <v>1142011.6200000001</v>
      </c>
      <c r="H235" s="23">
        <v>30</v>
      </c>
      <c r="I235" s="23">
        <v>30</v>
      </c>
      <c r="J235" s="23">
        <v>15</v>
      </c>
      <c r="K235" s="24">
        <f t="shared" si="21"/>
        <v>0.86711882428995313</v>
      </c>
      <c r="L235" s="24">
        <f t="shared" si="22"/>
        <v>0.86711882428995313</v>
      </c>
      <c r="M235" s="24">
        <f t="shared" si="19"/>
        <v>0.5</v>
      </c>
      <c r="N235" s="24">
        <f t="shared" si="20"/>
        <v>0.5</v>
      </c>
    </row>
    <row r="236" spans="1:14" x14ac:dyDescent="0.2">
      <c r="A236" s="19" t="s">
        <v>407</v>
      </c>
      <c r="B236" s="20" t="s">
        <v>42</v>
      </c>
      <c r="C236" s="21" t="s">
        <v>408</v>
      </c>
      <c r="D236" s="21" t="s">
        <v>397</v>
      </c>
      <c r="E236" s="22">
        <v>4400000</v>
      </c>
      <c r="F236" s="22">
        <v>4400000</v>
      </c>
      <c r="G236" s="22">
        <v>2902537.5</v>
      </c>
      <c r="H236" s="23">
        <v>125</v>
      </c>
      <c r="I236" s="23">
        <v>125</v>
      </c>
      <c r="J236" s="23">
        <v>125</v>
      </c>
      <c r="K236" s="24">
        <f t="shared" si="21"/>
        <v>0.65966761363636361</v>
      </c>
      <c r="L236" s="24">
        <f t="shared" si="22"/>
        <v>0.65966761363636361</v>
      </c>
      <c r="M236" s="24">
        <f>J236/H236</f>
        <v>1</v>
      </c>
      <c r="N236" s="24">
        <f>J236/I236</f>
        <v>1</v>
      </c>
    </row>
    <row r="237" spans="1:14" x14ac:dyDescent="0.2">
      <c r="A237" s="19" t="s">
        <v>409</v>
      </c>
      <c r="B237" s="20" t="s">
        <v>42</v>
      </c>
      <c r="C237" s="21" t="s">
        <v>410</v>
      </c>
      <c r="D237" s="21" t="s">
        <v>397</v>
      </c>
      <c r="E237" s="22">
        <v>1953007.15</v>
      </c>
      <c r="F237" s="22">
        <v>1953007.15</v>
      </c>
      <c r="G237" s="22">
        <v>1953007.15</v>
      </c>
      <c r="H237" s="23">
        <v>125</v>
      </c>
      <c r="I237" s="23">
        <v>125</v>
      </c>
      <c r="J237" s="23">
        <v>125</v>
      </c>
      <c r="K237" s="24">
        <f t="shared" si="21"/>
        <v>1</v>
      </c>
      <c r="L237" s="24">
        <f t="shared" si="22"/>
        <v>1</v>
      </c>
      <c r="M237" s="24">
        <f>J237/H237</f>
        <v>1</v>
      </c>
      <c r="N237" s="24">
        <f>J237/I237</f>
        <v>1</v>
      </c>
    </row>
    <row r="238" spans="1:14" x14ac:dyDescent="0.2">
      <c r="A238" s="19" t="s">
        <v>411</v>
      </c>
      <c r="B238" s="20" t="s">
        <v>75</v>
      </c>
      <c r="C238" s="21" t="s">
        <v>412</v>
      </c>
      <c r="D238" s="21" t="s">
        <v>23</v>
      </c>
      <c r="E238" s="22">
        <v>46450</v>
      </c>
      <c r="F238" s="22">
        <v>0</v>
      </c>
      <c r="G238" s="22">
        <v>0</v>
      </c>
      <c r="H238" s="23">
        <v>1</v>
      </c>
      <c r="I238" s="23">
        <v>1</v>
      </c>
      <c r="J238" s="23">
        <v>0</v>
      </c>
      <c r="K238" s="24">
        <f t="shared" si="21"/>
        <v>0</v>
      </c>
      <c r="L238" s="24" t="e">
        <f t="shared" si="22"/>
        <v>#DIV/0!</v>
      </c>
      <c r="M238" s="24">
        <f>J238/H238</f>
        <v>0</v>
      </c>
      <c r="N238" s="24">
        <f>J238/I238</f>
        <v>0</v>
      </c>
    </row>
    <row r="239" spans="1:14" x14ac:dyDescent="0.2">
      <c r="A239" s="32" t="s">
        <v>411</v>
      </c>
      <c r="B239" s="20" t="s">
        <v>25</v>
      </c>
      <c r="C239" s="21" t="s">
        <v>413</v>
      </c>
      <c r="D239" s="30" t="s">
        <v>23</v>
      </c>
      <c r="E239" s="26">
        <v>900000</v>
      </c>
      <c r="F239" s="26">
        <v>900000</v>
      </c>
      <c r="G239" s="27"/>
      <c r="H239" s="23">
        <v>1</v>
      </c>
      <c r="I239" s="23">
        <v>1</v>
      </c>
      <c r="J239" s="23">
        <v>1</v>
      </c>
      <c r="K239" s="24">
        <f t="shared" si="21"/>
        <v>0</v>
      </c>
      <c r="L239" s="24">
        <f t="shared" si="22"/>
        <v>0</v>
      </c>
      <c r="M239" s="24">
        <f t="shared" ref="M239:M280" si="25">J239/H239</f>
        <v>1</v>
      </c>
      <c r="N239" s="24">
        <f t="shared" ref="N239:N280" si="26">J239/I239</f>
        <v>1</v>
      </c>
    </row>
    <row r="240" spans="1:14" x14ac:dyDescent="0.2">
      <c r="A240" s="32" t="s">
        <v>411</v>
      </c>
      <c r="B240" s="20" t="s">
        <v>25</v>
      </c>
      <c r="C240" s="21" t="s">
        <v>414</v>
      </c>
      <c r="D240" s="30" t="s">
        <v>23</v>
      </c>
      <c r="E240" s="26">
        <v>3000000</v>
      </c>
      <c r="F240" s="26">
        <v>3000000</v>
      </c>
      <c r="G240" s="27"/>
      <c r="H240" s="23">
        <v>1</v>
      </c>
      <c r="I240" s="23">
        <v>1</v>
      </c>
      <c r="J240" s="23">
        <v>0</v>
      </c>
      <c r="K240" s="24">
        <f t="shared" si="21"/>
        <v>0</v>
      </c>
      <c r="L240" s="24">
        <f t="shared" si="22"/>
        <v>0</v>
      </c>
      <c r="M240" s="24">
        <f t="shared" si="25"/>
        <v>0</v>
      </c>
      <c r="N240" s="24">
        <f t="shared" si="26"/>
        <v>0</v>
      </c>
    </row>
    <row r="241" spans="1:14" x14ac:dyDescent="0.2">
      <c r="A241" s="19" t="s">
        <v>411</v>
      </c>
      <c r="B241" s="20" t="s">
        <v>75</v>
      </c>
      <c r="C241" s="21" t="s">
        <v>415</v>
      </c>
      <c r="D241" s="30" t="s">
        <v>23</v>
      </c>
      <c r="E241" s="26">
        <v>664611.42000000004</v>
      </c>
      <c r="F241" s="26">
        <v>664611.42000000004</v>
      </c>
      <c r="G241" s="27"/>
      <c r="H241" s="23">
        <v>1</v>
      </c>
      <c r="I241" s="23">
        <v>1</v>
      </c>
      <c r="J241" s="23">
        <v>1</v>
      </c>
      <c r="K241" s="24">
        <f t="shared" si="21"/>
        <v>0</v>
      </c>
      <c r="L241" s="24">
        <f t="shared" si="22"/>
        <v>0</v>
      </c>
      <c r="M241" s="24">
        <f t="shared" si="25"/>
        <v>1</v>
      </c>
      <c r="N241" s="24">
        <f t="shared" si="26"/>
        <v>1</v>
      </c>
    </row>
    <row r="242" spans="1:14" x14ac:dyDescent="0.2">
      <c r="A242" s="19" t="s">
        <v>411</v>
      </c>
      <c r="B242" s="20" t="s">
        <v>21</v>
      </c>
      <c r="C242" s="21" t="s">
        <v>416</v>
      </c>
      <c r="D242" s="30" t="s">
        <v>23</v>
      </c>
      <c r="E242" s="26">
        <v>156506.26</v>
      </c>
      <c r="F242" s="26">
        <v>156506.26</v>
      </c>
      <c r="G242" s="27"/>
      <c r="H242" s="23">
        <v>1</v>
      </c>
      <c r="I242" s="23">
        <v>1</v>
      </c>
      <c r="J242" s="23">
        <v>1</v>
      </c>
      <c r="K242" s="24">
        <f t="shared" si="21"/>
        <v>0</v>
      </c>
      <c r="L242" s="24">
        <f t="shared" si="22"/>
        <v>0</v>
      </c>
      <c r="M242" s="24">
        <f t="shared" si="25"/>
        <v>1</v>
      </c>
      <c r="N242" s="24">
        <f t="shared" si="26"/>
        <v>1</v>
      </c>
    </row>
    <row r="243" spans="1:14" x14ac:dyDescent="0.2">
      <c r="A243" s="19" t="s">
        <v>411</v>
      </c>
      <c r="B243" s="20" t="s">
        <v>31</v>
      </c>
      <c r="C243" s="21" t="s">
        <v>417</v>
      </c>
      <c r="D243" s="30" t="s">
        <v>23</v>
      </c>
      <c r="E243" s="26">
        <v>2362307.89</v>
      </c>
      <c r="F243" s="26">
        <v>2362307.89</v>
      </c>
      <c r="G243" s="27"/>
      <c r="H243" s="23">
        <v>1</v>
      </c>
      <c r="I243" s="23">
        <v>1</v>
      </c>
      <c r="J243" s="23">
        <v>0</v>
      </c>
      <c r="K243" s="24">
        <f t="shared" si="21"/>
        <v>0</v>
      </c>
      <c r="L243" s="24">
        <f t="shared" si="22"/>
        <v>0</v>
      </c>
      <c r="M243" s="24">
        <f t="shared" si="25"/>
        <v>0</v>
      </c>
      <c r="N243" s="24">
        <f t="shared" si="26"/>
        <v>0</v>
      </c>
    </row>
    <row r="244" spans="1:14" x14ac:dyDescent="0.2">
      <c r="A244" s="19" t="s">
        <v>418</v>
      </c>
      <c r="B244" s="20" t="s">
        <v>28</v>
      </c>
      <c r="C244" s="21" t="s">
        <v>419</v>
      </c>
      <c r="D244" s="21" t="s">
        <v>23</v>
      </c>
      <c r="E244" s="22">
        <v>30000</v>
      </c>
      <c r="F244" s="22">
        <v>0</v>
      </c>
      <c r="G244" s="22">
        <v>0</v>
      </c>
      <c r="H244" s="23">
        <v>1</v>
      </c>
      <c r="I244" s="23">
        <v>1</v>
      </c>
      <c r="J244" s="23">
        <v>0</v>
      </c>
      <c r="K244" s="24">
        <f t="shared" si="21"/>
        <v>0</v>
      </c>
      <c r="L244" s="24" t="e">
        <f t="shared" si="22"/>
        <v>#DIV/0!</v>
      </c>
      <c r="M244" s="24">
        <f t="shared" si="25"/>
        <v>0</v>
      </c>
      <c r="N244" s="24">
        <f t="shared" si="26"/>
        <v>0</v>
      </c>
    </row>
    <row r="245" spans="1:14" x14ac:dyDescent="0.2">
      <c r="A245" s="19" t="s">
        <v>418</v>
      </c>
      <c r="B245" s="20" t="s">
        <v>75</v>
      </c>
      <c r="C245" s="21" t="s">
        <v>420</v>
      </c>
      <c r="D245" s="21" t="s">
        <v>23</v>
      </c>
      <c r="E245" s="22">
        <v>74100</v>
      </c>
      <c r="F245" s="22">
        <v>0</v>
      </c>
      <c r="G245" s="22">
        <v>0</v>
      </c>
      <c r="H245" s="23">
        <v>1</v>
      </c>
      <c r="I245" s="23">
        <v>1</v>
      </c>
      <c r="J245" s="23">
        <v>0</v>
      </c>
      <c r="K245" s="24">
        <f t="shared" si="21"/>
        <v>0</v>
      </c>
      <c r="L245" s="24" t="e">
        <f t="shared" si="22"/>
        <v>#DIV/0!</v>
      </c>
      <c r="M245" s="24">
        <f t="shared" si="25"/>
        <v>0</v>
      </c>
      <c r="N245" s="24">
        <f t="shared" si="26"/>
        <v>0</v>
      </c>
    </row>
    <row r="246" spans="1:14" x14ac:dyDescent="0.2">
      <c r="A246" s="19" t="s">
        <v>418</v>
      </c>
      <c r="B246" s="20" t="s">
        <v>25</v>
      </c>
      <c r="C246" s="21" t="s">
        <v>421</v>
      </c>
      <c r="D246" s="21" t="s">
        <v>23</v>
      </c>
      <c r="E246" s="22">
        <v>90000</v>
      </c>
      <c r="F246" s="22">
        <v>0</v>
      </c>
      <c r="G246" s="22">
        <v>0</v>
      </c>
      <c r="H246" s="23">
        <v>263.33</v>
      </c>
      <c r="I246" s="23">
        <v>263.33</v>
      </c>
      <c r="J246" s="23">
        <v>0</v>
      </c>
      <c r="K246" s="24">
        <f t="shared" si="21"/>
        <v>0</v>
      </c>
      <c r="L246" s="24" t="e">
        <f t="shared" si="22"/>
        <v>#DIV/0!</v>
      </c>
      <c r="M246" s="24">
        <f t="shared" si="25"/>
        <v>0</v>
      </c>
      <c r="N246" s="24">
        <f t="shared" si="26"/>
        <v>0</v>
      </c>
    </row>
    <row r="247" spans="1:14" x14ac:dyDescent="0.2">
      <c r="A247" s="19" t="s">
        <v>418</v>
      </c>
      <c r="B247" s="20" t="s">
        <v>75</v>
      </c>
      <c r="C247" s="21" t="s">
        <v>422</v>
      </c>
      <c r="D247" s="21" t="s">
        <v>23</v>
      </c>
      <c r="E247" s="22">
        <v>119750</v>
      </c>
      <c r="F247" s="22">
        <v>0</v>
      </c>
      <c r="G247" s="22">
        <v>0</v>
      </c>
      <c r="H247" s="23">
        <v>1</v>
      </c>
      <c r="I247" s="23">
        <v>1</v>
      </c>
      <c r="J247" s="23">
        <v>0</v>
      </c>
      <c r="K247" s="24">
        <f t="shared" si="21"/>
        <v>0</v>
      </c>
      <c r="L247" s="24" t="e">
        <f t="shared" si="22"/>
        <v>#DIV/0!</v>
      </c>
      <c r="M247" s="24">
        <f t="shared" si="25"/>
        <v>0</v>
      </c>
      <c r="N247" s="24">
        <f t="shared" si="26"/>
        <v>0</v>
      </c>
    </row>
    <row r="248" spans="1:14" x14ac:dyDescent="0.2">
      <c r="A248" s="19" t="s">
        <v>418</v>
      </c>
      <c r="B248" s="20" t="s">
        <v>75</v>
      </c>
      <c r="C248" s="21" t="s">
        <v>423</v>
      </c>
      <c r="D248" s="21" t="s">
        <v>23</v>
      </c>
      <c r="E248" s="22">
        <v>131000</v>
      </c>
      <c r="F248" s="22">
        <v>0</v>
      </c>
      <c r="G248" s="22">
        <v>0</v>
      </c>
      <c r="H248" s="23">
        <v>1</v>
      </c>
      <c r="I248" s="23">
        <v>1</v>
      </c>
      <c r="J248" s="23">
        <v>0</v>
      </c>
      <c r="K248" s="24">
        <f t="shared" si="21"/>
        <v>0</v>
      </c>
      <c r="L248" s="24" t="e">
        <f t="shared" si="22"/>
        <v>#DIV/0!</v>
      </c>
      <c r="M248" s="24">
        <f t="shared" si="25"/>
        <v>0</v>
      </c>
      <c r="N248" s="24">
        <f t="shared" si="26"/>
        <v>0</v>
      </c>
    </row>
    <row r="249" spans="1:14" x14ac:dyDescent="0.2">
      <c r="A249" s="19" t="s">
        <v>418</v>
      </c>
      <c r="B249" s="20" t="s">
        <v>75</v>
      </c>
      <c r="C249" s="21" t="s">
        <v>424</v>
      </c>
      <c r="D249" s="21" t="s">
        <v>23</v>
      </c>
      <c r="E249" s="22">
        <v>189350</v>
      </c>
      <c r="F249" s="22">
        <v>0</v>
      </c>
      <c r="G249" s="22">
        <v>0</v>
      </c>
      <c r="H249" s="23">
        <v>1</v>
      </c>
      <c r="I249" s="23">
        <v>1</v>
      </c>
      <c r="J249" s="23">
        <v>0</v>
      </c>
      <c r="K249" s="24">
        <f t="shared" si="21"/>
        <v>0</v>
      </c>
      <c r="L249" s="24" t="e">
        <f t="shared" si="22"/>
        <v>#DIV/0!</v>
      </c>
      <c r="M249" s="24">
        <f t="shared" si="25"/>
        <v>0</v>
      </c>
      <c r="N249" s="24">
        <f t="shared" si="26"/>
        <v>0</v>
      </c>
    </row>
    <row r="250" spans="1:14" x14ac:dyDescent="0.2">
      <c r="A250" s="19" t="s">
        <v>418</v>
      </c>
      <c r="B250" s="20" t="s">
        <v>25</v>
      </c>
      <c r="C250" s="21" t="s">
        <v>425</v>
      </c>
      <c r="D250" s="21" t="s">
        <v>23</v>
      </c>
      <c r="E250" s="22">
        <v>278074.2</v>
      </c>
      <c r="F250" s="22">
        <v>0</v>
      </c>
      <c r="G250" s="22">
        <v>0</v>
      </c>
      <c r="H250" s="23">
        <v>488.02</v>
      </c>
      <c r="I250" s="23">
        <v>488.02</v>
      </c>
      <c r="J250" s="23">
        <v>0</v>
      </c>
      <c r="K250" s="24">
        <f t="shared" si="21"/>
        <v>0</v>
      </c>
      <c r="L250" s="24" t="e">
        <f t="shared" si="22"/>
        <v>#DIV/0!</v>
      </c>
      <c r="M250" s="24">
        <f t="shared" si="25"/>
        <v>0</v>
      </c>
      <c r="N250" s="24">
        <f t="shared" si="26"/>
        <v>0</v>
      </c>
    </row>
    <row r="251" spans="1:14" x14ac:dyDescent="0.2">
      <c r="A251" s="19" t="s">
        <v>418</v>
      </c>
      <c r="B251" s="20" t="s">
        <v>25</v>
      </c>
      <c r="C251" s="21" t="s">
        <v>426</v>
      </c>
      <c r="D251" s="21" t="s">
        <v>23</v>
      </c>
      <c r="E251" s="22">
        <v>290000</v>
      </c>
      <c r="F251" s="22">
        <v>0</v>
      </c>
      <c r="G251" s="22">
        <v>0</v>
      </c>
      <c r="H251" s="23">
        <v>938.65</v>
      </c>
      <c r="I251" s="23">
        <v>938.65</v>
      </c>
      <c r="J251" s="23">
        <v>0</v>
      </c>
      <c r="K251" s="24">
        <f t="shared" si="21"/>
        <v>0</v>
      </c>
      <c r="L251" s="24" t="e">
        <f t="shared" si="22"/>
        <v>#DIV/0!</v>
      </c>
      <c r="M251" s="24">
        <f t="shared" si="25"/>
        <v>0</v>
      </c>
      <c r="N251" s="24">
        <f t="shared" si="26"/>
        <v>0</v>
      </c>
    </row>
    <row r="252" spans="1:14" x14ac:dyDescent="0.2">
      <c r="A252" s="19" t="s">
        <v>418</v>
      </c>
      <c r="B252" s="20" t="s">
        <v>31</v>
      </c>
      <c r="C252" s="21" t="s">
        <v>427</v>
      </c>
      <c r="D252" s="21" t="s">
        <v>23</v>
      </c>
      <c r="E252" s="22">
        <v>300000</v>
      </c>
      <c r="F252" s="22">
        <v>300000</v>
      </c>
      <c r="G252" s="22">
        <v>0</v>
      </c>
      <c r="H252" s="23">
        <v>1</v>
      </c>
      <c r="I252" s="23">
        <v>1</v>
      </c>
      <c r="J252" s="23">
        <v>0</v>
      </c>
      <c r="K252" s="24">
        <f t="shared" si="21"/>
        <v>0</v>
      </c>
      <c r="L252" s="24">
        <f t="shared" si="22"/>
        <v>0</v>
      </c>
      <c r="M252" s="24">
        <f t="shared" si="25"/>
        <v>0</v>
      </c>
      <c r="N252" s="24">
        <f t="shared" si="26"/>
        <v>0</v>
      </c>
    </row>
    <row r="253" spans="1:14" x14ac:dyDescent="0.2">
      <c r="A253" s="38" t="s">
        <v>418</v>
      </c>
      <c r="B253" s="20" t="s">
        <v>25</v>
      </c>
      <c r="C253" s="21" t="s">
        <v>428</v>
      </c>
      <c r="D253" s="21" t="s">
        <v>23</v>
      </c>
      <c r="E253" s="22">
        <v>690000</v>
      </c>
      <c r="F253" s="22">
        <v>0</v>
      </c>
      <c r="G253" s="22">
        <v>0</v>
      </c>
      <c r="H253" s="23">
        <v>1857.8</v>
      </c>
      <c r="I253" s="23">
        <v>1857.8</v>
      </c>
      <c r="J253" s="23">
        <v>0</v>
      </c>
      <c r="K253" s="24">
        <f t="shared" si="21"/>
        <v>0</v>
      </c>
      <c r="L253" s="24" t="e">
        <f t="shared" si="22"/>
        <v>#DIV/0!</v>
      </c>
      <c r="M253" s="24">
        <f t="shared" si="25"/>
        <v>0</v>
      </c>
      <c r="N253" s="24">
        <f t="shared" si="26"/>
        <v>0</v>
      </c>
    </row>
    <row r="254" spans="1:14" x14ac:dyDescent="0.2">
      <c r="A254" s="19" t="s">
        <v>429</v>
      </c>
      <c r="B254" s="20" t="s">
        <v>25</v>
      </c>
      <c r="C254" s="20" t="s">
        <v>430</v>
      </c>
      <c r="D254" s="21" t="s">
        <v>23</v>
      </c>
      <c r="E254" s="22">
        <v>665183.67000000004</v>
      </c>
      <c r="F254" s="22">
        <v>665183.67000000004</v>
      </c>
      <c r="G254" s="22">
        <v>588066.93999999994</v>
      </c>
      <c r="H254" s="23">
        <v>3581.83</v>
      </c>
      <c r="I254" s="23">
        <v>1900</v>
      </c>
      <c r="J254" s="23">
        <v>1900</v>
      </c>
      <c r="K254" s="24">
        <f t="shared" si="21"/>
        <v>0.88406701264930321</v>
      </c>
      <c r="L254" s="24">
        <f t="shared" si="22"/>
        <v>0.88406701264930321</v>
      </c>
      <c r="M254" s="24">
        <f t="shared" si="25"/>
        <v>0.53045510255930628</v>
      </c>
      <c r="N254" s="24">
        <f t="shared" si="26"/>
        <v>1</v>
      </c>
    </row>
    <row r="255" spans="1:14" x14ac:dyDescent="0.2">
      <c r="A255" s="19" t="s">
        <v>431</v>
      </c>
      <c r="B255" s="20" t="s">
        <v>25</v>
      </c>
      <c r="C255" s="20" t="s">
        <v>432</v>
      </c>
      <c r="D255" s="21" t="s">
        <v>23</v>
      </c>
      <c r="E255" s="22">
        <v>400000</v>
      </c>
      <c r="F255" s="22">
        <v>400000</v>
      </c>
      <c r="G255" s="22">
        <v>318676</v>
      </c>
      <c r="H255" s="23">
        <v>1</v>
      </c>
      <c r="I255" s="23">
        <v>1</v>
      </c>
      <c r="J255" s="23">
        <v>1</v>
      </c>
      <c r="K255" s="24">
        <f t="shared" si="21"/>
        <v>0.79669000000000001</v>
      </c>
      <c r="L255" s="24">
        <f t="shared" si="22"/>
        <v>0.79669000000000001</v>
      </c>
      <c r="M255" s="24">
        <f t="shared" si="25"/>
        <v>1</v>
      </c>
      <c r="N255" s="24">
        <f t="shared" si="26"/>
        <v>1</v>
      </c>
    </row>
    <row r="256" spans="1:14" x14ac:dyDescent="0.2">
      <c r="A256" s="19" t="s">
        <v>433</v>
      </c>
      <c r="B256" s="20" t="s">
        <v>25</v>
      </c>
      <c r="C256" s="21" t="s">
        <v>434</v>
      </c>
      <c r="D256" s="21" t="s">
        <v>23</v>
      </c>
      <c r="E256" s="22">
        <v>35685</v>
      </c>
      <c r="F256" s="22">
        <v>35685</v>
      </c>
      <c r="G256" s="39">
        <v>0</v>
      </c>
      <c r="H256" s="23">
        <v>1</v>
      </c>
      <c r="I256" s="23">
        <v>1</v>
      </c>
      <c r="J256" s="23">
        <v>0</v>
      </c>
      <c r="K256" s="24">
        <f t="shared" si="21"/>
        <v>0</v>
      </c>
      <c r="L256" s="24">
        <f t="shared" si="22"/>
        <v>0</v>
      </c>
      <c r="M256" s="24">
        <f t="shared" si="25"/>
        <v>0</v>
      </c>
      <c r="N256" s="24">
        <f t="shared" si="26"/>
        <v>0</v>
      </c>
    </row>
    <row r="257" spans="1:14" x14ac:dyDescent="0.2">
      <c r="A257" s="19" t="s">
        <v>435</v>
      </c>
      <c r="B257" s="20" t="s">
        <v>25</v>
      </c>
      <c r="C257" s="21" t="s">
        <v>436</v>
      </c>
      <c r="D257" s="21" t="s">
        <v>23</v>
      </c>
      <c r="E257" s="22">
        <v>395553.83</v>
      </c>
      <c r="F257" s="22">
        <v>395553.83</v>
      </c>
      <c r="G257" s="22">
        <v>393897.52</v>
      </c>
      <c r="H257" s="23">
        <v>1</v>
      </c>
      <c r="I257" s="23">
        <v>1</v>
      </c>
      <c r="J257" s="23">
        <v>0</v>
      </c>
      <c r="K257" s="24">
        <f t="shared" si="21"/>
        <v>0.99581268117161192</v>
      </c>
      <c r="L257" s="24">
        <f t="shared" si="22"/>
        <v>0.99581268117161192</v>
      </c>
      <c r="M257" s="24">
        <f t="shared" si="25"/>
        <v>0</v>
      </c>
      <c r="N257" s="24">
        <f t="shared" si="26"/>
        <v>0</v>
      </c>
    </row>
    <row r="258" spans="1:14" x14ac:dyDescent="0.2">
      <c r="A258" s="19" t="s">
        <v>437</v>
      </c>
      <c r="B258" s="20" t="s">
        <v>75</v>
      </c>
      <c r="C258" s="21" t="s">
        <v>438</v>
      </c>
      <c r="D258" s="21" t="s">
        <v>23</v>
      </c>
      <c r="E258" s="22">
        <v>261425.74</v>
      </c>
      <c r="F258" s="22">
        <v>261425.74</v>
      </c>
      <c r="G258" s="22">
        <v>261425.74</v>
      </c>
      <c r="H258" s="23">
        <v>1</v>
      </c>
      <c r="I258" s="23">
        <v>1</v>
      </c>
      <c r="J258" s="23">
        <v>1</v>
      </c>
      <c r="K258" s="24">
        <f t="shared" si="21"/>
        <v>1</v>
      </c>
      <c r="L258" s="24">
        <f t="shared" si="22"/>
        <v>1</v>
      </c>
      <c r="M258" s="24">
        <f t="shared" si="25"/>
        <v>1</v>
      </c>
      <c r="N258" s="24">
        <f t="shared" si="26"/>
        <v>1</v>
      </c>
    </row>
    <row r="259" spans="1:14" x14ac:dyDescent="0.2">
      <c r="A259" s="19" t="s">
        <v>439</v>
      </c>
      <c r="B259" s="20" t="s">
        <v>75</v>
      </c>
      <c r="C259" s="21" t="s">
        <v>440</v>
      </c>
      <c r="D259" s="21" t="s">
        <v>23</v>
      </c>
      <c r="E259" s="22">
        <v>65540</v>
      </c>
      <c r="F259" s="22">
        <v>65540</v>
      </c>
      <c r="G259" s="22">
        <v>65540</v>
      </c>
      <c r="H259" s="23">
        <v>1</v>
      </c>
      <c r="I259" s="23">
        <v>1</v>
      </c>
      <c r="J259" s="23">
        <v>0</v>
      </c>
      <c r="K259" s="24">
        <f t="shared" si="21"/>
        <v>1</v>
      </c>
      <c r="L259" s="24">
        <f t="shared" si="22"/>
        <v>1</v>
      </c>
      <c r="M259" s="24">
        <f t="shared" si="25"/>
        <v>0</v>
      </c>
      <c r="N259" s="24">
        <f t="shared" si="26"/>
        <v>0</v>
      </c>
    </row>
    <row r="260" spans="1:14" x14ac:dyDescent="0.2">
      <c r="A260" s="19" t="s">
        <v>441</v>
      </c>
      <c r="B260" s="20" t="s">
        <v>25</v>
      </c>
      <c r="C260" s="21" t="s">
        <v>442</v>
      </c>
      <c r="D260" s="21" t="s">
        <v>23</v>
      </c>
      <c r="E260" s="22">
        <v>384707.79</v>
      </c>
      <c r="F260" s="22">
        <v>384707.79</v>
      </c>
      <c r="G260" s="22">
        <v>382180</v>
      </c>
      <c r="H260" s="23">
        <v>983.88</v>
      </c>
      <c r="I260" s="23">
        <v>983.88</v>
      </c>
      <c r="J260" s="23">
        <v>983.88</v>
      </c>
      <c r="K260" s="24">
        <f t="shared" si="21"/>
        <v>0.99342932463104017</v>
      </c>
      <c r="L260" s="24">
        <f t="shared" si="22"/>
        <v>0.99342932463104017</v>
      </c>
      <c r="M260" s="24">
        <f t="shared" si="25"/>
        <v>1</v>
      </c>
      <c r="N260" s="24">
        <f t="shared" si="26"/>
        <v>1</v>
      </c>
    </row>
    <row r="261" spans="1:14" x14ac:dyDescent="0.2">
      <c r="A261" s="19" t="s">
        <v>443</v>
      </c>
      <c r="B261" s="20" t="s">
        <v>75</v>
      </c>
      <c r="C261" s="21" t="s">
        <v>444</v>
      </c>
      <c r="D261" s="21" t="s">
        <v>23</v>
      </c>
      <c r="E261" s="22">
        <v>664611.42000000004</v>
      </c>
      <c r="F261" s="22">
        <v>664611.42000000004</v>
      </c>
      <c r="G261" s="22">
        <v>664611.42000000004</v>
      </c>
      <c r="H261" s="23">
        <v>1</v>
      </c>
      <c r="I261" s="23">
        <v>1</v>
      </c>
      <c r="J261" s="23">
        <v>1</v>
      </c>
      <c r="K261" s="24">
        <f t="shared" si="21"/>
        <v>1</v>
      </c>
      <c r="L261" s="24">
        <f t="shared" si="22"/>
        <v>1</v>
      </c>
      <c r="M261" s="24">
        <f t="shared" si="25"/>
        <v>1</v>
      </c>
      <c r="N261" s="24">
        <f t="shared" si="26"/>
        <v>1</v>
      </c>
    </row>
    <row r="262" spans="1:14" x14ac:dyDescent="0.2">
      <c r="A262" s="19" t="s">
        <v>445</v>
      </c>
      <c r="B262" s="20" t="s">
        <v>75</v>
      </c>
      <c r="C262" s="21" t="s">
        <v>446</v>
      </c>
      <c r="D262" s="21" t="s">
        <v>23</v>
      </c>
      <c r="E262" s="22">
        <v>450000</v>
      </c>
      <c r="F262" s="22">
        <v>450000</v>
      </c>
      <c r="G262" s="22">
        <v>450000</v>
      </c>
      <c r="H262" s="23">
        <v>1</v>
      </c>
      <c r="I262" s="23">
        <v>1</v>
      </c>
      <c r="J262" s="23">
        <v>1</v>
      </c>
      <c r="K262" s="24">
        <f t="shared" si="21"/>
        <v>1</v>
      </c>
      <c r="L262" s="24">
        <f t="shared" si="22"/>
        <v>1</v>
      </c>
      <c r="M262" s="24">
        <f>J262/H262</f>
        <v>1</v>
      </c>
      <c r="N262" s="24">
        <f>J262/I262</f>
        <v>1</v>
      </c>
    </row>
    <row r="263" spans="1:14" x14ac:dyDescent="0.2">
      <c r="A263" s="19" t="s">
        <v>447</v>
      </c>
      <c r="B263" s="20" t="s">
        <v>25</v>
      </c>
      <c r="C263" s="21" t="s">
        <v>448</v>
      </c>
      <c r="D263" s="21" t="s">
        <v>23</v>
      </c>
      <c r="E263" s="27">
        <v>145000</v>
      </c>
      <c r="F263" s="27">
        <f>E263</f>
        <v>145000</v>
      </c>
      <c r="G263" s="27">
        <v>145000</v>
      </c>
      <c r="H263" s="23">
        <v>1</v>
      </c>
      <c r="I263" s="23">
        <v>1</v>
      </c>
      <c r="J263" s="23">
        <v>1</v>
      </c>
      <c r="K263" s="24">
        <f t="shared" si="21"/>
        <v>1</v>
      </c>
      <c r="L263" s="24">
        <f t="shared" si="22"/>
        <v>1</v>
      </c>
      <c r="M263" s="24">
        <f t="shared" si="25"/>
        <v>1</v>
      </c>
      <c r="N263" s="24">
        <f t="shared" si="26"/>
        <v>1</v>
      </c>
    </row>
    <row r="264" spans="1:14" x14ac:dyDescent="0.2">
      <c r="A264" s="19" t="s">
        <v>449</v>
      </c>
      <c r="B264" s="20" t="s">
        <v>25</v>
      </c>
      <c r="C264" s="21" t="s">
        <v>450</v>
      </c>
      <c r="D264" s="21" t="s">
        <v>23</v>
      </c>
      <c r="E264" s="27">
        <v>265000</v>
      </c>
      <c r="F264" s="27">
        <f>E264</f>
        <v>265000</v>
      </c>
      <c r="G264" s="27">
        <v>265000</v>
      </c>
      <c r="H264" s="23">
        <v>1</v>
      </c>
      <c r="I264" s="23">
        <v>1</v>
      </c>
      <c r="J264" s="23">
        <v>1</v>
      </c>
      <c r="K264" s="24">
        <f t="shared" si="21"/>
        <v>1</v>
      </c>
      <c r="L264" s="24">
        <f t="shared" si="22"/>
        <v>1</v>
      </c>
      <c r="M264" s="24">
        <f t="shared" si="25"/>
        <v>1</v>
      </c>
      <c r="N264" s="24">
        <f t="shared" si="26"/>
        <v>1</v>
      </c>
    </row>
    <row r="265" spans="1:14" x14ac:dyDescent="0.2">
      <c r="A265" s="19" t="s">
        <v>451</v>
      </c>
      <c r="B265" s="20" t="s">
        <v>75</v>
      </c>
      <c r="C265" s="21" t="s">
        <v>452</v>
      </c>
      <c r="D265" s="21" t="s">
        <v>23</v>
      </c>
      <c r="E265" s="22">
        <v>15000</v>
      </c>
      <c r="F265" s="22">
        <v>15000</v>
      </c>
      <c r="G265" s="22">
        <v>15000</v>
      </c>
      <c r="H265" s="23">
        <v>1</v>
      </c>
      <c r="I265" s="23">
        <v>1</v>
      </c>
      <c r="J265" s="23">
        <v>1</v>
      </c>
      <c r="K265" s="24">
        <f t="shared" si="21"/>
        <v>1</v>
      </c>
      <c r="L265" s="24">
        <f t="shared" si="22"/>
        <v>1</v>
      </c>
      <c r="M265" s="24">
        <f t="shared" si="25"/>
        <v>1</v>
      </c>
      <c r="N265" s="24">
        <f t="shared" si="26"/>
        <v>1</v>
      </c>
    </row>
    <row r="266" spans="1:14" x14ac:dyDescent="0.2">
      <c r="A266" s="19" t="s">
        <v>453</v>
      </c>
      <c r="B266" s="20" t="s">
        <v>25</v>
      </c>
      <c r="C266" s="20" t="s">
        <v>454</v>
      </c>
      <c r="D266" s="21" t="s">
        <v>23</v>
      </c>
      <c r="E266" s="22">
        <v>898749.72</v>
      </c>
      <c r="F266" s="22">
        <v>898749.72</v>
      </c>
      <c r="G266" s="22">
        <v>898749.72</v>
      </c>
      <c r="H266" s="23">
        <v>1</v>
      </c>
      <c r="I266" s="23">
        <v>1</v>
      </c>
      <c r="J266" s="23">
        <v>1</v>
      </c>
      <c r="K266" s="24">
        <f t="shared" si="21"/>
        <v>1</v>
      </c>
      <c r="L266" s="24">
        <f t="shared" si="22"/>
        <v>1</v>
      </c>
      <c r="M266" s="24">
        <f t="shared" si="25"/>
        <v>1</v>
      </c>
      <c r="N266" s="24">
        <f t="shared" si="26"/>
        <v>1</v>
      </c>
    </row>
    <row r="267" spans="1:14" x14ac:dyDescent="0.2">
      <c r="A267" s="19" t="s">
        <v>455</v>
      </c>
      <c r="B267" s="20" t="s">
        <v>456</v>
      </c>
      <c r="C267" s="21" t="s">
        <v>457</v>
      </c>
      <c r="D267" s="21" t="s">
        <v>23</v>
      </c>
      <c r="E267" s="22">
        <v>49024.26</v>
      </c>
      <c r="F267" s="22">
        <v>49024.26</v>
      </c>
      <c r="G267" s="22">
        <v>37709</v>
      </c>
      <c r="H267" s="23">
        <v>1</v>
      </c>
      <c r="I267" s="23">
        <v>1</v>
      </c>
      <c r="J267" s="23">
        <v>1</v>
      </c>
      <c r="K267" s="24">
        <f t="shared" si="21"/>
        <v>0.76919060073522783</v>
      </c>
      <c r="L267" s="24">
        <f t="shared" si="22"/>
        <v>0.76919060073522783</v>
      </c>
      <c r="M267" s="24">
        <f t="shared" si="25"/>
        <v>1</v>
      </c>
      <c r="N267" s="24">
        <f t="shared" si="26"/>
        <v>1</v>
      </c>
    </row>
    <row r="268" spans="1:14" x14ac:dyDescent="0.2">
      <c r="A268" s="19" t="s">
        <v>458</v>
      </c>
      <c r="B268" s="20" t="s">
        <v>75</v>
      </c>
      <c r="C268" s="21" t="s">
        <v>459</v>
      </c>
      <c r="D268" s="21" t="s">
        <v>23</v>
      </c>
      <c r="E268" s="22">
        <v>53000</v>
      </c>
      <c r="F268" s="22">
        <v>53000</v>
      </c>
      <c r="G268" s="22">
        <v>53000</v>
      </c>
      <c r="H268" s="23">
        <v>2</v>
      </c>
      <c r="I268" s="23">
        <v>2</v>
      </c>
      <c r="J268" s="23">
        <v>2</v>
      </c>
      <c r="K268" s="24">
        <f t="shared" si="21"/>
        <v>1</v>
      </c>
      <c r="L268" s="24">
        <f t="shared" si="22"/>
        <v>1</v>
      </c>
      <c r="M268" s="24">
        <f t="shared" si="25"/>
        <v>1</v>
      </c>
      <c r="N268" s="24">
        <f t="shared" si="26"/>
        <v>1</v>
      </c>
    </row>
    <row r="269" spans="1:14" x14ac:dyDescent="0.2">
      <c r="A269" s="19" t="s">
        <v>460</v>
      </c>
      <c r="B269" s="20" t="s">
        <v>25</v>
      </c>
      <c r="C269" s="29" t="s">
        <v>461</v>
      </c>
      <c r="D269" s="21" t="s">
        <v>23</v>
      </c>
      <c r="E269" s="27">
        <v>1200000</v>
      </c>
      <c r="F269" s="27">
        <f>E269</f>
        <v>1200000</v>
      </c>
      <c r="G269" s="27">
        <v>899529</v>
      </c>
      <c r="H269" s="23">
        <v>1</v>
      </c>
      <c r="I269" s="23">
        <v>1</v>
      </c>
      <c r="J269" s="23">
        <v>1</v>
      </c>
      <c r="K269" s="24">
        <f t="shared" si="21"/>
        <v>0.74960749999999998</v>
      </c>
      <c r="L269" s="24">
        <f t="shared" si="22"/>
        <v>0.74960749999999998</v>
      </c>
      <c r="M269" s="24">
        <f t="shared" si="25"/>
        <v>1</v>
      </c>
      <c r="N269" s="24">
        <f t="shared" si="26"/>
        <v>1</v>
      </c>
    </row>
    <row r="270" spans="1:14" ht="16.5" x14ac:dyDescent="0.2">
      <c r="A270" s="19" t="s">
        <v>462</v>
      </c>
      <c r="B270" s="20" t="s">
        <v>28</v>
      </c>
      <c r="C270" s="25" t="s">
        <v>463</v>
      </c>
      <c r="D270" s="30" t="s">
        <v>23</v>
      </c>
      <c r="E270" s="26">
        <v>100000</v>
      </c>
      <c r="F270" s="26">
        <v>100000</v>
      </c>
      <c r="G270" s="27">
        <v>99672.57</v>
      </c>
      <c r="H270" s="23">
        <v>1</v>
      </c>
      <c r="I270" s="23">
        <v>1</v>
      </c>
      <c r="J270" s="23">
        <v>1</v>
      </c>
      <c r="K270" s="24">
        <f t="shared" si="21"/>
        <v>0.99672570000000005</v>
      </c>
      <c r="L270" s="24">
        <f t="shared" si="22"/>
        <v>0.99672570000000005</v>
      </c>
      <c r="M270" s="24">
        <f t="shared" si="25"/>
        <v>1</v>
      </c>
      <c r="N270" s="24">
        <f t="shared" si="26"/>
        <v>1</v>
      </c>
    </row>
    <row r="271" spans="1:14" x14ac:dyDescent="0.2">
      <c r="A271" s="32" t="s">
        <v>464</v>
      </c>
      <c r="B271" s="20" t="s">
        <v>25</v>
      </c>
      <c r="C271" s="21" t="s">
        <v>465</v>
      </c>
      <c r="D271" s="30" t="s">
        <v>23</v>
      </c>
      <c r="E271" s="26">
        <v>278074.2</v>
      </c>
      <c r="F271" s="26">
        <v>278074.2</v>
      </c>
      <c r="G271" s="27">
        <v>245890.04</v>
      </c>
      <c r="H271" s="23">
        <v>488</v>
      </c>
      <c r="I271" s="23">
        <v>488</v>
      </c>
      <c r="J271" s="23">
        <v>488</v>
      </c>
      <c r="K271" s="24">
        <f t="shared" si="21"/>
        <v>0.88426053190119758</v>
      </c>
      <c r="L271" s="24">
        <f t="shared" si="22"/>
        <v>0.88426053190119758</v>
      </c>
      <c r="M271" s="24">
        <f t="shared" si="25"/>
        <v>1</v>
      </c>
      <c r="N271" s="24">
        <f t="shared" si="26"/>
        <v>1</v>
      </c>
    </row>
    <row r="272" spans="1:14" ht="16.5" x14ac:dyDescent="0.2">
      <c r="A272" s="19" t="s">
        <v>466</v>
      </c>
      <c r="B272" s="20" t="s">
        <v>28</v>
      </c>
      <c r="C272" s="25" t="s">
        <v>467</v>
      </c>
      <c r="D272" s="30" t="s">
        <v>23</v>
      </c>
      <c r="E272" s="26">
        <v>100000</v>
      </c>
      <c r="F272" s="26">
        <v>100000</v>
      </c>
      <c r="G272" s="27">
        <v>80484.61</v>
      </c>
      <c r="H272" s="23">
        <v>1</v>
      </c>
      <c r="I272" s="23">
        <v>1</v>
      </c>
      <c r="J272" s="23">
        <v>1</v>
      </c>
      <c r="K272" s="24">
        <f t="shared" si="21"/>
        <v>0.80484610000000001</v>
      </c>
      <c r="L272" s="24">
        <f t="shared" si="22"/>
        <v>0.80484610000000001</v>
      </c>
      <c r="M272" s="24">
        <f t="shared" si="25"/>
        <v>1</v>
      </c>
      <c r="N272" s="24">
        <f t="shared" si="26"/>
        <v>1</v>
      </c>
    </row>
    <row r="273" spans="1:14" x14ac:dyDescent="0.2">
      <c r="A273" s="32" t="s">
        <v>468</v>
      </c>
      <c r="B273" s="20" t="s">
        <v>25</v>
      </c>
      <c r="C273" s="21" t="s">
        <v>469</v>
      </c>
      <c r="D273" s="30" t="s">
        <v>23</v>
      </c>
      <c r="E273" s="26">
        <v>1200000</v>
      </c>
      <c r="F273" s="26">
        <v>1200000</v>
      </c>
      <c r="G273" s="27">
        <v>1199738.8700000001</v>
      </c>
      <c r="H273" s="23">
        <v>1</v>
      </c>
      <c r="I273" s="23">
        <v>1</v>
      </c>
      <c r="J273" s="23">
        <v>1</v>
      </c>
      <c r="K273" s="24">
        <f t="shared" si="21"/>
        <v>0.99978239166666671</v>
      </c>
      <c r="L273" s="24">
        <f t="shared" si="22"/>
        <v>0.99978239166666671</v>
      </c>
      <c r="M273" s="24">
        <f t="shared" si="25"/>
        <v>1</v>
      </c>
      <c r="N273" s="24">
        <f t="shared" si="26"/>
        <v>1</v>
      </c>
    </row>
    <row r="274" spans="1:14" x14ac:dyDescent="0.2">
      <c r="A274" s="32" t="s">
        <v>470</v>
      </c>
      <c r="B274" s="20" t="s">
        <v>25</v>
      </c>
      <c r="C274" s="21" t="s">
        <v>471</v>
      </c>
      <c r="D274" s="30" t="s">
        <v>23</v>
      </c>
      <c r="E274" s="26">
        <v>1618046.4</v>
      </c>
      <c r="F274" s="26">
        <v>1618046.4</v>
      </c>
      <c r="G274" s="27">
        <v>786103.45</v>
      </c>
      <c r="H274" s="23">
        <v>1</v>
      </c>
      <c r="I274" s="23">
        <v>1</v>
      </c>
      <c r="J274" s="23">
        <v>1</v>
      </c>
      <c r="K274" s="24">
        <f t="shared" ref="K274:K280" si="27">G274/E274</f>
        <v>0.48583492414061796</v>
      </c>
      <c r="L274" s="24">
        <f t="shared" ref="L274:L280" si="28">G274/F274</f>
        <v>0.48583492414061796</v>
      </c>
      <c r="M274" s="24">
        <f t="shared" si="25"/>
        <v>1</v>
      </c>
      <c r="N274" s="24">
        <f t="shared" si="26"/>
        <v>1</v>
      </c>
    </row>
    <row r="275" spans="1:14" x14ac:dyDescent="0.2">
      <c r="A275" s="32" t="s">
        <v>418</v>
      </c>
      <c r="B275" s="20" t="s">
        <v>25</v>
      </c>
      <c r="C275" s="21" t="s">
        <v>472</v>
      </c>
      <c r="D275" s="30" t="s">
        <v>23</v>
      </c>
      <c r="E275" s="27">
        <v>621051.55000000005</v>
      </c>
      <c r="F275" s="27">
        <v>621051.55000000005</v>
      </c>
      <c r="G275" s="27">
        <v>621051.55000000005</v>
      </c>
      <c r="H275" s="23"/>
      <c r="I275" s="23"/>
      <c r="J275" s="23"/>
      <c r="K275" s="24">
        <f t="shared" si="27"/>
        <v>1</v>
      </c>
      <c r="L275" s="24">
        <f t="shared" si="28"/>
        <v>1</v>
      </c>
      <c r="M275" s="24">
        <v>0</v>
      </c>
      <c r="N275" s="24">
        <v>0</v>
      </c>
    </row>
    <row r="276" spans="1:14" x14ac:dyDescent="0.2">
      <c r="A276" s="19" t="s">
        <v>473</v>
      </c>
      <c r="B276" s="20" t="s">
        <v>62</v>
      </c>
      <c r="C276" s="21" t="s">
        <v>474</v>
      </c>
      <c r="D276" s="30" t="s">
        <v>23</v>
      </c>
      <c r="E276" s="27">
        <v>98081.7</v>
      </c>
      <c r="F276" s="27">
        <f>E276</f>
        <v>98081.7</v>
      </c>
      <c r="G276" s="27">
        <v>74722.539999999994</v>
      </c>
      <c r="H276" s="23">
        <v>1</v>
      </c>
      <c r="I276" s="23">
        <v>1</v>
      </c>
      <c r="J276" s="23">
        <v>1</v>
      </c>
      <c r="K276" s="24">
        <f t="shared" si="27"/>
        <v>0.76183977235304845</v>
      </c>
      <c r="L276" s="24">
        <f t="shared" si="28"/>
        <v>0.76183977235304845</v>
      </c>
      <c r="M276" s="24">
        <f t="shared" si="25"/>
        <v>1</v>
      </c>
      <c r="N276" s="24">
        <f t="shared" si="26"/>
        <v>1</v>
      </c>
    </row>
    <row r="277" spans="1:14" x14ac:dyDescent="0.2">
      <c r="A277" s="19" t="s">
        <v>475</v>
      </c>
      <c r="B277" s="20" t="s">
        <v>62</v>
      </c>
      <c r="C277" s="21" t="s">
        <v>476</v>
      </c>
      <c r="D277" s="30" t="s">
        <v>23</v>
      </c>
      <c r="E277" s="27">
        <v>50262.39</v>
      </c>
      <c r="F277" s="27">
        <f>E277</f>
        <v>50262.39</v>
      </c>
      <c r="G277" s="27">
        <v>50262.39</v>
      </c>
      <c r="H277" s="23">
        <v>1</v>
      </c>
      <c r="I277" s="23">
        <v>1</v>
      </c>
      <c r="J277" s="23">
        <v>1</v>
      </c>
      <c r="K277" s="24">
        <f t="shared" si="27"/>
        <v>1</v>
      </c>
      <c r="L277" s="24">
        <f t="shared" si="28"/>
        <v>1</v>
      </c>
      <c r="M277" s="24">
        <f t="shared" si="25"/>
        <v>1</v>
      </c>
      <c r="N277" s="24">
        <f t="shared" si="26"/>
        <v>1</v>
      </c>
    </row>
    <row r="278" spans="1:14" x14ac:dyDescent="0.2">
      <c r="A278" s="19" t="s">
        <v>477</v>
      </c>
      <c r="B278" s="20" t="s">
        <v>62</v>
      </c>
      <c r="C278" s="21" t="s">
        <v>478</v>
      </c>
      <c r="D278" s="30" t="s">
        <v>23</v>
      </c>
      <c r="E278" s="27">
        <v>107879.71</v>
      </c>
      <c r="F278" s="27">
        <f>E278</f>
        <v>107879.71</v>
      </c>
      <c r="G278" s="27">
        <v>69363.69</v>
      </c>
      <c r="H278" s="23">
        <v>1</v>
      </c>
      <c r="I278" s="23">
        <v>1</v>
      </c>
      <c r="J278" s="23">
        <v>1</v>
      </c>
      <c r="K278" s="24">
        <f t="shared" si="27"/>
        <v>0.64297252931065529</v>
      </c>
      <c r="L278" s="24">
        <f t="shared" si="28"/>
        <v>0.64297252931065529</v>
      </c>
      <c r="M278" s="24">
        <f t="shared" si="25"/>
        <v>1</v>
      </c>
      <c r="N278" s="24">
        <f t="shared" si="26"/>
        <v>1</v>
      </c>
    </row>
    <row r="279" spans="1:14" x14ac:dyDescent="0.2">
      <c r="A279" s="19" t="s">
        <v>479</v>
      </c>
      <c r="B279" s="20" t="s">
        <v>62</v>
      </c>
      <c r="C279" s="21" t="s">
        <v>480</v>
      </c>
      <c r="D279" s="30" t="s">
        <v>23</v>
      </c>
      <c r="E279" s="27">
        <v>191105.6</v>
      </c>
      <c r="F279" s="27">
        <f>E279</f>
        <v>191105.6</v>
      </c>
      <c r="G279" s="27">
        <v>189154.01</v>
      </c>
      <c r="H279" s="23">
        <v>1</v>
      </c>
      <c r="I279" s="23">
        <v>1</v>
      </c>
      <c r="J279" s="23">
        <v>1</v>
      </c>
      <c r="K279" s="24">
        <f t="shared" si="27"/>
        <v>0.98978789737192419</v>
      </c>
      <c r="L279" s="24">
        <f t="shared" si="28"/>
        <v>0.98978789737192419</v>
      </c>
      <c r="M279" s="24">
        <f t="shared" si="25"/>
        <v>1</v>
      </c>
      <c r="N279" s="24">
        <f t="shared" si="26"/>
        <v>1</v>
      </c>
    </row>
    <row r="280" spans="1:14" x14ac:dyDescent="0.2">
      <c r="A280" s="19" t="s">
        <v>481</v>
      </c>
      <c r="B280" s="20" t="s">
        <v>62</v>
      </c>
      <c r="C280" s="21" t="s">
        <v>482</v>
      </c>
      <c r="D280" s="30" t="s">
        <v>23</v>
      </c>
      <c r="E280" s="27">
        <f>205025.7+26742.37</f>
        <v>231768.07</v>
      </c>
      <c r="F280" s="27">
        <f>E280</f>
        <v>231768.07</v>
      </c>
      <c r="G280" s="27">
        <v>168511.55</v>
      </c>
      <c r="H280" s="23">
        <v>1</v>
      </c>
      <c r="I280" s="23">
        <v>1</v>
      </c>
      <c r="J280" s="23">
        <v>1</v>
      </c>
      <c r="K280" s="24">
        <f t="shared" si="27"/>
        <v>0.72706973829483923</v>
      </c>
      <c r="L280" s="24">
        <f t="shared" si="28"/>
        <v>0.72706973829483923</v>
      </c>
      <c r="M280" s="24">
        <f t="shared" si="25"/>
        <v>1</v>
      </c>
      <c r="N280" s="24">
        <f t="shared" si="26"/>
        <v>1</v>
      </c>
    </row>
    <row r="282" spans="1:14" x14ac:dyDescent="0.2">
      <c r="A282" s="1" t="s">
        <v>18</v>
      </c>
    </row>
  </sheetData>
  <sheetProtection algorithmName="SHA-512" hashValue="SzhVAVbq0hrLYxTrswxHr9y5DpzZTN1fuIFQ7ZelERQ6nqw3IVo2/xHxINp140yUual4KeI+8fBU/bpRRGy9IQ==" saltValue="PyPpnM05DqkOaEGTWu2S0A==" spinCount="100000" sheet="1" objects="1" scenarios="1" insertRows="0" deleteRows="0" autoFilter="0"/>
  <mergeCells count="1">
    <mergeCell ref="A1:N1"/>
  </mergeCells>
  <dataValidations count="6">
    <dataValidation allowBlank="1" showInputMessage="1" showErrorMessage="1" prompt="Valor absoluto y/o relativo que registren los indicadores con relación a su meta anual correspondiente al programa, proyecto o actividad que se trate. (DOF 9-dic-09)" sqref="K2"/>
    <dataValidation allowBlank="1" showInputMessage="1" showErrorMessage="1" prompt="Clave asignada al programa/proyecto" sqref="A2:A3"/>
    <dataValidation allowBlank="1" showInputMessage="1" showErrorMessage="1" prompt="Nombre genérico del programa/proyecto." sqref="B2:B3"/>
    <dataValidation allowBlank="1" showInputMessage="1" showErrorMessage="1" prompt="Describir el programa/proyecto." sqref="C2:C3"/>
    <dataValidation allowBlank="1" showInputMessage="1" showErrorMessage="1" prompt="Indicar la dependencia/entidad responsable del programa/proyecto." sqref="D2:D3"/>
    <dataValidation allowBlank="1" showInputMessage="1" showErrorMessage="1" prompt="Valor absoluto y relativo que registre el cumplimiento de logros u objetivos con respecto a los originalmente programados." sqref="M2"/>
  </dataValidations>
  <pageMargins left="0.7" right="0.7" top="0.75" bottom="0.75" header="0.3" footer="0.3"/>
  <pageSetup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PK</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2014-12-02T14:52:02Z</cp:lastPrinted>
  <dcterms:created xsi:type="dcterms:W3CDTF">2014-10-22T05:35:08Z</dcterms:created>
  <dcterms:modified xsi:type="dcterms:W3CDTF">2017-02-27T23:47:49Z</dcterms:modified>
</cp:coreProperties>
</file>