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INFORMACIONDE LEY DE DISCIPLINA FINANCIERA\FORMATOS\"/>
    </mc:Choice>
  </mc:AlternateContent>
  <bookViews>
    <workbookView xWindow="0" yWindow="0" windowWidth="12135" windowHeight="8190" firstSheet="1" activeTab="1"/>
  </bookViews>
  <sheets>
    <sheet name="Hoja1" sheetId="4" state="hidden" r:id="rId1"/>
    <sheet name="F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E44" i="3" s="1"/>
  <c r="E56" i="3" s="1"/>
  <c r="F16" i="3"/>
  <c r="E16" i="3"/>
  <c r="C14" i="3"/>
  <c r="B14" i="3"/>
  <c r="F6" i="3"/>
  <c r="E6" i="3"/>
  <c r="C6" i="3"/>
  <c r="B6" i="3"/>
  <c r="E76" i="3" l="1"/>
  <c r="E78" i="3" s="1"/>
  <c r="F76" i="3"/>
  <c r="F44" i="3"/>
  <c r="F56" i="3" s="1"/>
  <c r="F78" i="3" s="1"/>
  <c r="C44" i="3"/>
  <c r="C59" i="3" s="1"/>
  <c r="B44" i="3"/>
  <c r="B59" i="3" s="1"/>
</calcChain>
</file>

<file path=xl/sharedStrings.xml><?xml version="1.0" encoding="utf-8"?>
<sst xmlns="http://schemas.openxmlformats.org/spreadsheetml/2006/main" count="125" uniqueCount="124">
  <si>
    <t>Concepto (c)</t>
  </si>
  <si>
    <t>20XN (d)</t>
  </si>
  <si>
    <t>31 de diciembre de 20XN-1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</si>
  <si>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</si>
  <si>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</si>
  <si>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</si>
  <si>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</si>
  <si>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</si>
  <si>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</si>
  <si>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</si>
  <si>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</si>
  <si>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</si>
  <si>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</si>
  <si>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</si>
  <si>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</si>
  <si>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</si>
  <si>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</si>
  <si>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</si>
  <si>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</si>
  <si>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</si>
  <si>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</si>
  <si>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</si>
  <si>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</si>
  <si>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</si>
  <si>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</si>
  <si>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</si>
  <si>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</si>
  <si>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</si>
  <si>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</si>
  <si>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</si>
  <si>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</si>
  <si>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</si>
  <si>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</si>
  <si>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</si>
  <si>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</si>
  <si>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</si>
  <si>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</si>
  <si>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</si>
  <si>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</si>
  <si>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</si>
  <si>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</si>
  <si>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</si>
  <si>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</si>
  <si>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</si>
  <si>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</si>
  <si>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</si>
  <si>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</si>
  <si>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</si>
  <si>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</si>
  <si>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</si>
  <si>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</si>
  <si>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</si>
  <si>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</si>
  <si>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</si>
  <si>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</si>
  <si>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</si>
  <si>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</si>
  <si>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</si>
  <si>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</si>
  <si>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</si>
  <si>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</si>
  <si>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</si>
  <si>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</si>
  <si>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</si>
  <si>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</si>
  <si>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</si>
  <si>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</si>
  <si>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</si>
  <si>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</si>
  <si>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</si>
  <si>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</si>
  <si>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</si>
  <si>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</si>
  <si>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</si>
  <si>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</si>
  <si>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</si>
  <si>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</si>
  <si>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</si>
  <si>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</si>
  <si>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</si>
  <si>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</si>
  <si>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</si>
  <si>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</si>
  <si>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</si>
  <si>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</si>
  <si>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</si>
  <si>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</si>
  <si>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</si>
  <si>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</si>
  <si>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</si>
  <si>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</si>
  <si>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</si>
  <si>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</si>
  <si>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</si>
  <si>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</si>
  <si>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</si>
  <si>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</si>
  <si>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</si>
  <si>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</si>
  <si>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</si>
  <si>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</si>
  <si>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</si>
  <si>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</si>
  <si>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</si>
  <si>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</si>
  <si>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</si>
  <si>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</si>
  <si>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</si>
  <si>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</si>
  <si>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</si>
  <si>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</si>
  <si>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</si>
  <si>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</si>
  <si>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</si>
  <si>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</si>
  <si>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</si>
  <si>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</si>
  <si>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</si>
  <si>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</si>
  <si>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</si>
  <si>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</si>
  <si>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31 de diciembre de 2015 (e)</t>
  </si>
  <si>
    <t xml:space="preserve"> 31 Dde diciembre 2016 (d)</t>
  </si>
  <si>
    <t>MUNICIPIO DE VALLE DE SANTIAGO, GTO.
Estado de Situación Financiera Detallado - LDF
Al 31 de diciembre de 2015-1 y al 31 de DICIEMBRE de 2016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</si>
</sst>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&quot; &quot;"/>
    <numFmt numFmtId="165" formatCode="#,##0.00;\-#,##0.00;&quot; &quot;"/>
    <numFmt numFmtId="166" formatCode="\-#,##0.00;#,##0.00;&quot; &quot;"/>
  </numFmts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8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7" fillId="0" borderId="7" xfId="2" applyNumberFormat="1" applyFont="1" applyFill="1" applyBorder="1"/>
    <xf numFmtId="165" fontId="7" fillId="0" borderId="7" xfId="2" applyNumberFormat="1" applyFont="1" applyFill="1" applyBorder="1"/>
    <xf numFmtId="166" fontId="7" fillId="0" borderId="7" xfId="2" applyNumberFormat="1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workbookViewId="0">
      <selection activeCell="I23" sqref="I23"/>
    </sheetView>
  </sheetViews>
  <sheetFormatPr baseColWidth="10" defaultRowHeight="11.25" x14ac:dyDescent="0.2"/>
  <cols>
    <col min="1" max="1" width="65.83203125" style="18" customWidth="1"/>
    <col min="2" max="2" width="15.5" style="18" customWidth="1"/>
    <col min="3" max="3" width="16" style="18" customWidth="1"/>
    <col min="4" max="4" width="65.83203125" style="18" customWidth="1"/>
    <col min="5" max="5" width="17.5" style="18" customWidth="1"/>
    <col min="6" max="6" width="19.1640625" style="18" customWidth="1"/>
    <col min="7" max="16384" width="12" style="18"/>
  </cols>
  <sheetData>
    <row r="1" spans="1:6" ht="45.95" customHeight="1" x14ac:dyDescent="0.2">
      <c r="A1" s="22" t="s">
        <v>123</v>
      </c>
      <c r="B1" s="23"/>
      <c r="C1" s="23"/>
      <c r="D1" s="23"/>
      <c r="E1" s="23"/>
      <c r="F1" s="24"/>
    </row>
    <row r="2" spans="1:6" ht="33.75" x14ac:dyDescent="0.2">
      <c r="A2" s="1" t="s">
        <v>0</v>
      </c>
      <c r="B2" s="2" t="s">
        <v>122</v>
      </c>
      <c r="C2" s="2" t="s">
        <v>121</v>
      </c>
      <c r="D2" s="1" t="s">
        <v>0</v>
      </c>
      <c r="E2" s="2" t="s">
        <v>1</v>
      </c>
      <c r="F2" s="2" t="s">
        <v>2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3</v>
      </c>
      <c r="B4" s="7"/>
      <c r="C4" s="7"/>
      <c r="D4" s="8" t="s">
        <v>4</v>
      </c>
      <c r="E4" s="7"/>
      <c r="F4" s="7"/>
    </row>
    <row r="5" spans="1:6" x14ac:dyDescent="0.2">
      <c r="A5" s="6" t="s">
        <v>5</v>
      </c>
      <c r="B5" s="9"/>
      <c r="C5" s="9"/>
      <c r="D5" s="8" t="s">
        <v>6</v>
      </c>
      <c r="E5" s="9"/>
      <c r="F5" s="9"/>
    </row>
    <row r="6" spans="1:6" x14ac:dyDescent="0.2">
      <c r="A6" s="3" t="s">
        <v>7</v>
      </c>
      <c r="B6" s="9">
        <f>SUM(B7:B13)</f>
        <v>101802436.01000001</v>
      </c>
      <c r="C6" s="9">
        <f>SUM(C7:C13)</f>
        <v>66377267.859999999</v>
      </c>
      <c r="D6" s="5" t="s">
        <v>8</v>
      </c>
      <c r="E6" s="9">
        <f>SUM(E7:E15)</f>
        <v>-29018839.769999996</v>
      </c>
      <c r="F6" s="9">
        <f>SUM(F7:F15)</f>
        <v>-19382846.559999999</v>
      </c>
    </row>
    <row r="7" spans="1:6" x14ac:dyDescent="0.2">
      <c r="A7" s="10" t="s">
        <v>9</v>
      </c>
      <c r="B7" s="25">
        <v>0</v>
      </c>
      <c r="C7" s="25">
        <v>0</v>
      </c>
      <c r="D7" s="11" t="s">
        <v>10</v>
      </c>
      <c r="E7" s="27">
        <v>-714666.47</v>
      </c>
      <c r="F7" s="27">
        <v>-1083603.32</v>
      </c>
    </row>
    <row r="8" spans="1:6" x14ac:dyDescent="0.2">
      <c r="A8" s="10" t="s">
        <v>11</v>
      </c>
      <c r="B8" s="26">
        <v>8239927.8399999999</v>
      </c>
      <c r="C8" s="26">
        <v>5245876.2699999996</v>
      </c>
      <c r="D8" s="11" t="s">
        <v>12</v>
      </c>
      <c r="E8" s="27">
        <v>-4135740.92</v>
      </c>
      <c r="F8" s="27">
        <v>-1787258.82</v>
      </c>
    </row>
    <row r="9" spans="1:6" x14ac:dyDescent="0.2">
      <c r="A9" s="10" t="s">
        <v>13</v>
      </c>
      <c r="B9" s="25">
        <v>0</v>
      </c>
      <c r="C9" s="25">
        <v>0</v>
      </c>
      <c r="D9" s="11" t="s">
        <v>14</v>
      </c>
      <c r="E9" s="27">
        <v>-14878981.26</v>
      </c>
      <c r="F9" s="27">
        <v>-12133177.18</v>
      </c>
    </row>
    <row r="10" spans="1:6" x14ac:dyDescent="0.2">
      <c r="A10" s="10" t="s">
        <v>15</v>
      </c>
      <c r="B10" s="26">
        <v>70848860.109999999</v>
      </c>
      <c r="C10" s="26">
        <v>52887737.369999997</v>
      </c>
      <c r="D10" s="11" t="s">
        <v>16</v>
      </c>
      <c r="E10" s="25">
        <v>0</v>
      </c>
      <c r="F10" s="25">
        <v>0</v>
      </c>
    </row>
    <row r="11" spans="1:6" x14ac:dyDescent="0.2">
      <c r="A11" s="10" t="s">
        <v>17</v>
      </c>
      <c r="B11" s="26">
        <v>22288220.02</v>
      </c>
      <c r="C11" s="26">
        <v>7798381.5999999996</v>
      </c>
      <c r="D11" s="11" t="s">
        <v>18</v>
      </c>
      <c r="E11" s="27">
        <v>-84982.74</v>
      </c>
      <c r="F11" s="27">
        <v>-70900</v>
      </c>
    </row>
    <row r="12" spans="1:6" ht="22.5" x14ac:dyDescent="0.2">
      <c r="A12" s="10" t="s">
        <v>19</v>
      </c>
      <c r="B12" s="26">
        <v>425428.04</v>
      </c>
      <c r="C12" s="26">
        <v>445272.62</v>
      </c>
      <c r="D12" s="11" t="s">
        <v>20</v>
      </c>
      <c r="E12" s="25">
        <v>0</v>
      </c>
      <c r="F12" s="25">
        <v>0</v>
      </c>
    </row>
    <row r="13" spans="1:6" x14ac:dyDescent="0.2">
      <c r="A13" s="10" t="s">
        <v>21</v>
      </c>
      <c r="B13" s="25">
        <v>0</v>
      </c>
      <c r="C13" s="25">
        <v>0</v>
      </c>
      <c r="D13" s="11" t="s">
        <v>22</v>
      </c>
      <c r="E13" s="27">
        <v>-5053524.71</v>
      </c>
      <c r="F13" s="27">
        <v>-3362248.06</v>
      </c>
    </row>
    <row r="14" spans="1:6" x14ac:dyDescent="0.2">
      <c r="A14" s="3" t="s">
        <v>23</v>
      </c>
      <c r="B14" s="9">
        <f>SUM(B15:B21)</f>
        <v>13835017.290000001</v>
      </c>
      <c r="C14" s="9">
        <f>SUM(C15:C21)</f>
        <v>5813066.75</v>
      </c>
      <c r="D14" s="11" t="s">
        <v>24</v>
      </c>
      <c r="E14" s="25">
        <v>0</v>
      </c>
      <c r="F14" s="25">
        <v>0</v>
      </c>
    </row>
    <row r="15" spans="1:6" x14ac:dyDescent="0.2">
      <c r="A15" s="10" t="s">
        <v>25</v>
      </c>
      <c r="B15" s="25">
        <v>0</v>
      </c>
      <c r="C15" s="25">
        <v>0</v>
      </c>
      <c r="D15" s="11" t="s">
        <v>26</v>
      </c>
      <c r="E15" s="27">
        <v>-4150943.67</v>
      </c>
      <c r="F15" s="27">
        <v>-945659.18</v>
      </c>
    </row>
    <row r="16" spans="1:6" x14ac:dyDescent="0.2">
      <c r="A16" s="10" t="s">
        <v>27</v>
      </c>
      <c r="B16" s="26">
        <v>935747.47</v>
      </c>
      <c r="C16" s="26">
        <v>948700.24</v>
      </c>
      <c r="D16" s="5" t="s">
        <v>28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29</v>
      </c>
      <c r="B17" s="26">
        <v>347530.93</v>
      </c>
      <c r="C17" s="26">
        <v>101094.44</v>
      </c>
      <c r="D17" s="11" t="s">
        <v>30</v>
      </c>
      <c r="E17" s="9"/>
      <c r="F17" s="9"/>
    </row>
    <row r="18" spans="1:6" ht="13.5" customHeight="1" x14ac:dyDescent="0.2">
      <c r="A18" s="10" t="s">
        <v>31</v>
      </c>
      <c r="B18" s="25">
        <v>0</v>
      </c>
      <c r="C18" s="25">
        <v>0</v>
      </c>
      <c r="D18" s="11" t="s">
        <v>32</v>
      </c>
      <c r="E18" s="9"/>
      <c r="F18" s="9"/>
    </row>
    <row r="19" spans="1:6" x14ac:dyDescent="0.2">
      <c r="A19" s="10" t="s">
        <v>33</v>
      </c>
      <c r="B19" s="26">
        <v>155000</v>
      </c>
      <c r="C19" s="26">
        <v>60000</v>
      </c>
      <c r="D19" s="11" t="s">
        <v>34</v>
      </c>
      <c r="E19" s="9"/>
      <c r="F19" s="9"/>
    </row>
    <row r="20" spans="1:6" x14ac:dyDescent="0.2">
      <c r="A20" s="10" t="s">
        <v>35</v>
      </c>
      <c r="B20" s="25">
        <v>0</v>
      </c>
      <c r="C20" s="25">
        <v>0</v>
      </c>
      <c r="D20" s="5" t="s">
        <v>36</v>
      </c>
      <c r="E20" s="9">
        <f>SUM(E21:E22)</f>
        <v>-7.51</v>
      </c>
      <c r="F20" s="9">
        <f>SUM(F21:F22)</f>
        <v>-7.51</v>
      </c>
    </row>
    <row r="21" spans="1:6" x14ac:dyDescent="0.2">
      <c r="A21" s="10" t="s">
        <v>37</v>
      </c>
      <c r="B21" s="26">
        <v>12396738.890000001</v>
      </c>
      <c r="C21" s="26">
        <v>4703272.07</v>
      </c>
      <c r="D21" s="11" t="s">
        <v>38</v>
      </c>
      <c r="E21" s="27">
        <v>-7.51</v>
      </c>
      <c r="F21" s="27">
        <v>-7.51</v>
      </c>
    </row>
    <row r="22" spans="1:6" x14ac:dyDescent="0.2">
      <c r="A22" s="3" t="s">
        <v>39</v>
      </c>
      <c r="B22" s="9">
        <f>SUM(B23:B27)</f>
        <v>22268797.52</v>
      </c>
      <c r="C22" s="9">
        <f>SUM(C23:C27)</f>
        <v>12827348.289999999</v>
      </c>
      <c r="D22" s="11" t="s">
        <v>40</v>
      </c>
      <c r="E22" s="9"/>
      <c r="F22" s="9"/>
    </row>
    <row r="23" spans="1:6" ht="22.5" x14ac:dyDescent="0.2">
      <c r="A23" s="10" t="s">
        <v>41</v>
      </c>
      <c r="B23" s="26">
        <v>37256</v>
      </c>
      <c r="C23" s="26">
        <v>600</v>
      </c>
      <c r="D23" s="5" t="s">
        <v>42</v>
      </c>
      <c r="E23" s="9"/>
      <c r="F23" s="9"/>
    </row>
    <row r="24" spans="1:6" ht="22.5" x14ac:dyDescent="0.2">
      <c r="A24" s="10" t="s">
        <v>43</v>
      </c>
      <c r="B24" s="25">
        <v>0</v>
      </c>
      <c r="C24" s="25">
        <v>0</v>
      </c>
      <c r="D24" s="5" t="s">
        <v>44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45</v>
      </c>
      <c r="B25" s="25">
        <v>0</v>
      </c>
      <c r="C25" s="25">
        <v>0</v>
      </c>
      <c r="D25" s="11" t="s">
        <v>46</v>
      </c>
      <c r="E25" s="9"/>
      <c r="F25" s="9"/>
    </row>
    <row r="26" spans="1:6" x14ac:dyDescent="0.2">
      <c r="A26" s="10" t="s">
        <v>47</v>
      </c>
      <c r="B26" s="26">
        <v>22231541.52</v>
      </c>
      <c r="C26" s="26">
        <v>12826748.289999999</v>
      </c>
      <c r="D26" s="11" t="s">
        <v>48</v>
      </c>
      <c r="E26" s="9"/>
      <c r="F26" s="9"/>
    </row>
    <row r="27" spans="1:6" x14ac:dyDescent="0.2">
      <c r="A27" s="10" t="s">
        <v>49</v>
      </c>
      <c r="B27" s="25">
        <v>0</v>
      </c>
      <c r="C27" s="25">
        <v>0</v>
      </c>
      <c r="D27" s="11" t="s">
        <v>50</v>
      </c>
      <c r="E27" s="9"/>
      <c r="F27" s="9"/>
    </row>
    <row r="28" spans="1:6" ht="22.5" x14ac:dyDescent="0.2">
      <c r="A28" s="3" t="s">
        <v>51</v>
      </c>
      <c r="B28" s="9">
        <f>SUM(B29:B33)</f>
        <v>0</v>
      </c>
      <c r="C28" s="9">
        <f>SUM(C29:C33)</f>
        <v>0</v>
      </c>
      <c r="D28" s="5" t="s">
        <v>52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53</v>
      </c>
      <c r="B29" s="9"/>
      <c r="C29" s="9"/>
      <c r="D29" s="11" t="s">
        <v>54</v>
      </c>
      <c r="E29" s="9"/>
      <c r="F29" s="9"/>
    </row>
    <row r="30" spans="1:6" x14ac:dyDescent="0.2">
      <c r="A30" s="10" t="s">
        <v>55</v>
      </c>
      <c r="B30" s="9"/>
      <c r="C30" s="9"/>
      <c r="D30" s="11" t="s">
        <v>56</v>
      </c>
      <c r="E30" s="9"/>
      <c r="F30" s="9"/>
    </row>
    <row r="31" spans="1:6" x14ac:dyDescent="0.2">
      <c r="A31" s="10" t="s">
        <v>57</v>
      </c>
      <c r="B31" s="9"/>
      <c r="C31" s="9"/>
      <c r="D31" s="11" t="s">
        <v>58</v>
      </c>
      <c r="E31" s="9"/>
      <c r="F31" s="9"/>
    </row>
    <row r="32" spans="1:6" x14ac:dyDescent="0.2">
      <c r="A32" s="10" t="s">
        <v>59</v>
      </c>
      <c r="B32" s="9"/>
      <c r="C32" s="9"/>
      <c r="D32" s="11" t="s">
        <v>60</v>
      </c>
      <c r="E32" s="9"/>
      <c r="F32" s="9"/>
    </row>
    <row r="33" spans="1:6" x14ac:dyDescent="0.2">
      <c r="A33" s="10" t="s">
        <v>61</v>
      </c>
      <c r="B33" s="9"/>
      <c r="C33" s="9"/>
      <c r="D33" s="11" t="s">
        <v>62</v>
      </c>
      <c r="E33" s="9"/>
      <c r="F33" s="9"/>
    </row>
    <row r="34" spans="1:6" x14ac:dyDescent="0.2">
      <c r="A34" s="3" t="s">
        <v>63</v>
      </c>
      <c r="B34" s="9"/>
      <c r="C34" s="9"/>
      <c r="D34" s="11" t="s">
        <v>64</v>
      </c>
      <c r="E34" s="9"/>
      <c r="F34" s="9"/>
    </row>
    <row r="35" spans="1:6" x14ac:dyDescent="0.2">
      <c r="A35" s="3" t="s">
        <v>65</v>
      </c>
      <c r="B35" s="9"/>
      <c r="C35" s="9"/>
      <c r="D35" s="5" t="s">
        <v>66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67</v>
      </c>
      <c r="B36" s="9"/>
      <c r="C36" s="9"/>
      <c r="D36" s="11" t="s">
        <v>68</v>
      </c>
      <c r="E36" s="9"/>
      <c r="F36" s="9"/>
    </row>
    <row r="37" spans="1:6" x14ac:dyDescent="0.2">
      <c r="A37" s="10" t="s">
        <v>69</v>
      </c>
      <c r="B37" s="9"/>
      <c r="C37" s="9"/>
      <c r="D37" s="11" t="s">
        <v>70</v>
      </c>
      <c r="E37" s="9"/>
      <c r="F37" s="9"/>
    </row>
    <row r="38" spans="1:6" x14ac:dyDescent="0.2">
      <c r="A38" s="3" t="s">
        <v>71</v>
      </c>
      <c r="B38" s="9"/>
      <c r="C38" s="9"/>
      <c r="D38" s="11" t="s">
        <v>72</v>
      </c>
      <c r="E38" s="9"/>
      <c r="F38" s="9"/>
    </row>
    <row r="39" spans="1:6" x14ac:dyDescent="0.2">
      <c r="A39" s="10" t="s">
        <v>73</v>
      </c>
      <c r="B39" s="9"/>
      <c r="C39" s="9"/>
      <c r="D39" s="5" t="s">
        <v>74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75</v>
      </c>
      <c r="B40" s="9"/>
      <c r="C40" s="9"/>
      <c r="D40" s="11" t="s">
        <v>76</v>
      </c>
      <c r="E40" s="9"/>
      <c r="F40" s="9"/>
    </row>
    <row r="41" spans="1:6" ht="22.5" x14ac:dyDescent="0.2">
      <c r="A41" s="10" t="s">
        <v>77</v>
      </c>
      <c r="B41" s="9"/>
      <c r="C41" s="9"/>
      <c r="D41" s="11" t="s">
        <v>78</v>
      </c>
      <c r="E41" s="9"/>
      <c r="F41" s="9"/>
    </row>
    <row r="42" spans="1:6" x14ac:dyDescent="0.2">
      <c r="A42" s="10" t="s">
        <v>79</v>
      </c>
      <c r="B42" s="9"/>
      <c r="C42" s="9"/>
      <c r="D42" s="11" t="s">
        <v>80</v>
      </c>
      <c r="E42" s="9"/>
      <c r="F42" s="9"/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81</v>
      </c>
      <c r="B44" s="7">
        <f>B6+B14+B22+B28+B34+B35+B38</f>
        <v>137906250.82000002</v>
      </c>
      <c r="C44" s="7">
        <f>C6+C14+C22+C28+C34+C35+C38</f>
        <v>85017682.900000006</v>
      </c>
      <c r="D44" s="8" t="s">
        <v>82</v>
      </c>
      <c r="E44" s="7">
        <f>E6+E16+E20+E23+E24+E28+E35+E39</f>
        <v>-29018847.279999997</v>
      </c>
      <c r="F44" s="7">
        <f>F6+F16+F20+F23+F24+F28+F35+F39</f>
        <v>-19382854.07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83</v>
      </c>
      <c r="B46" s="9"/>
      <c r="C46" s="9"/>
      <c r="D46" s="8" t="s">
        <v>84</v>
      </c>
      <c r="E46" s="9"/>
      <c r="F46" s="9"/>
    </row>
    <row r="47" spans="1:6" x14ac:dyDescent="0.2">
      <c r="A47" s="13" t="s">
        <v>85</v>
      </c>
      <c r="B47" s="9"/>
      <c r="C47" s="9"/>
      <c r="D47" s="5" t="s">
        <v>86</v>
      </c>
      <c r="E47" s="9"/>
      <c r="F47" s="9"/>
    </row>
    <row r="48" spans="1:6" x14ac:dyDescent="0.2">
      <c r="A48" s="13" t="s">
        <v>87</v>
      </c>
      <c r="B48" s="9"/>
      <c r="C48" s="9"/>
      <c r="D48" s="5" t="s">
        <v>88</v>
      </c>
      <c r="E48" s="9"/>
      <c r="F48" s="9"/>
    </row>
    <row r="49" spans="1:6" x14ac:dyDescent="0.2">
      <c r="A49" s="13" t="s">
        <v>89</v>
      </c>
      <c r="B49" s="26">
        <v>66247012.68</v>
      </c>
      <c r="C49" s="26">
        <v>57645828.020000003</v>
      </c>
      <c r="D49" s="5" t="s">
        <v>90</v>
      </c>
      <c r="E49" s="27">
        <v>-4502106.55</v>
      </c>
      <c r="F49" s="27">
        <v>-2194397.29</v>
      </c>
    </row>
    <row r="50" spans="1:6" x14ac:dyDescent="0.2">
      <c r="A50" s="13" t="s">
        <v>91</v>
      </c>
      <c r="B50" s="26">
        <v>57740680.829999998</v>
      </c>
      <c r="C50" s="26">
        <v>50263376.700000003</v>
      </c>
      <c r="D50" s="5" t="s">
        <v>92</v>
      </c>
      <c r="E50" s="9"/>
      <c r="F50" s="9"/>
    </row>
    <row r="51" spans="1:6" ht="12.75" customHeight="1" x14ac:dyDescent="0.2">
      <c r="A51" s="13" t="s">
        <v>93</v>
      </c>
      <c r="B51" s="26">
        <v>54601.91</v>
      </c>
      <c r="C51" s="26">
        <v>54601.91</v>
      </c>
      <c r="D51" s="5" t="s">
        <v>94</v>
      </c>
      <c r="E51" s="9"/>
      <c r="F51" s="9"/>
    </row>
    <row r="52" spans="1:6" x14ac:dyDescent="0.2">
      <c r="A52" s="13" t="s">
        <v>95</v>
      </c>
      <c r="B52" s="26">
        <v>-18480236.030000001</v>
      </c>
      <c r="C52" s="26">
        <v>-11619788.050000001</v>
      </c>
      <c r="D52" s="5" t="s">
        <v>96</v>
      </c>
      <c r="E52" s="9"/>
      <c r="F52" s="9"/>
    </row>
    <row r="53" spans="1:6" x14ac:dyDescent="0.2">
      <c r="A53" s="13" t="s">
        <v>97</v>
      </c>
      <c r="B53" s="26">
        <v>442478.7</v>
      </c>
      <c r="C53" s="25">
        <v>0</v>
      </c>
      <c r="D53" s="8"/>
      <c r="E53" s="9"/>
      <c r="F53" s="9"/>
    </row>
    <row r="54" spans="1:6" x14ac:dyDescent="0.2">
      <c r="A54" s="13" t="s">
        <v>98</v>
      </c>
      <c r="B54" s="9"/>
      <c r="C54" s="9"/>
      <c r="D54" s="8" t="s">
        <v>99</v>
      </c>
      <c r="E54" s="7">
        <f>SUM(E47:E52)</f>
        <v>-4502106.55</v>
      </c>
      <c r="F54" s="7">
        <f>SUM(F47:F52)</f>
        <v>-2194397.29</v>
      </c>
    </row>
    <row r="55" spans="1:6" x14ac:dyDescent="0.2">
      <c r="A55" s="13" t="s">
        <v>100</v>
      </c>
      <c r="B55" s="9"/>
      <c r="C55" s="9"/>
      <c r="D55" s="14"/>
      <c r="E55" s="9"/>
      <c r="F55" s="9"/>
    </row>
    <row r="56" spans="1:6" x14ac:dyDescent="0.2">
      <c r="A56" s="13"/>
      <c r="B56" s="9"/>
      <c r="C56" s="9"/>
      <c r="D56" s="8" t="s">
        <v>101</v>
      </c>
      <c r="E56" s="7">
        <f>E44+E54</f>
        <v>-33520953.829999998</v>
      </c>
      <c r="F56" s="7">
        <f>F44+F54</f>
        <v>-21577251.359999999</v>
      </c>
    </row>
    <row r="57" spans="1:6" x14ac:dyDescent="0.2">
      <c r="A57" s="12" t="s">
        <v>102</v>
      </c>
      <c r="B57" s="7">
        <f>SUM(B47:B55)</f>
        <v>106004538.08999999</v>
      </c>
      <c r="C57" s="7">
        <f>SUM(C47:C55)</f>
        <v>96344018.579999998</v>
      </c>
      <c r="D57" s="5"/>
      <c r="E57" s="9"/>
      <c r="F57" s="9"/>
    </row>
    <row r="58" spans="1:6" x14ac:dyDescent="0.2">
      <c r="A58" s="13"/>
      <c r="B58" s="9"/>
      <c r="C58" s="9"/>
      <c r="D58" s="8" t="s">
        <v>103</v>
      </c>
      <c r="E58" s="9"/>
      <c r="F58" s="9"/>
    </row>
    <row r="59" spans="1:6" x14ac:dyDescent="0.2">
      <c r="A59" s="12" t="s">
        <v>104</v>
      </c>
      <c r="B59" s="7">
        <f>B44+B57</f>
        <v>243910788.91000003</v>
      </c>
      <c r="C59" s="7">
        <f>C44+C57</f>
        <v>181361701.48000002</v>
      </c>
      <c r="D59" s="8"/>
      <c r="E59" s="9"/>
      <c r="F59" s="9"/>
    </row>
    <row r="60" spans="1:6" x14ac:dyDescent="0.2">
      <c r="A60" s="13"/>
      <c r="B60" s="9"/>
      <c r="C60" s="9"/>
      <c r="D60" s="8" t="s">
        <v>105</v>
      </c>
      <c r="E60" s="9">
        <f>SUM(E61:E63)</f>
        <v>-7638102.1699999999</v>
      </c>
      <c r="F60" s="9">
        <f>SUM(F61:F63)</f>
        <v>-7673074.0999999996</v>
      </c>
    </row>
    <row r="61" spans="1:6" x14ac:dyDescent="0.2">
      <c r="A61" s="13"/>
      <c r="B61" s="9"/>
      <c r="C61" s="9"/>
      <c r="D61" s="5" t="s">
        <v>106</v>
      </c>
      <c r="E61" s="27">
        <v>-7638102.1699999999</v>
      </c>
      <c r="F61" s="27">
        <v>-7673074.0999999996</v>
      </c>
    </row>
    <row r="62" spans="1:6" x14ac:dyDescent="0.2">
      <c r="A62" s="13"/>
      <c r="B62" s="9"/>
      <c r="C62" s="9"/>
      <c r="D62" s="5" t="s">
        <v>107</v>
      </c>
      <c r="E62" s="9"/>
      <c r="F62" s="9"/>
    </row>
    <row r="63" spans="1:6" x14ac:dyDescent="0.2">
      <c r="A63" s="13"/>
      <c r="B63" s="7"/>
      <c r="C63" s="7"/>
      <c r="D63" s="5" t="s">
        <v>108</v>
      </c>
      <c r="E63" s="9"/>
      <c r="F63" s="9"/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109</v>
      </c>
      <c r="E65" s="9">
        <f>SUM(E66:E70)</f>
        <v>-202751732.91000003</v>
      </c>
      <c r="F65" s="9">
        <f>SUM(F66:F70)</f>
        <v>-152111376.02000001</v>
      </c>
    </row>
    <row r="66" spans="1:6" x14ac:dyDescent="0.2">
      <c r="A66" s="13"/>
      <c r="B66" s="9"/>
      <c r="C66" s="9"/>
      <c r="D66" s="5" t="s">
        <v>110</v>
      </c>
      <c r="E66" s="27">
        <v>-70907997.450000003</v>
      </c>
      <c r="F66" s="27">
        <v>-2161080.7599999998</v>
      </c>
    </row>
    <row r="67" spans="1:6" x14ac:dyDescent="0.2">
      <c r="A67" s="13"/>
      <c r="B67" s="9"/>
      <c r="C67" s="9"/>
      <c r="D67" s="5" t="s">
        <v>111</v>
      </c>
      <c r="E67" s="27">
        <v>-131776624.16</v>
      </c>
      <c r="F67" s="27">
        <v>-149883183.96000001</v>
      </c>
    </row>
    <row r="68" spans="1:6" x14ac:dyDescent="0.2">
      <c r="A68" s="13"/>
      <c r="B68" s="9"/>
      <c r="C68" s="9"/>
      <c r="D68" s="5" t="s">
        <v>112</v>
      </c>
      <c r="E68" s="9"/>
      <c r="F68" s="9"/>
    </row>
    <row r="69" spans="1:6" x14ac:dyDescent="0.2">
      <c r="A69" s="13"/>
      <c r="B69" s="9"/>
      <c r="C69" s="9"/>
      <c r="D69" s="5" t="s">
        <v>113</v>
      </c>
      <c r="E69" s="9"/>
      <c r="F69" s="9"/>
    </row>
    <row r="70" spans="1:6" x14ac:dyDescent="0.2">
      <c r="A70" s="13"/>
      <c r="B70" s="9"/>
      <c r="C70" s="9"/>
      <c r="D70" s="5" t="s">
        <v>114</v>
      </c>
      <c r="E70" s="27">
        <v>-67111.3</v>
      </c>
      <c r="F70" s="27">
        <v>-67111.3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115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116</v>
      </c>
      <c r="E73" s="9"/>
      <c r="F73" s="9"/>
    </row>
    <row r="74" spans="1:6" x14ac:dyDescent="0.2">
      <c r="A74" s="13"/>
      <c r="B74" s="9"/>
      <c r="C74" s="9"/>
      <c r="D74" s="5" t="s">
        <v>117</v>
      </c>
      <c r="E74" s="9"/>
      <c r="F74" s="9"/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118</v>
      </c>
      <c r="E76" s="7">
        <f>E60+E65+E72</f>
        <v>-210389835.08000001</v>
      </c>
      <c r="F76" s="7">
        <f>F60+F65+F72</f>
        <v>-159784450.12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119</v>
      </c>
      <c r="E78" s="7">
        <f>E56+E76</f>
        <v>-243910788.91000003</v>
      </c>
      <c r="F78" s="7">
        <f>F56+F76</f>
        <v>-181361701.48000002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2017-01-11T17:17:46Z</dcterms:created>
  <dcterms:modified xsi:type="dcterms:W3CDTF">2017-01-28T20:40:40Z</dcterms:modified>
</cp:coreProperties>
</file>