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INFORMACIONDE LEY DE DISCIPLINA FINANCIERA\FORMATOS\"/>
    </mc:Choice>
  </mc:AlternateContent>
  <bookViews>
    <workbookView xWindow="0" yWindow="0" windowWidth="28800" windowHeight="124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6" i="1"/>
  <c r="F70" i="1" l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C60" i="1" s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B37" i="1" s="1"/>
  <c r="B60" i="1" l="1"/>
  <c r="B65" i="1" s="1"/>
  <c r="F60" i="1"/>
  <c r="E60" i="1"/>
  <c r="C37" i="1"/>
  <c r="E37" i="1"/>
  <c r="D37" i="1"/>
  <c r="F37" i="1"/>
  <c r="C65" i="1"/>
  <c r="D60" i="1"/>
  <c r="F65" i="1" l="1"/>
  <c r="E65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<sst xmlns="http://schemas.openxmlformats.org/spreadsheetml/2006/main" count="72" uniqueCount="72">
  <si>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</si>
  <si>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</si>
  <si>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</si>
  <si>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</si>
  <si>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</si>
  <si>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</si>
  <si>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</si>
  <si>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</si>
  <si>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</si>
  <si>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</si>
  <si>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</si>
  <si>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</si>
  <si>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</si>
  <si>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</si>
  <si>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</si>
  <si>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</si>
  <si>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</si>
  <si>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</si>
  <si>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</si>
  <si>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</si>
  <si>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</si>
  <si>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</si>
  <si>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</si>
  <si>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</si>
  <si>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</si>
  <si>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</si>
  <si>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</si>
  <si>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</si>
  <si>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</si>
  <si>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</si>
  <si>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</si>
  <si>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</si>
  <si>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</si>
  <si>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</si>
  <si>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</si>
  <si>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</si>
  <si>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</si>
  <si>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</si>
  <si>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</si>
  <si>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</si>
  <si>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</si>
  <si>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</si>
  <si>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</si>
  <si>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</si>
  <si>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</si>
  <si>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</si>
  <si>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</si>
  <si>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</si>
  <si>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</si>
  <si>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</si>
  <si>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</si>
  <si>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</si>
  <si>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</si>
  <si>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</si>
  <si>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</si>
  <si>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</si>
  <si>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</si>
  <si>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</si>
  <si>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</si>
  <si>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</si>
  <si>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</si>
  <si>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</si>
  <si>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</si>
  <si>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</si>
  <si>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</si>
  <si>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</si>
  <si>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</si>
  <si>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</si>
  <si>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</si>
  <si>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</si>
  <si>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</si>
  <si>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VALLE DE SANTIAGO, GTO
Estado Analítico de Ingresos Detallado - LDF
Del 1 de enero al 31de DICIEMBRE de 2016N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</si>
</sst>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-#,##0.00;#,##0.00;&quot; &quot;"/>
  </numFmts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6" xfId="2" applyNumberFormat="1" applyFont="1" applyFill="1" applyBorder="1" applyProtection="1"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4" fontId="2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7" xfId="1" applyNumberFormat="1" applyFont="1" applyFill="1" applyBorder="1" applyAlignment="1" applyProtection="1">
      <alignment vertical="top"/>
      <protection locked="0"/>
    </xf>
    <xf numFmtId="4" fontId="2" fillId="0" borderId="6" xfId="1" applyNumberFormat="1" applyFont="1" applyFill="1" applyBorder="1" applyAlignment="1" applyProtection="1">
      <alignment vertical="top"/>
      <protection locked="0"/>
    </xf>
    <xf numFmtId="164" fontId="2" fillId="0" borderId="7" xfId="2" applyNumberFormat="1" applyFont="1" applyFill="1" applyBorder="1" applyProtection="1">
      <protection locked="0"/>
    </xf>
    <xf numFmtId="4" fontId="2" fillId="3" borderId="7" xfId="0" applyNumberFormat="1" applyFont="1" applyFill="1" applyBorder="1" applyAlignment="1">
      <alignment vertical="center"/>
    </xf>
    <xf numFmtId="164" fontId="2" fillId="0" borderId="0" xfId="2" applyNumberFormat="1" applyFont="1" applyFill="1" applyBorder="1" applyProtection="1">
      <protection locked="0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3" borderId="0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6" xfId="0" applyFont="1" applyBorder="1"/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K40" sqref="K40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3" t="s">
        <v>71</v>
      </c>
      <c r="B1" s="24"/>
      <c r="C1" s="24"/>
      <c r="D1" s="24"/>
      <c r="E1" s="24"/>
      <c r="F1" s="24"/>
      <c r="G1" s="25"/>
    </row>
    <row r="2" spans="1:7" x14ac:dyDescent="0.2">
      <c r="A2" s="2"/>
      <c r="B2" s="26" t="s">
        <v>0</v>
      </c>
      <c r="C2" s="26"/>
      <c r="D2" s="26"/>
      <c r="E2" s="26"/>
      <c r="F2" s="26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27">
        <v>-15212500</v>
      </c>
      <c r="C6" s="27">
        <v>63678.03</v>
      </c>
      <c r="D6" s="27">
        <v>-15148821.970000001</v>
      </c>
      <c r="E6" s="27">
        <v>-15040551.369999999</v>
      </c>
      <c r="F6" s="27">
        <v>-15040551.369999999</v>
      </c>
      <c r="G6" s="10">
        <f>D6-E6</f>
        <v>-108270.60000000149</v>
      </c>
    </row>
    <row r="7" spans="1:7" x14ac:dyDescent="0.2">
      <c r="A7" s="11" t="s">
        <v>10</v>
      </c>
      <c r="B7" s="10"/>
      <c r="C7" s="10"/>
      <c r="D7" s="10"/>
      <c r="E7" s="10"/>
      <c r="F7" s="10"/>
      <c r="G7" s="10">
        <f t="shared" ref="G7:G70" si="0">D7-E7</f>
        <v>0</v>
      </c>
    </row>
    <row r="8" spans="1:7" x14ac:dyDescent="0.2">
      <c r="A8" s="11" t="s">
        <v>11</v>
      </c>
      <c r="B8" s="34">
        <v>-2080000</v>
      </c>
      <c r="C8" s="27">
        <v>1899310.67</v>
      </c>
      <c r="D8" s="36">
        <v>-180689.33</v>
      </c>
      <c r="E8" s="27">
        <v>-187717</v>
      </c>
      <c r="F8" s="27">
        <v>-187717</v>
      </c>
      <c r="G8" s="40">
        <f t="shared" si="0"/>
        <v>7027.6700000000128</v>
      </c>
    </row>
    <row r="9" spans="1:7" x14ac:dyDescent="0.2">
      <c r="A9" s="11" t="s">
        <v>12</v>
      </c>
      <c r="B9" s="29">
        <v>-33292200.000000004</v>
      </c>
      <c r="C9" s="10">
        <v>13044460.249999996</v>
      </c>
      <c r="D9" s="37">
        <v>-20247739.749999993</v>
      </c>
      <c r="E9" s="10">
        <v>-20329496.73</v>
      </c>
      <c r="F9" s="10">
        <v>-20329496.73</v>
      </c>
      <c r="G9" s="40">
        <f t="shared" si="0"/>
        <v>81756.980000007898</v>
      </c>
    </row>
    <row r="10" spans="1:7" x14ac:dyDescent="0.2">
      <c r="A10" s="11" t="s">
        <v>13</v>
      </c>
      <c r="B10" s="28">
        <v>-3066750</v>
      </c>
      <c r="C10" s="33">
        <v>380361.79</v>
      </c>
      <c r="D10" s="28">
        <v>-2686388.21</v>
      </c>
      <c r="E10" s="33">
        <v>-2751825.94</v>
      </c>
      <c r="F10" s="33">
        <v>-2751825.94</v>
      </c>
      <c r="G10" s="40">
        <f t="shared" si="0"/>
        <v>65437.729999999981</v>
      </c>
    </row>
    <row r="11" spans="1:7" x14ac:dyDescent="0.2">
      <c r="A11" s="11" t="s">
        <v>14</v>
      </c>
      <c r="B11" s="28">
        <v>-3070800.0000000005</v>
      </c>
      <c r="C11" s="33">
        <v>172662.5399999998</v>
      </c>
      <c r="D11" s="28">
        <v>-2898137.4600000004</v>
      </c>
      <c r="E11" s="33">
        <v>-2643629.5099999998</v>
      </c>
      <c r="F11" s="33">
        <v>-2643629.5099999998</v>
      </c>
      <c r="G11" s="40">
        <f t="shared" si="0"/>
        <v>-254507.95000000065</v>
      </c>
    </row>
    <row r="12" spans="1:7" x14ac:dyDescent="0.2">
      <c r="A12" s="11" t="s">
        <v>15</v>
      </c>
      <c r="B12" s="29"/>
      <c r="C12" s="10"/>
      <c r="D12" s="37"/>
      <c r="E12" s="10"/>
      <c r="F12" s="10"/>
      <c r="G12" s="40">
        <f t="shared" si="0"/>
        <v>0</v>
      </c>
    </row>
    <row r="13" spans="1:7" x14ac:dyDescent="0.2">
      <c r="A13" s="11" t="s">
        <v>16</v>
      </c>
      <c r="B13" s="29">
        <f>SUM(B14:B24)</f>
        <v>-110095761.69</v>
      </c>
      <c r="C13" s="10">
        <f t="shared" ref="C13:F13" si="1">SUM(C14:C24)</f>
        <v>-9986898.2300000004</v>
      </c>
      <c r="D13" s="37">
        <f t="shared" si="1"/>
        <v>-120082659.92</v>
      </c>
      <c r="E13" s="10">
        <f t="shared" si="1"/>
        <v>-123391491.90000001</v>
      </c>
      <c r="F13" s="10">
        <f t="shared" si="1"/>
        <v>-123391491.90000001</v>
      </c>
      <c r="G13" s="40">
        <f t="shared" si="0"/>
        <v>3308831.9800000042</v>
      </c>
    </row>
    <row r="14" spans="1:7" x14ac:dyDescent="0.2">
      <c r="A14" s="12" t="s">
        <v>17</v>
      </c>
      <c r="B14" s="34">
        <v>-75865500</v>
      </c>
      <c r="C14" s="27">
        <v>-3599302.72</v>
      </c>
      <c r="D14" s="36">
        <v>-79464802.719999999</v>
      </c>
      <c r="E14" s="27">
        <v>-82495055.010000005</v>
      </c>
      <c r="F14" s="27">
        <v>-82495055.010000005</v>
      </c>
      <c r="G14" s="40">
        <f t="shared" si="0"/>
        <v>3030252.2900000066</v>
      </c>
    </row>
    <row r="15" spans="1:7" x14ac:dyDescent="0.2">
      <c r="A15" s="12" t="s">
        <v>18</v>
      </c>
      <c r="B15" s="34">
        <v>-18327000</v>
      </c>
      <c r="C15" s="27">
        <v>-2054265.03</v>
      </c>
      <c r="D15" s="36">
        <v>-20381265.030000001</v>
      </c>
      <c r="E15" s="27">
        <v>-19796539.98</v>
      </c>
      <c r="F15" s="27">
        <v>-19796539.98</v>
      </c>
      <c r="G15" s="40">
        <f t="shared" si="0"/>
        <v>-584725.05000000075</v>
      </c>
    </row>
    <row r="16" spans="1:7" x14ac:dyDescent="0.2">
      <c r="A16" s="12" t="s">
        <v>19</v>
      </c>
      <c r="B16" s="34">
        <v>-5120700</v>
      </c>
      <c r="C16" s="27">
        <v>-454356.93</v>
      </c>
      <c r="D16" s="36">
        <v>-5575056.9299999997</v>
      </c>
      <c r="E16" s="27">
        <v>-5811688.6399999997</v>
      </c>
      <c r="F16" s="27">
        <v>-5811688.6399999997</v>
      </c>
      <c r="G16" s="40">
        <f t="shared" si="0"/>
        <v>236631.70999999996</v>
      </c>
    </row>
    <row r="17" spans="1:7" x14ac:dyDescent="0.2">
      <c r="A17" s="12" t="s">
        <v>20</v>
      </c>
      <c r="B17" s="34">
        <v>-256061.69</v>
      </c>
      <c r="C17" s="27">
        <v>9281.33</v>
      </c>
      <c r="D17" s="36">
        <v>-246780.36</v>
      </c>
      <c r="E17" s="27">
        <v>-246780.36</v>
      </c>
      <c r="F17" s="27">
        <v>-246780.36</v>
      </c>
      <c r="G17" s="40">
        <f t="shared" si="0"/>
        <v>0</v>
      </c>
    </row>
    <row r="18" spans="1:7" x14ac:dyDescent="0.2">
      <c r="A18" s="12" t="s">
        <v>21</v>
      </c>
      <c r="C18" s="41"/>
      <c r="E18" s="41"/>
      <c r="F18" s="41"/>
      <c r="G18" s="40">
        <f t="shared" si="0"/>
        <v>0</v>
      </c>
    </row>
    <row r="19" spans="1:7" x14ac:dyDescent="0.2">
      <c r="A19" s="12" t="s">
        <v>22</v>
      </c>
      <c r="B19" s="34">
        <v>-2252400</v>
      </c>
      <c r="C19" s="27">
        <v>490024.25</v>
      </c>
      <c r="D19" s="36">
        <v>-1762375.75</v>
      </c>
      <c r="E19" s="27">
        <v>-1817146.15</v>
      </c>
      <c r="F19" s="27">
        <v>-1817146.15</v>
      </c>
      <c r="G19" s="40">
        <f t="shared" si="0"/>
        <v>54770.399999999907</v>
      </c>
    </row>
    <row r="20" spans="1:7" x14ac:dyDescent="0.2">
      <c r="A20" s="12" t="s">
        <v>23</v>
      </c>
      <c r="B20" s="34">
        <v>-36600</v>
      </c>
      <c r="C20" s="27">
        <v>17648.400000000001</v>
      </c>
      <c r="D20" s="36">
        <v>-18951.599999999999</v>
      </c>
      <c r="E20" s="27">
        <v>-17125.240000000002</v>
      </c>
      <c r="F20" s="27">
        <v>-17125.240000000002</v>
      </c>
      <c r="G20" s="40">
        <f t="shared" si="0"/>
        <v>-1826.3599999999969</v>
      </c>
    </row>
    <row r="21" spans="1:7" x14ac:dyDescent="0.2">
      <c r="A21" s="12" t="s">
        <v>24</v>
      </c>
      <c r="B21" s="29"/>
      <c r="C21" s="10"/>
      <c r="D21" s="37"/>
      <c r="E21" s="10"/>
      <c r="F21" s="10"/>
      <c r="G21" s="40">
        <f t="shared" si="0"/>
        <v>0</v>
      </c>
    </row>
    <row r="22" spans="1:7" x14ac:dyDescent="0.2">
      <c r="A22" s="12" t="s">
        <v>25</v>
      </c>
      <c r="B22" s="34">
        <v>-4295000</v>
      </c>
      <c r="C22" s="27">
        <v>-75516.95</v>
      </c>
      <c r="D22" s="36">
        <v>-4370516.95</v>
      </c>
      <c r="E22" s="27">
        <v>-4352755.5199999996</v>
      </c>
      <c r="F22" s="27">
        <v>-4352755.5199999996</v>
      </c>
      <c r="G22" s="40">
        <f t="shared" si="0"/>
        <v>-17761.430000000633</v>
      </c>
    </row>
    <row r="23" spans="1:7" x14ac:dyDescent="0.2">
      <c r="A23" s="12" t="s">
        <v>26</v>
      </c>
      <c r="B23" s="34">
        <v>-3942500</v>
      </c>
      <c r="C23" s="27">
        <v>-4320410.58</v>
      </c>
      <c r="D23" s="36">
        <v>-8262910.5800000001</v>
      </c>
      <c r="E23" s="27">
        <v>-8854401</v>
      </c>
      <c r="F23" s="27">
        <v>-8854401</v>
      </c>
      <c r="G23" s="40">
        <f t="shared" si="0"/>
        <v>591490.41999999993</v>
      </c>
    </row>
    <row r="24" spans="1:7" x14ac:dyDescent="0.2">
      <c r="A24" s="12" t="s">
        <v>27</v>
      </c>
      <c r="B24" s="29"/>
      <c r="C24" s="10"/>
      <c r="D24" s="37"/>
      <c r="E24" s="10"/>
      <c r="F24" s="10"/>
      <c r="G24" s="40">
        <f t="shared" si="0"/>
        <v>0</v>
      </c>
    </row>
    <row r="25" spans="1:7" x14ac:dyDescent="0.2">
      <c r="A25" s="11" t="s">
        <v>28</v>
      </c>
      <c r="B25" s="29">
        <f>SUM(B27:B30)</f>
        <v>-1769438.31</v>
      </c>
      <c r="C25" s="10">
        <f>SUM(C27:C30)</f>
        <v>-374671.57999999996</v>
      </c>
      <c r="D25" s="37">
        <f>SUM(D27:D30)</f>
        <v>-2144109.89</v>
      </c>
      <c r="E25" s="10">
        <f>SUM(E27:E30)</f>
        <v>-2142479.29</v>
      </c>
      <c r="F25" s="10">
        <f>SUM(F27:F30)</f>
        <v>-2142479.29</v>
      </c>
      <c r="G25" s="40">
        <f t="shared" si="0"/>
        <v>-1630.6000000000931</v>
      </c>
    </row>
    <row r="26" spans="1:7" x14ac:dyDescent="0.2">
      <c r="A26" s="12" t="s">
        <v>29</v>
      </c>
      <c r="C26" s="41"/>
      <c r="E26" s="41"/>
      <c r="F26" s="41"/>
      <c r="G26" s="40">
        <f t="shared" si="0"/>
        <v>0</v>
      </c>
    </row>
    <row r="27" spans="1:7" x14ac:dyDescent="0.2">
      <c r="A27" s="12" t="s">
        <v>30</v>
      </c>
      <c r="B27" s="29"/>
      <c r="C27" s="10"/>
      <c r="D27" s="37"/>
      <c r="E27" s="10"/>
      <c r="F27" s="10"/>
      <c r="G27" s="40">
        <f t="shared" si="0"/>
        <v>0</v>
      </c>
    </row>
    <row r="28" spans="1:7" x14ac:dyDescent="0.2">
      <c r="A28" s="12" t="s">
        <v>31</v>
      </c>
      <c r="B28" s="34">
        <v>-1000138.31</v>
      </c>
      <c r="C28" s="27">
        <v>-282883.23</v>
      </c>
      <c r="D28" s="36">
        <v>-1283021.54</v>
      </c>
      <c r="E28" s="27">
        <v>-1366887.08</v>
      </c>
      <c r="F28" s="27">
        <v>-1366887.08</v>
      </c>
      <c r="G28" s="40">
        <f t="shared" si="0"/>
        <v>83865.540000000037</v>
      </c>
    </row>
    <row r="29" spans="1:7" x14ac:dyDescent="0.2">
      <c r="A29" s="12" t="s">
        <v>32</v>
      </c>
      <c r="B29" s="29"/>
      <c r="C29" s="10"/>
      <c r="D29" s="37"/>
      <c r="E29" s="10"/>
      <c r="F29" s="10"/>
      <c r="G29" s="40">
        <f t="shared" si="0"/>
        <v>0</v>
      </c>
    </row>
    <row r="30" spans="1:7" x14ac:dyDescent="0.2">
      <c r="A30" s="12" t="s">
        <v>33</v>
      </c>
      <c r="B30" s="34">
        <v>-769300</v>
      </c>
      <c r="C30" s="27">
        <v>-91788.35</v>
      </c>
      <c r="D30" s="36">
        <v>-861088.35</v>
      </c>
      <c r="E30" s="27">
        <v>-775592.21</v>
      </c>
      <c r="F30" s="27">
        <v>-775592.21</v>
      </c>
      <c r="G30" s="40">
        <f t="shared" si="0"/>
        <v>-85496.140000000014</v>
      </c>
    </row>
    <row r="31" spans="1:7" x14ac:dyDescent="0.2">
      <c r="A31" s="11" t="s">
        <v>34</v>
      </c>
      <c r="B31" s="29"/>
      <c r="C31" s="27">
        <v>-560073.63</v>
      </c>
      <c r="D31" s="36">
        <v>-560073.63</v>
      </c>
      <c r="E31" s="27">
        <v>-586708.05000000005</v>
      </c>
      <c r="F31" s="27">
        <v>-586708.05000000005</v>
      </c>
      <c r="G31" s="40">
        <f t="shared" si="0"/>
        <v>26634.420000000042</v>
      </c>
    </row>
    <row r="32" spans="1:7" x14ac:dyDescent="0.2">
      <c r="A32" s="11" t="s">
        <v>35</v>
      </c>
      <c r="B32" s="29">
        <f>SUM(B33)</f>
        <v>0</v>
      </c>
      <c r="C32" s="10">
        <f t="shared" ref="C32:F32" si="2">SUM(C33)</f>
        <v>0</v>
      </c>
      <c r="D32" s="37">
        <f t="shared" si="2"/>
        <v>0</v>
      </c>
      <c r="E32" s="10">
        <f t="shared" si="2"/>
        <v>0</v>
      </c>
      <c r="F32" s="10">
        <f t="shared" si="2"/>
        <v>0</v>
      </c>
      <c r="G32" s="40">
        <f t="shared" si="0"/>
        <v>0</v>
      </c>
    </row>
    <row r="33" spans="1:7" x14ac:dyDescent="0.2">
      <c r="A33" s="12" t="s">
        <v>36</v>
      </c>
      <c r="B33" s="29"/>
      <c r="C33" s="10"/>
      <c r="D33" s="37"/>
      <c r="E33" s="10"/>
      <c r="F33" s="10"/>
      <c r="G33" s="40">
        <f t="shared" si="0"/>
        <v>0</v>
      </c>
    </row>
    <row r="34" spans="1:7" x14ac:dyDescent="0.2">
      <c r="A34" s="11" t="s">
        <v>37</v>
      </c>
      <c r="B34" s="29">
        <f>SUM(B35:B36)</f>
        <v>-1330000</v>
      </c>
      <c r="C34" s="10">
        <f t="shared" ref="C34:F34" si="3">SUM(C35:C36)</f>
        <v>-8889139.6300000008</v>
      </c>
      <c r="D34" s="37">
        <f t="shared" si="3"/>
        <v>-10219139.630000001</v>
      </c>
      <c r="E34" s="10">
        <f t="shared" si="3"/>
        <v>-5873471.79</v>
      </c>
      <c r="F34" s="10">
        <f t="shared" si="3"/>
        <v>-5873471.79</v>
      </c>
      <c r="G34" s="40">
        <f t="shared" si="0"/>
        <v>-4345667.8400000008</v>
      </c>
    </row>
    <row r="35" spans="1:7" x14ac:dyDescent="0.2">
      <c r="A35" s="12" t="s">
        <v>38</v>
      </c>
      <c r="B35" s="29"/>
      <c r="C35" s="10"/>
      <c r="D35" s="37"/>
      <c r="E35" s="10"/>
      <c r="F35" s="10"/>
      <c r="G35" s="40">
        <f t="shared" si="0"/>
        <v>0</v>
      </c>
    </row>
    <row r="36" spans="1:7" x14ac:dyDescent="0.2">
      <c r="A36" s="12" t="s">
        <v>39</v>
      </c>
      <c r="B36" s="34">
        <v>-1330000</v>
      </c>
      <c r="C36" s="27">
        <v>-8889139.6300000008</v>
      </c>
      <c r="D36" s="36">
        <v>-10219139.630000001</v>
      </c>
      <c r="E36" s="27">
        <v>-5873471.79</v>
      </c>
      <c r="F36" s="27">
        <v>-5873471.79</v>
      </c>
      <c r="G36" s="40">
        <f t="shared" si="0"/>
        <v>-4345667.8400000008</v>
      </c>
    </row>
    <row r="37" spans="1:7" x14ac:dyDescent="0.2">
      <c r="A37" s="9" t="s">
        <v>40</v>
      </c>
      <c r="B37" s="30">
        <f>SUM(B6:B13)+B25+B31+B32+B34</f>
        <v>-169917450</v>
      </c>
      <c r="C37" s="13">
        <f>SUM(C6:C13)+C25+C31+C32+C34</f>
        <v>-4250309.7900000075</v>
      </c>
      <c r="D37" s="38">
        <f>SUM(D6:D13)+D25+D31+D32+D34</f>
        <v>-174167759.78999996</v>
      </c>
      <c r="E37" s="13">
        <f>SUM(E6:E13)+E25+E31+E32+E34</f>
        <v>-172947371.57999998</v>
      </c>
      <c r="F37" s="13">
        <f>SUM(F6:F13)+F25+F31+F32+F34</f>
        <v>-172947371.57999998</v>
      </c>
      <c r="G37" s="40">
        <f t="shared" si="0"/>
        <v>-1220388.2099999785</v>
      </c>
    </row>
    <row r="38" spans="1:7" x14ac:dyDescent="0.2">
      <c r="A38" s="9" t="s">
        <v>41</v>
      </c>
      <c r="B38" s="35"/>
      <c r="C38" s="14"/>
      <c r="D38" s="39"/>
      <c r="E38" s="14"/>
      <c r="F38" s="14"/>
      <c r="G38" s="40">
        <f t="shared" si="0"/>
        <v>0</v>
      </c>
    </row>
    <row r="39" spans="1:7" ht="5.0999999999999996" customHeight="1" x14ac:dyDescent="0.2">
      <c r="A39" s="15"/>
      <c r="B39" s="29"/>
      <c r="C39" s="10"/>
      <c r="D39" s="37"/>
      <c r="E39" s="10"/>
      <c r="F39" s="10"/>
      <c r="G39" s="40">
        <f t="shared" si="0"/>
        <v>0</v>
      </c>
    </row>
    <row r="40" spans="1:7" x14ac:dyDescent="0.2">
      <c r="A40" s="9" t="s">
        <v>42</v>
      </c>
      <c r="B40" s="29"/>
      <c r="C40" s="10"/>
      <c r="D40" s="37"/>
      <c r="E40" s="10"/>
      <c r="F40" s="10"/>
      <c r="G40" s="40">
        <f t="shared" si="0"/>
        <v>0</v>
      </c>
    </row>
    <row r="41" spans="1:7" x14ac:dyDescent="0.2">
      <c r="A41" s="11" t="s">
        <v>43</v>
      </c>
      <c r="B41" s="29">
        <f>SUM(B42:B49)</f>
        <v>-134469500</v>
      </c>
      <c r="C41" s="10">
        <f t="shared" ref="C41:F41" si="4">SUM(C42:C49)</f>
        <v>-5156806</v>
      </c>
      <c r="D41" s="37">
        <f t="shared" si="4"/>
        <v>-139626306</v>
      </c>
      <c r="E41" s="10">
        <f t="shared" si="4"/>
        <v>-139626306</v>
      </c>
      <c r="F41" s="10">
        <f t="shared" si="4"/>
        <v>-139626306</v>
      </c>
      <c r="G41" s="40">
        <f>D41-E41</f>
        <v>0</v>
      </c>
    </row>
    <row r="42" spans="1:7" x14ac:dyDescent="0.2">
      <c r="A42" s="12" t="s">
        <v>44</v>
      </c>
      <c r="B42" s="29"/>
      <c r="C42" s="10"/>
      <c r="D42" s="37"/>
      <c r="E42" s="10"/>
      <c r="F42" s="10"/>
      <c r="G42" s="40">
        <f t="shared" si="0"/>
        <v>0</v>
      </c>
    </row>
    <row r="43" spans="1:7" x14ac:dyDescent="0.2">
      <c r="A43" s="12" t="s">
        <v>45</v>
      </c>
      <c r="B43" s="29"/>
      <c r="C43" s="10"/>
      <c r="D43" s="37"/>
      <c r="E43" s="10"/>
      <c r="F43" s="10"/>
      <c r="G43" s="40">
        <f t="shared" si="0"/>
        <v>0</v>
      </c>
    </row>
    <row r="44" spans="1:7" x14ac:dyDescent="0.2">
      <c r="A44" s="12" t="s">
        <v>46</v>
      </c>
      <c r="B44" s="34">
        <v>-61759000</v>
      </c>
      <c r="C44" s="27">
        <v>-1795837</v>
      </c>
      <c r="D44" s="36">
        <v>-63554837</v>
      </c>
      <c r="E44" s="27">
        <v>-63554837</v>
      </c>
      <c r="F44" s="27">
        <v>-63554837</v>
      </c>
      <c r="G44" s="40">
        <f t="shared" si="0"/>
        <v>0</v>
      </c>
    </row>
    <row r="45" spans="1:7" ht="22.5" x14ac:dyDescent="0.2">
      <c r="A45" s="16" t="s">
        <v>47</v>
      </c>
      <c r="B45" s="27">
        <v>-72710500</v>
      </c>
      <c r="C45" s="27">
        <v>-3360969</v>
      </c>
      <c r="D45" s="34">
        <v>-76071469</v>
      </c>
      <c r="E45" s="27">
        <v>-76071469</v>
      </c>
      <c r="F45" s="27">
        <v>-76071469</v>
      </c>
      <c r="G45" s="40">
        <f t="shared" si="0"/>
        <v>0</v>
      </c>
    </row>
    <row r="46" spans="1:7" x14ac:dyDescent="0.2">
      <c r="A46" s="12" t="s">
        <v>48</v>
      </c>
      <c r="B46" s="10"/>
      <c r="C46" s="10"/>
      <c r="D46" s="29"/>
      <c r="E46" s="10"/>
      <c r="F46" s="10"/>
      <c r="G46" s="40">
        <f t="shared" si="0"/>
        <v>0</v>
      </c>
    </row>
    <row r="47" spans="1:7" x14ac:dyDescent="0.2">
      <c r="A47" s="12" t="s">
        <v>49</v>
      </c>
      <c r="B47" s="10"/>
      <c r="C47" s="10"/>
      <c r="D47" s="10"/>
      <c r="E47" s="29"/>
      <c r="F47" s="10"/>
      <c r="G47" s="40">
        <f t="shared" si="0"/>
        <v>0</v>
      </c>
    </row>
    <row r="48" spans="1:7" x14ac:dyDescent="0.2">
      <c r="A48" s="12" t="s">
        <v>50</v>
      </c>
      <c r="B48" s="10"/>
      <c r="C48" s="10"/>
      <c r="D48" s="10"/>
      <c r="E48" s="29"/>
      <c r="F48" s="10"/>
      <c r="G48" s="40">
        <f t="shared" si="0"/>
        <v>0</v>
      </c>
    </row>
    <row r="49" spans="1:7" x14ac:dyDescent="0.2">
      <c r="A49" s="12" t="s">
        <v>51</v>
      </c>
      <c r="B49" s="10"/>
      <c r="C49" s="10"/>
      <c r="D49" s="10"/>
      <c r="E49" s="29"/>
      <c r="F49" s="10"/>
      <c r="G49" s="40">
        <f t="shared" si="0"/>
        <v>0</v>
      </c>
    </row>
    <row r="50" spans="1:7" x14ac:dyDescent="0.2">
      <c r="A50" s="11" t="s">
        <v>52</v>
      </c>
      <c r="B50" s="29">
        <f>SUM(B51:B54)</f>
        <v>-11408119.760000002</v>
      </c>
      <c r="C50" s="10">
        <f t="shared" ref="C50:F50" si="5">SUM(C51:C54)</f>
        <v>-72879940.479999989</v>
      </c>
      <c r="D50" s="10">
        <f t="shared" si="5"/>
        <v>-84288060.239999995</v>
      </c>
      <c r="E50" s="29">
        <f t="shared" si="5"/>
        <v>-72296624.449999988</v>
      </c>
      <c r="F50" s="10">
        <f t="shared" si="5"/>
        <v>-72296624.449999988</v>
      </c>
      <c r="G50" s="40">
        <f t="shared" si="0"/>
        <v>-11991435.790000007</v>
      </c>
    </row>
    <row r="51" spans="1:7" x14ac:dyDescent="0.2">
      <c r="A51" s="12" t="s">
        <v>53</v>
      </c>
      <c r="B51" s="29"/>
      <c r="C51" s="10"/>
      <c r="D51" s="29"/>
      <c r="E51" s="29"/>
      <c r="F51" s="10"/>
      <c r="G51" s="40">
        <f t="shared" si="0"/>
        <v>0</v>
      </c>
    </row>
    <row r="52" spans="1:7" x14ac:dyDescent="0.2">
      <c r="A52" s="12" t="s">
        <v>54</v>
      </c>
      <c r="B52" s="29"/>
      <c r="C52" s="10"/>
      <c r="D52" s="10"/>
      <c r="E52" s="29"/>
      <c r="F52" s="10"/>
      <c r="G52" s="40">
        <f t="shared" si="0"/>
        <v>0</v>
      </c>
    </row>
    <row r="53" spans="1:7" x14ac:dyDescent="0.2">
      <c r="A53" s="12" t="s">
        <v>55</v>
      </c>
      <c r="B53" s="29"/>
      <c r="C53" s="10"/>
      <c r="D53" s="10"/>
      <c r="E53" s="29"/>
      <c r="F53" s="10"/>
      <c r="G53" s="40">
        <f t="shared" si="0"/>
        <v>0</v>
      </c>
    </row>
    <row r="54" spans="1:7" x14ac:dyDescent="0.2">
      <c r="A54" s="12" t="s">
        <v>56</v>
      </c>
      <c r="B54" s="28">
        <v>-11408119.760000002</v>
      </c>
      <c r="C54" s="33">
        <v>-72879940.479999989</v>
      </c>
      <c r="D54" s="33">
        <v>-84288060.239999995</v>
      </c>
      <c r="E54" s="32">
        <v>-72296624.449999988</v>
      </c>
      <c r="F54" s="33">
        <v>-72296624.449999988</v>
      </c>
      <c r="G54" s="40">
        <f t="shared" si="0"/>
        <v>-11991435.790000007</v>
      </c>
    </row>
    <row r="55" spans="1:7" x14ac:dyDescent="0.2">
      <c r="A55" s="11" t="s">
        <v>57</v>
      </c>
      <c r="B55" s="29">
        <f>SUM(B56:B57)</f>
        <v>0</v>
      </c>
      <c r="C55" s="10">
        <f t="shared" ref="C55:F55" si="6">SUM(C56:C57)</f>
        <v>0</v>
      </c>
      <c r="D55" s="10">
        <f t="shared" si="6"/>
        <v>0</v>
      </c>
      <c r="E55" s="29">
        <f t="shared" si="6"/>
        <v>0</v>
      </c>
      <c r="F55" s="10">
        <f t="shared" si="6"/>
        <v>0</v>
      </c>
      <c r="G55" s="40">
        <f t="shared" si="0"/>
        <v>0</v>
      </c>
    </row>
    <row r="56" spans="1:7" x14ac:dyDescent="0.2">
      <c r="A56" s="12" t="s">
        <v>58</v>
      </c>
      <c r="B56" s="29"/>
      <c r="C56" s="10"/>
      <c r="D56" s="10"/>
      <c r="E56" s="29"/>
      <c r="F56" s="10"/>
      <c r="G56" s="40">
        <f t="shared" si="0"/>
        <v>0</v>
      </c>
    </row>
    <row r="57" spans="1:7" x14ac:dyDescent="0.2">
      <c r="A57" s="12" t="s">
        <v>59</v>
      </c>
      <c r="B57" s="29"/>
      <c r="C57" s="10"/>
      <c r="D57" s="10"/>
      <c r="E57" s="29"/>
      <c r="F57" s="10"/>
      <c r="G57" s="40">
        <f t="shared" si="0"/>
        <v>0</v>
      </c>
    </row>
    <row r="58" spans="1:7" x14ac:dyDescent="0.2">
      <c r="A58" s="11" t="s">
        <v>60</v>
      </c>
      <c r="B58" s="29"/>
      <c r="C58" s="10"/>
      <c r="D58" s="10"/>
      <c r="E58" s="29"/>
      <c r="F58" s="10"/>
      <c r="G58" s="40">
        <f t="shared" si="0"/>
        <v>0</v>
      </c>
    </row>
    <row r="59" spans="1:7" x14ac:dyDescent="0.2">
      <c r="A59" s="11" t="s">
        <v>61</v>
      </c>
      <c r="B59" s="28">
        <v>-66321985.890000001</v>
      </c>
      <c r="C59" s="33">
        <v>7294652.71</v>
      </c>
      <c r="D59" s="33">
        <v>-59027333.18</v>
      </c>
      <c r="E59" s="32">
        <v>-45315173.100000001</v>
      </c>
      <c r="F59" s="33">
        <v>-45315173.100000001</v>
      </c>
      <c r="G59" s="40">
        <f t="shared" si="0"/>
        <v>-13712160.079999998</v>
      </c>
    </row>
    <row r="60" spans="1:7" x14ac:dyDescent="0.2">
      <c r="A60" s="9" t="s">
        <v>62</v>
      </c>
      <c r="B60" s="30">
        <f>B41+B50+B55+B58+B59</f>
        <v>-212199605.64999998</v>
      </c>
      <c r="C60" s="13">
        <f>C41+C50+C55+C58+C59</f>
        <v>-70742093.769999996</v>
      </c>
      <c r="D60" s="13">
        <f>D41+D50+D55+D58+D59</f>
        <v>-282941699.42000002</v>
      </c>
      <c r="E60" s="30">
        <f>E41+E50+E55+E58+E59</f>
        <v>-257238103.54999998</v>
      </c>
      <c r="F60" s="13">
        <f>F41+F50+F55+F58+F59</f>
        <v>-257238103.54999998</v>
      </c>
      <c r="G60" s="40">
        <f t="shared" si="0"/>
        <v>-25703595.870000035</v>
      </c>
    </row>
    <row r="61" spans="1:7" ht="5.0999999999999996" customHeight="1" x14ac:dyDescent="0.2">
      <c r="A61" s="15"/>
      <c r="B61" s="29"/>
      <c r="C61" s="10"/>
      <c r="D61" s="10"/>
      <c r="E61" s="29"/>
      <c r="F61" s="10"/>
      <c r="G61" s="40">
        <f t="shared" si="0"/>
        <v>0</v>
      </c>
    </row>
    <row r="62" spans="1:7" x14ac:dyDescent="0.2">
      <c r="A62" s="9" t="s">
        <v>63</v>
      </c>
      <c r="B62" s="30">
        <f>SUM(B63)</f>
        <v>0</v>
      </c>
      <c r="C62" s="13">
        <f t="shared" ref="C62:F62" si="7">SUM(C63)</f>
        <v>0</v>
      </c>
      <c r="D62" s="13">
        <f t="shared" si="7"/>
        <v>0</v>
      </c>
      <c r="E62" s="30">
        <f t="shared" si="7"/>
        <v>0</v>
      </c>
      <c r="F62" s="13">
        <f t="shared" si="7"/>
        <v>0</v>
      </c>
      <c r="G62" s="40">
        <f t="shared" si="0"/>
        <v>0</v>
      </c>
    </row>
    <row r="63" spans="1:7" x14ac:dyDescent="0.2">
      <c r="A63" s="11" t="s">
        <v>64</v>
      </c>
      <c r="B63" s="29"/>
      <c r="C63" s="10"/>
      <c r="D63" s="10"/>
      <c r="E63" s="10"/>
      <c r="F63" s="10"/>
      <c r="G63" s="10">
        <f t="shared" si="0"/>
        <v>0</v>
      </c>
    </row>
    <row r="64" spans="1:7" ht="5.0999999999999996" customHeight="1" x14ac:dyDescent="0.2">
      <c r="A64" s="15"/>
      <c r="B64" s="29"/>
      <c r="C64" s="10"/>
      <c r="D64" s="10"/>
      <c r="E64" s="10"/>
      <c r="F64" s="10"/>
      <c r="G64" s="10">
        <f t="shared" si="0"/>
        <v>0</v>
      </c>
    </row>
    <row r="65" spans="1:7" x14ac:dyDescent="0.2">
      <c r="A65" s="9" t="s">
        <v>65</v>
      </c>
      <c r="B65" s="30">
        <f>B37+B60+B62</f>
        <v>-382117055.64999998</v>
      </c>
      <c r="C65" s="13">
        <f>C37+C60+C62</f>
        <v>-74992403.560000002</v>
      </c>
      <c r="D65" s="13">
        <f>D37+D60+D62</f>
        <v>-457109459.20999998</v>
      </c>
      <c r="E65" s="13">
        <f>E37+E60+E62</f>
        <v>-430185475.13</v>
      </c>
      <c r="F65" s="13">
        <f>F37+F60+F62</f>
        <v>-430185475.13</v>
      </c>
      <c r="G65" s="10">
        <f t="shared" si="0"/>
        <v>-26923984.079999983</v>
      </c>
    </row>
    <row r="66" spans="1:7" ht="5.0999999999999996" customHeight="1" x14ac:dyDescent="0.2">
      <c r="A66" s="15"/>
      <c r="B66" s="10"/>
      <c r="C66" s="10"/>
      <c r="D66" s="29"/>
      <c r="E66" s="10"/>
      <c r="F66" s="10"/>
      <c r="G66" s="10">
        <f t="shared" si="0"/>
        <v>0</v>
      </c>
    </row>
    <row r="67" spans="1:7" x14ac:dyDescent="0.2">
      <c r="A67" s="9" t="s">
        <v>66</v>
      </c>
      <c r="B67" s="10"/>
      <c r="C67" s="10"/>
      <c r="D67" s="29"/>
      <c r="E67" s="10"/>
      <c r="F67" s="10"/>
      <c r="G67" s="10">
        <f t="shared" si="0"/>
        <v>0</v>
      </c>
    </row>
    <row r="68" spans="1:7" x14ac:dyDescent="0.2">
      <c r="A68" s="11" t="s">
        <v>67</v>
      </c>
      <c r="B68" s="10"/>
      <c r="C68" s="10"/>
      <c r="D68" s="29"/>
      <c r="E68" s="10"/>
      <c r="F68" s="10"/>
      <c r="G68" s="10">
        <f t="shared" si="0"/>
        <v>0</v>
      </c>
    </row>
    <row r="69" spans="1:7" x14ac:dyDescent="0.2">
      <c r="A69" s="11" t="s">
        <v>68</v>
      </c>
      <c r="B69" s="10"/>
      <c r="C69" s="10"/>
      <c r="D69" s="29"/>
      <c r="E69" s="10"/>
      <c r="F69" s="10"/>
      <c r="G69" s="10">
        <f t="shared" si="0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8">C68+C69</f>
        <v>0</v>
      </c>
      <c r="D70" s="30">
        <f t="shared" si="8"/>
        <v>0</v>
      </c>
      <c r="E70" s="13">
        <f t="shared" si="8"/>
        <v>0</v>
      </c>
      <c r="F70" s="13">
        <f t="shared" si="8"/>
        <v>0</v>
      </c>
      <c r="G70" s="10">
        <f t="shared" si="0"/>
        <v>0</v>
      </c>
    </row>
    <row r="71" spans="1:7" ht="5.0999999999999996" customHeight="1" x14ac:dyDescent="0.2">
      <c r="A71" s="18"/>
      <c r="B71" s="19"/>
      <c r="C71" s="19"/>
      <c r="D71" s="31"/>
      <c r="E71" s="19"/>
      <c r="F71" s="19"/>
      <c r="G71" s="19"/>
    </row>
  </sheetData>
  <autoFilter ref="A3:G71"/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2017-01-11T17:22:08Z</dcterms:created>
  <dcterms:modified xsi:type="dcterms:W3CDTF">2017-01-28T21:44:17Z</dcterms:modified>
</cp:coreProperties>
</file>