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\"/>
    </mc:Choice>
  </mc:AlternateContent>
  <bookViews>
    <workbookView xWindow="0" yWindow="0" windowWidth="24000" windowHeight="9735" tabRatio="923"/>
  </bookViews>
  <sheets>
    <sheet name="Notas a los Edos Financieros" sheetId="1" r:id="rId1"/>
    <sheet name="ESF-01" sheetId="30" r:id="rId2"/>
    <sheet name="ESF-01 (I)" sheetId="2" r:id="rId3"/>
    <sheet name="ESF-02 (I)" sheetId="3" r:id="rId4"/>
    <sheet name="ESF-02" sheetId="31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RA-01" sheetId="44" r:id="rId31"/>
    <sheet name="ER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'ESF-08'!$A$7:$H$106</definedName>
    <definedName name="_xlnm.Print_Area" localSheetId="46">'Conciliacion_Ig (I)'!$A$1:$D$11</definedName>
    <definedName name="_xlnm.Print_Area" localSheetId="32">'EA-02'!$A$1:$E$16</definedName>
    <definedName name="_xlnm.Print_Area" localSheetId="34">'EA-03'!$A$1:$E$111</definedName>
    <definedName name="_xlnm.Print_Area" localSheetId="40">'EFE-01'!$A$1:$E$213</definedName>
    <definedName name="_xlnm.Print_Area" localSheetId="42">'EFE-02'!$A$1:$D$13</definedName>
    <definedName name="_xlnm.Print_Area" localSheetId="44">'EFE-03'!$A$1:$C$43</definedName>
    <definedName name="_xlnm.Print_Area" localSheetId="30">'ERA-01'!$A$1:$D$86</definedName>
    <definedName name="_xlnm.Print_Area" localSheetId="1">'ESF-01'!$A$1:$E$96</definedName>
    <definedName name="_xlnm.Print_Area" localSheetId="4">'ESF-02'!$A$1:$H$26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'ESF-08'!$A$1:$F$60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'ESF-12'!$A$1:$H$40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'VHP-01'!$A$1:$G$25</definedName>
    <definedName name="_xlnm.Print_Area" localSheetId="38">'VHP-02'!$A$1:$F$71</definedName>
    <definedName name="_xlnm.Print_Titles" localSheetId="34">'EA-03'!$1:$7</definedName>
    <definedName name="_xlnm.Print_Titles" localSheetId="40">'EFE-01'!$1:$7</definedName>
    <definedName name="_xlnm.Print_Titles" localSheetId="30">'ERA-01'!$1:$7</definedName>
  </definedNames>
  <calcPr calcId="152511"/>
</workbook>
</file>

<file path=xl/calcChain.xml><?xml version="1.0" encoding="utf-8"?>
<calcChain xmlns="http://schemas.openxmlformats.org/spreadsheetml/2006/main">
  <c r="C69" i="48" l="1"/>
  <c r="D42" i="51" l="1"/>
  <c r="D41" i="51" s="1"/>
  <c r="C42" i="51"/>
  <c r="D32" i="51"/>
  <c r="C32" i="51"/>
  <c r="D30" i="51"/>
  <c r="C30" i="51"/>
  <c r="D28" i="51"/>
  <c r="C28" i="51"/>
  <c r="D22" i="51"/>
  <c r="C22" i="51"/>
  <c r="D19" i="51"/>
  <c r="C19" i="51"/>
  <c r="D10" i="51"/>
  <c r="D9" i="51" l="1"/>
  <c r="C9" i="51"/>
  <c r="C9" i="53"/>
  <c r="C28" i="53"/>
  <c r="C9" i="52"/>
  <c r="C15" i="52"/>
  <c r="C20" i="52" s="1"/>
  <c r="C11" i="50"/>
  <c r="C22" i="50"/>
  <c r="C211" i="49"/>
  <c r="D211" i="49"/>
  <c r="E211" i="49"/>
  <c r="D69" i="48"/>
  <c r="E69" i="48"/>
  <c r="C23" i="47"/>
  <c r="D23" i="47"/>
  <c r="E23" i="47"/>
  <c r="C109" i="46"/>
  <c r="C14" i="45"/>
  <c r="C84" i="44"/>
  <c r="C128" i="44"/>
  <c r="C10" i="43"/>
  <c r="C18" i="43"/>
  <c r="C26" i="43"/>
  <c r="C10" i="42"/>
  <c r="C18" i="42"/>
  <c r="C38" i="41"/>
  <c r="D38" i="41"/>
  <c r="E38" i="41"/>
  <c r="F38" i="41"/>
  <c r="G38" i="41"/>
  <c r="C58" i="41"/>
  <c r="D58" i="41"/>
  <c r="E58" i="41"/>
  <c r="F58" i="41"/>
  <c r="G58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48" i="37"/>
  <c r="D48" i="37"/>
  <c r="E48" i="37"/>
  <c r="C58" i="37"/>
  <c r="D58" i="37"/>
  <c r="E58" i="37"/>
  <c r="C68" i="37"/>
  <c r="D68" i="37"/>
  <c r="E68" i="37"/>
  <c r="C96" i="37"/>
  <c r="D96" i="37"/>
  <c r="E96" i="37"/>
  <c r="C106" i="37"/>
  <c r="D106" i="37"/>
  <c r="E106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5" i="30"/>
  <c r="C69" i="30"/>
  <c r="C82" i="30"/>
  <c r="C95" i="30"/>
  <c r="F18" i="28"/>
  <c r="G18" i="28"/>
  <c r="H18" i="28"/>
  <c r="I18" i="28"/>
  <c r="K18" i="28"/>
  <c r="L18" i="28"/>
  <c r="M18" i="28"/>
  <c r="N18" i="28"/>
  <c r="O18" i="28"/>
  <c r="C36" i="53" l="1"/>
  <c r="D105" i="46"/>
  <c r="D101" i="46"/>
  <c r="D97" i="46"/>
  <c r="D93" i="46"/>
  <c r="D89" i="46"/>
  <c r="D85" i="46"/>
  <c r="D81" i="46"/>
  <c r="D77" i="46"/>
  <c r="D73" i="46"/>
  <c r="D69" i="46"/>
  <c r="D65" i="46"/>
  <c r="D61" i="46"/>
  <c r="D57" i="46"/>
  <c r="D53" i="46"/>
  <c r="D49" i="46"/>
  <c r="D45" i="46"/>
  <c r="D41" i="46"/>
  <c r="D37" i="46"/>
  <c r="D33" i="46"/>
  <c r="D29" i="46"/>
  <c r="D25" i="46"/>
  <c r="D21" i="46"/>
  <c r="D17" i="46"/>
  <c r="D13" i="46"/>
  <c r="D9" i="46"/>
  <c r="D22" i="46"/>
  <c r="D108" i="46"/>
  <c r="D104" i="46"/>
  <c r="D100" i="46"/>
  <c r="D96" i="46"/>
  <c r="D92" i="46"/>
  <c r="D88" i="46"/>
  <c r="D84" i="46"/>
  <c r="D80" i="46"/>
  <c r="D76" i="46"/>
  <c r="D72" i="46"/>
  <c r="D68" i="46"/>
  <c r="D64" i="46"/>
  <c r="D60" i="46"/>
  <c r="D56" i="46"/>
  <c r="D52" i="46"/>
  <c r="D48" i="46"/>
  <c r="D44" i="46"/>
  <c r="D40" i="46"/>
  <c r="D36" i="46"/>
  <c r="D32" i="46"/>
  <c r="D28" i="46"/>
  <c r="D24" i="46"/>
  <c r="D20" i="46"/>
  <c r="D16" i="46"/>
  <c r="D12" i="46"/>
  <c r="D8" i="46"/>
  <c r="D10" i="46"/>
  <c r="D107" i="46"/>
  <c r="D103" i="46"/>
  <c r="D99" i="46"/>
  <c r="D95" i="46"/>
  <c r="D91" i="46"/>
  <c r="D87" i="46"/>
  <c r="D83" i="46"/>
  <c r="D79" i="46"/>
  <c r="D75" i="46"/>
  <c r="D71" i="46"/>
  <c r="D67" i="46"/>
  <c r="D63" i="46"/>
  <c r="D59" i="46"/>
  <c r="D55" i="46"/>
  <c r="D51" i="46"/>
  <c r="D47" i="46"/>
  <c r="D43" i="46"/>
  <c r="D39" i="46"/>
  <c r="D35" i="46"/>
  <c r="D31" i="46"/>
  <c r="D27" i="46"/>
  <c r="D23" i="46"/>
  <c r="D19" i="46"/>
  <c r="D15" i="46"/>
  <c r="D11" i="46"/>
  <c r="D106" i="46"/>
  <c r="D102" i="46"/>
  <c r="D98" i="46"/>
  <c r="D94" i="46"/>
  <c r="D90" i="46"/>
  <c r="D86" i="46"/>
  <c r="D82" i="46"/>
  <c r="D78" i="46"/>
  <c r="D74" i="46"/>
  <c r="D70" i="46"/>
  <c r="D66" i="46"/>
  <c r="D62" i="46"/>
  <c r="D58" i="46"/>
  <c r="D54" i="46"/>
  <c r="D50" i="46"/>
  <c r="D46" i="46"/>
  <c r="D42" i="46"/>
  <c r="D38" i="46"/>
  <c r="D34" i="46"/>
  <c r="D30" i="46"/>
  <c r="D26" i="46"/>
  <c r="D18" i="46"/>
  <c r="D14" i="46"/>
  <c r="D109" i="46" l="1"/>
</calcChain>
</file>

<file path=xl/sharedStrings.xml><?xml version="1.0" encoding="utf-8"?>
<sst xmlns="http://schemas.openxmlformats.org/spreadsheetml/2006/main" count="2070" uniqueCount="1466">
  <si>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</si>
  <si>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</si>
  <si>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</si>
  <si>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</si>
  <si>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</si>
  <si>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</si>
  <si>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</si>
  <si>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</si>
  <si>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</si>
  <si>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</si>
  <si>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</si>
  <si>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</si>
  <si>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</si>
  <si>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</si>
  <si>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</si>
  <si>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</si>
  <si>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</si>
  <si>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</si>
  <si>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</si>
  <si>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</si>
  <si>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</si>
  <si>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</si>
  <si>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</si>
  <si>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</si>
  <si>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</si>
  <si>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</si>
  <si>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</si>
  <si>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</si>
  <si>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</si>
  <si>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</si>
  <si>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</si>
  <si>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</si>
  <si>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</si>
  <si>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</si>
  <si>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</si>
  <si>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</si>
  <si>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</si>
  <si>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</si>
  <si>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</si>
  <si>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</si>
  <si>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</si>
  <si>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</si>
  <si>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</si>
  <si>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</si>
  <si>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</si>
  <si>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</si>
  <si>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</si>
  <si>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</si>
  <si>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</si>
  <si>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</si>
  <si>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</si>
  <si>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</si>
  <si>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</si>
  <si>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</si>
  <si>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</si>
  <si>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</si>
  <si>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</si>
  <si>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</si>
  <si>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</si>
  <si>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</si>
  <si>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</si>
  <si>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</si>
  <si>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</si>
  <si>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</si>
  <si>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</si>
  <si>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</si>
  <si>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</si>
  <si>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</si>
  <si>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</si>
  <si>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</si>
  <si>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</si>
  <si>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</si>
  <si>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</si>
  <si>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</si>
  <si>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</si>
  <si>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</si>
  <si>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</si>
  <si>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</si>
  <si>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</si>
  <si>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</si>
  <si>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</si>
  <si>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</si>
  <si>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</si>
  <si>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</si>
  <si>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</si>
  <si>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</si>
  <si>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</si>
  <si>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</si>
  <si>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</si>
  <si>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</si>
  <si>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</si>
  <si>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</si>
  <si>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</si>
  <si>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</si>
  <si>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</si>
  <si>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</si>
  <si>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</si>
  <si>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</si>
  <si>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</si>
  <si>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</si>
  <si>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</si>
  <si>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</si>
  <si>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</si>
  <si>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</si>
  <si>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</si>
  <si>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</si>
  <si>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</si>
  <si>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</si>
  <si>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</si>
  <si>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</si>
  <si>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</si>
  <si>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</si>
  <si>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</si>
  <si>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</si>
  <si>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</si>
  <si>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</si>
  <si>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</si>
  <si>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</si>
  <si>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</si>
  <si>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</si>
  <si>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</si>
  <si>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</si>
  <si>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</si>
  <si>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</si>
  <si>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</si>
  <si>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</si>
  <si>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</si>
  <si>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</si>
  <si>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</si>
  <si>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</si>
  <si>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</si>
  <si>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</si>
  <si>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</si>
  <si>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</si>
  <si>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</si>
  <si>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</si>
  <si>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</si>
  <si>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</si>
  <si>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</si>
  <si>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</si>
  <si>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</si>
  <si>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</si>
  <si>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</si>
  <si>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</si>
  <si>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</si>
  <si>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</si>
  <si>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</si>
  <si>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</si>
  <si>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</si>
  <si>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</si>
  <si>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</si>
  <si>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</si>
  <si>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</si>
  <si>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</si>
  <si>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</si>
  <si>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</si>
  <si>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</si>
  <si>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</si>
  <si>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</si>
  <si>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</si>
  <si>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</si>
  <si>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</si>
  <si>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</si>
  <si>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</si>
  <si>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</si>
  <si>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</si>
  <si>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</si>
  <si>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</si>
  <si>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</si>
  <si>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</si>
  <si>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</si>
  <si>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</si>
  <si>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</si>
  <si>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</si>
  <si>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</si>
  <si>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</si>
  <si>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</si>
  <si>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</si>
  <si>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</si>
  <si>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</si>
  <si>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</si>
  <si>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</si>
  <si>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</si>
  <si>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</si>
  <si>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</si>
  <si>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</si>
  <si>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</si>
  <si>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</si>
  <si>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</si>
  <si>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</si>
  <si>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</si>
  <si>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</si>
  <si>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</si>
  <si>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</si>
  <si>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</si>
  <si>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</si>
  <si>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</si>
  <si>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</si>
  <si>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</si>
  <si>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</si>
  <si>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</si>
  <si>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</si>
  <si>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</si>
  <si>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</si>
  <si>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</si>
  <si>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</si>
  <si>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</si>
  <si>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</si>
  <si>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</si>
  <si>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</si>
  <si>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</si>
  <si>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</si>
  <si>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</si>
  <si>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</si>
  <si>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</si>
  <si>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</si>
  <si>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</si>
  <si>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</si>
  <si>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</si>
  <si>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</si>
  <si>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</si>
  <si>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</si>
  <si>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</si>
  <si>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</si>
  <si>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</si>
  <si>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</si>
  <si>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</si>
  <si>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</si>
  <si>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</si>
  <si>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</si>
  <si>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</si>
  <si>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</si>
  <si>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</si>
  <si>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</si>
  <si>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</si>
  <si>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</si>
  <si>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</si>
  <si>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</si>
  <si>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</si>
  <si>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</si>
  <si>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</si>
  <si>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</si>
  <si>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</si>
  <si>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</si>
  <si>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</si>
  <si>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</si>
  <si>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</si>
  <si>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</si>
  <si>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</si>
  <si>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</si>
  <si>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</si>
  <si>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</si>
  <si>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</si>
  <si>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</si>
  <si>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</si>
  <si>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</si>
  <si>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</si>
  <si>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</si>
  <si>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</si>
  <si>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</si>
  <si>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</si>
  <si>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</si>
  <si>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</si>
  <si>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</si>
  <si>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</si>
  <si>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</si>
  <si>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</si>
  <si>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</si>
  <si>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</si>
  <si>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</si>
  <si>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</si>
  <si>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</si>
  <si>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</si>
  <si>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</si>
  <si>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</si>
  <si>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</si>
  <si>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</si>
  <si>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</si>
  <si>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</si>
  <si>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</si>
  <si>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</si>
  <si>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</si>
  <si>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</si>
  <si>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</si>
  <si>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</si>
  <si>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</si>
  <si>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</si>
  <si>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</si>
  <si>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</si>
  <si>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</si>
  <si>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</si>
  <si>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</si>
  <si>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</si>
  <si>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</si>
  <si>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</si>
  <si>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</si>
  <si>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</si>
  <si>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</si>
  <si>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</si>
  <si>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</si>
  <si>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</si>
  <si>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</si>
  <si>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</si>
  <si>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</si>
  <si>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</si>
  <si>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</si>
  <si>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</si>
  <si>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</si>
  <si>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</si>
  <si>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</si>
  <si>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</si>
  <si>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</si>
  <si>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</si>
  <si>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</si>
  <si>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</si>
  <si>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</si>
  <si>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</si>
  <si>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</si>
  <si>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</si>
  <si>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</si>
  <si>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</si>
  <si>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</si>
  <si>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</si>
  <si>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</si>
  <si>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</si>
  <si>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</si>
  <si>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</si>
  <si>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</si>
  <si>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</si>
  <si>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</si>
  <si>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</si>
  <si>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</si>
  <si>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</si>
  <si>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</si>
  <si>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</si>
  <si>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</si>
  <si>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</si>
  <si>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</si>
  <si>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</si>
  <si>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</si>
  <si>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</si>
  <si>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</si>
  <si>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</si>
  <si>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</si>
  <si>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</si>
  <si>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</si>
  <si>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</si>
  <si>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</si>
  <si>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</si>
  <si>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</si>
  <si>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</si>
  <si>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</si>
  <si>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</si>
  <si>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</si>
  <si>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</si>
  <si>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</si>
  <si>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</si>
  <si>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</si>
  <si>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</si>
  <si>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</si>
  <si>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</si>
  <si>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</si>
  <si>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</si>
  <si>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</si>
  <si>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</si>
  <si>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</si>
  <si>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</si>
  <si>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</si>
  <si>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</si>
  <si>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</si>
  <si>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</si>
  <si>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</si>
  <si>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</si>
  <si>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</si>
  <si>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</si>
  <si>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</si>
  <si>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</si>
  <si>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</si>
  <si>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</si>
  <si>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</si>
  <si>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</si>
  <si>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</si>
  <si>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</si>
  <si>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</si>
  <si>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</si>
  <si>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</si>
  <si>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</si>
  <si>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</si>
  <si>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</si>
  <si>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</si>
  <si>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</si>
  <si>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</si>
  <si>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</si>
  <si>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</si>
  <si>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</si>
  <si>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</si>
  <si>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</si>
  <si>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</si>
  <si>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</si>
  <si>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</si>
  <si>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</si>
  <si>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</si>
  <si>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</si>
  <si>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</si>
  <si>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</si>
  <si>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</si>
  <si>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</si>
  <si>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</si>
  <si>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</si>
  <si>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</si>
  <si>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</si>
  <si>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</si>
  <si>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</si>
  <si>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</si>
  <si>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</si>
  <si>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</si>
  <si>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</si>
  <si>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</si>
  <si>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</si>
  <si>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</si>
  <si>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</si>
  <si>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</si>
  <si>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</si>
  <si>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</si>
  <si>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</si>
  <si>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</si>
  <si>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</si>
  <si>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</si>
  <si>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</si>
  <si>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</si>
  <si>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</si>
  <si>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</si>
  <si>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</si>
  <si>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</si>
  <si>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</si>
  <si>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</si>
  <si>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</si>
  <si>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</si>
  <si>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</si>
  <si>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</si>
  <si>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</si>
  <si>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</si>
  <si>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</si>
  <si>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</si>
  <si>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</si>
  <si>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</si>
  <si>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</si>
  <si>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</si>
  <si>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</si>
  <si>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</si>
  <si>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</si>
  <si>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</si>
  <si>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</si>
  <si>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</si>
  <si>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</si>
  <si>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</si>
  <si>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</si>
  <si>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</si>
  <si>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</si>
  <si>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</si>
  <si>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</si>
  <si>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</si>
  <si>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</si>
  <si>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</si>
  <si>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</si>
  <si>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</si>
  <si>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</si>
  <si>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</si>
  <si>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</si>
  <si>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</si>
  <si>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</si>
  <si>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</si>
  <si>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</si>
  <si>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</si>
  <si>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</si>
  <si>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</si>
  <si>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</si>
  <si>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</si>
  <si>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</si>
  <si>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</si>
  <si>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</si>
  <si>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</si>
  <si>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</si>
  <si>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</si>
  <si>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</si>
  <si>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</si>
  <si>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</si>
  <si>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</si>
  <si>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</si>
  <si>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</si>
  <si>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</si>
  <si>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</si>
  <si>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</si>
  <si>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</si>
  <si>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</si>
  <si>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</si>
  <si>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</si>
  <si>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</si>
  <si>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</si>
  <si>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</si>
  <si>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</si>
  <si>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</si>
  <si>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</si>
  <si>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</si>
  <si>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</si>
  <si>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</si>
  <si>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</si>
  <si>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</si>
  <si>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</si>
  <si>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</si>
  <si>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</si>
  <si>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</si>
  <si>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</si>
  <si>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</si>
  <si>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</si>
  <si>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</si>
  <si>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0111400001</t>
  </si>
  <si>
    <t>INVERS RECURSO MUNICIPAL 2034972716 CTA 0169013385</t>
  </si>
  <si>
    <t>0111400041</t>
  </si>
  <si>
    <t>INV BAJIO 81823390201MUNICIPIO DE VALLE DE SANTIAG</t>
  </si>
  <si>
    <t>0111400047</t>
  </si>
  <si>
    <t>APORTACIONES BENEFICIARIOS 2013 INVERSION 20439057</t>
  </si>
  <si>
    <t>0111400060</t>
  </si>
  <si>
    <t>BBVA BCMER INVERSION 2044504879 FISM 2014</t>
  </si>
  <si>
    <t>0111400063</t>
  </si>
  <si>
    <t>BBVA 2044567935 APORTACIONES 2014</t>
  </si>
  <si>
    <t>0111400065</t>
  </si>
  <si>
    <t>BBAJIO 12601969 INVERSION FISM 2015</t>
  </si>
  <si>
    <t>0111400067</t>
  </si>
  <si>
    <t>BJIO 14362834 Inversion Participaciones 2015 RM</t>
  </si>
  <si>
    <t>0111400068</t>
  </si>
  <si>
    <t>INVERSION 20463741816 FORTAMUN 2016</t>
  </si>
  <si>
    <t>0111400069</t>
  </si>
  <si>
    <t>INVERSION 14967483 FAISM 2016</t>
  </si>
  <si>
    <t>0111400070</t>
  </si>
  <si>
    <t>INVERSION CONTRATO 2047070314 AB16</t>
  </si>
  <si>
    <t>0111400071</t>
  </si>
  <si>
    <t>BANCO DEL BAJIO INVERSION CTA 17566886 FAISM 2017</t>
  </si>
  <si>
    <t>0111400072</t>
  </si>
  <si>
    <t>BANCO DEL BAJIO CTA 17567173 FORTAMUN 2017</t>
  </si>
  <si>
    <t>0111400073</t>
  </si>
  <si>
    <t>BANCO DEL BAJIO CTA 17566506-0101 INVERSION PARTIC</t>
  </si>
  <si>
    <t>0111400104</t>
  </si>
  <si>
    <t>INV CONADE 2014, 11160249 BAJIO</t>
  </si>
  <si>
    <t>0111400120</t>
  </si>
  <si>
    <t>BANCOMER 0109802118 RECURSO MUNICIPAL 2017 INVERSI</t>
  </si>
  <si>
    <t>0111500013</t>
  </si>
  <si>
    <t>BBVA PROGRAMA RECUPERA DE INSUMOS 07-09 0174697375</t>
  </si>
  <si>
    <t>0111500015</t>
  </si>
  <si>
    <t>BBVA PROGRAMA RECUPERAC DE INSUMOS 2010 0177579152</t>
  </si>
  <si>
    <t>0111500040</t>
  </si>
  <si>
    <t>BBVA BANCOMER CTA 0190242136 PDIBC2012</t>
  </si>
  <si>
    <t>0111500056</t>
  </si>
  <si>
    <t>0193809021RF EXTRAORDINARIO 2013,</t>
  </si>
  <si>
    <t>0111500070</t>
  </si>
  <si>
    <t>PROGRAMAS REGIONALES APORTACION MUNICIPAL 2013</t>
  </si>
  <si>
    <t>0111500081</t>
  </si>
  <si>
    <t>BBVA BANCOMER CTA 0195988101 PROG. REMANENTES</t>
  </si>
  <si>
    <t>0111500103</t>
  </si>
  <si>
    <t>BNMX FIDEICOMISO 1356869</t>
  </si>
  <si>
    <t>0111500115</t>
  </si>
  <si>
    <t>BANAMEX 5091452 PIDMC SUBCUENTA 2014</t>
  </si>
  <si>
    <t>0111500118</t>
  </si>
  <si>
    <t>BANAMEX 7007-8289897 AMPIDMC 2015</t>
  </si>
  <si>
    <t>0111500120</t>
  </si>
  <si>
    <t>BANAMEX 7009-1300832 AEPIDMC16</t>
  </si>
  <si>
    <t>0111500121</t>
  </si>
  <si>
    <t>BANAMEX 7010-1132968 AMPIDMC16</t>
  </si>
  <si>
    <t>0111500122</t>
  </si>
  <si>
    <t>BANAMEX 5099755-9 FPIDMC16</t>
  </si>
  <si>
    <t>0111500301</t>
  </si>
  <si>
    <t>SANTANDER CENTRO HISTORICO 2007 65502093749</t>
  </si>
  <si>
    <t>0111500302</t>
  </si>
  <si>
    <t>SANTANDER RECUPERACION INSUMOS AGROPECUARIOS 2007</t>
  </si>
  <si>
    <t>0111500403</t>
  </si>
  <si>
    <t>BAJIO, 11160249,  CONADE 2014</t>
  </si>
  <si>
    <t>0111500409</t>
  </si>
  <si>
    <t>BAJIO 11615721 APORTACION MUNICIPAL SEGUROS CATAST</t>
  </si>
  <si>
    <t>0111500411</t>
  </si>
  <si>
    <t>BAJIO 11836475 COPSUBSEMUN 2014</t>
  </si>
  <si>
    <t>0111500416</t>
  </si>
  <si>
    <t>BAJIO AEPISBCC (PDIBC) 2014, 12101390</t>
  </si>
  <si>
    <t>0111500417</t>
  </si>
  <si>
    <t>BAJIO AMPISBCC (PDIBC) 2014, 12101622</t>
  </si>
  <si>
    <t>0111500423</t>
  </si>
  <si>
    <t>FIBIRBORDERIAS 2014, BANCO BAJIO, CTA 12251690</t>
  </si>
  <si>
    <t>0111500442</t>
  </si>
  <si>
    <t>BANJIO 14019731 PISBCCFAISE15</t>
  </si>
  <si>
    <t>0111500444</t>
  </si>
  <si>
    <t>BANJIO 14019582 PISBCCFAFEF15</t>
  </si>
  <si>
    <t>0111500454</t>
  </si>
  <si>
    <t>15688237 BAJIO, FORTALECE 2016</t>
  </si>
  <si>
    <t>0111500455</t>
  </si>
  <si>
    <t>15690019 BAJIO, ITS2016</t>
  </si>
  <si>
    <t>0111500458</t>
  </si>
  <si>
    <t xml:space="preserve"> 16280570 PROGRAMA VERTIENTES VIVIENDA 2016</t>
  </si>
  <si>
    <t>0111500459</t>
  </si>
  <si>
    <t xml:space="preserve"> 16139008-0101 PROGRAMA AEBORDERIAS2016.</t>
  </si>
  <si>
    <t>0111500460</t>
  </si>
  <si>
    <t xml:space="preserve"> 16138778-0101 PROGRAMA AMBORDERIAS2016</t>
  </si>
  <si>
    <t>0111500462</t>
  </si>
  <si>
    <t>BAJIO 17150772 PIDHFAIS ESTATAL 2016</t>
  </si>
  <si>
    <t>0111500463</t>
  </si>
  <si>
    <t>BAJIO 17150699 PIDH2016FISE</t>
  </si>
  <si>
    <t>0111500464</t>
  </si>
  <si>
    <t>BAJIO 16905325 3X1MIGRANTES16</t>
  </si>
  <si>
    <t>0111500465</t>
  </si>
  <si>
    <t>BAJIO 17258351 FATTMIGRANTE16</t>
  </si>
  <si>
    <t>0111500466</t>
  </si>
  <si>
    <t>BAJIO 17587494-0101 AEPECUARIA 2016</t>
  </si>
  <si>
    <t>0111500467</t>
  </si>
  <si>
    <t>BAJIO 0175819270101  PDR2016</t>
  </si>
  <si>
    <t>0111500468</t>
  </si>
  <si>
    <t>BAJIO 17543950-0101  PVVDAFAIS09-16</t>
  </si>
  <si>
    <t>0111500503</t>
  </si>
  <si>
    <t>CTA. 17497884-0101 PROGRAMA AE PISBCC FAIS 2016</t>
  </si>
  <si>
    <t>0111500504</t>
  </si>
  <si>
    <t>CTA. 17497538-0101 PROGRAMA AE PISBCC DEU 2016</t>
  </si>
  <si>
    <t>0111500505</t>
  </si>
  <si>
    <t>CTA. 17485459-0101 PROGRAMA ITS FAISE 2016</t>
  </si>
  <si>
    <t/>
  </si>
  <si>
    <t>NO APLICA</t>
  </si>
  <si>
    <t>0112200001</t>
  </si>
  <si>
    <t>SUBSIDIO AL SALARIO RECURSO MUNICIPAL 2007</t>
  </si>
  <si>
    <t>0112200004</t>
  </si>
  <si>
    <t>SUBSIDIO AL SALARIO RECURSO MUNICIPAL 2011</t>
  </si>
  <si>
    <t>0112200012</t>
  </si>
  <si>
    <t>SUBSIDIO AL SALARIO RAMO 33 FONDO 2 FORTAMUN 2006</t>
  </si>
  <si>
    <t>0112200101</t>
  </si>
  <si>
    <t>SUBSIDIO AL SALARIO</t>
  </si>
  <si>
    <t>0112300001</t>
  </si>
  <si>
    <t>Funcionarios y empleados</t>
  </si>
  <si>
    <t>0112300003</t>
  </si>
  <si>
    <t>Gastos por Comprobar</t>
  </si>
  <si>
    <t>0112300006</t>
  </si>
  <si>
    <t>Nextel</t>
  </si>
  <si>
    <t>0112300011</t>
  </si>
  <si>
    <t>Anticipos de Nómina</t>
  </si>
  <si>
    <t>0112300013</t>
  </si>
  <si>
    <t>Exfuncionarios y Empleados</t>
  </si>
  <si>
    <t>0112500001</t>
  </si>
  <si>
    <t>Fondo Fijo</t>
  </si>
  <si>
    <t>0112900001</t>
  </si>
  <si>
    <t>Otros deudores</t>
  </si>
  <si>
    <t>0112900002</t>
  </si>
  <si>
    <t>Cuentas por cobrar Intermunicipales</t>
  </si>
  <si>
    <t>0112900003</t>
  </si>
  <si>
    <t>Beneficiarios de programas</t>
  </si>
  <si>
    <t>0113100001</t>
  </si>
  <si>
    <t>Ant Prov Prest Serv C P</t>
  </si>
  <si>
    <t>0113400001</t>
  </si>
  <si>
    <t>Ant Contratistas C P</t>
  </si>
  <si>
    <t>0123105811</t>
  </si>
  <si>
    <t>Terrenos</t>
  </si>
  <si>
    <t>0123516111</t>
  </si>
  <si>
    <t>Edificación habitacional</t>
  </si>
  <si>
    <t>0123526121</t>
  </si>
  <si>
    <t>Edificación no habitacional</t>
  </si>
  <si>
    <t>0123546141</t>
  </si>
  <si>
    <t>División de terrenos y Constr de obras de urbaniz</t>
  </si>
  <si>
    <t>0123626221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</si>
  <si>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</si>
  <si>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</si>
  <si>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</si>
  <si>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</si>
  <si>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</si>
  <si>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</si>
  <si>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</si>
  <si>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</si>
  <si>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0124195192</t>
  </si>
  <si>
    <t>Mobiliario y equipo para comercio y servicios</t>
  </si>
  <si>
    <t>0124215211</t>
  </si>
  <si>
    <t>Equipo de audio y de video</t>
  </si>
  <si>
    <t>0124225221</t>
  </si>
  <si>
    <t>Aparatos deportivos</t>
  </si>
  <si>
    <t>0124235231</t>
  </si>
  <si>
    <t>Camaras fotograficas y de video</t>
  </si>
  <si>
    <t>0124295291</t>
  </si>
  <si>
    <t>Otro mobiliario y equipo educacional y recreativo</t>
  </si>
  <si>
    <t>0124315311</t>
  </si>
  <si>
    <t>Equipo para uso médico dental y para laboratorio</t>
  </si>
  <si>
    <t>0124325321</t>
  </si>
  <si>
    <t>Instrumentos médicos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</si>
  <si>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</si>
  <si>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</si>
  <si>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</si>
  <si>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</si>
  <si>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</si>
  <si>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</si>
  <si>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</si>
  <si>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</si>
  <si>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</si>
  <si>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</si>
  <si>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</si>
  <si>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</si>
  <si>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</si>
  <si>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</si>
  <si>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</si>
  <si>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</si>
  <si>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</si>
  <si>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</si>
  <si>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</si>
  <si>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</si>
  <si>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0124665662</t>
  </si>
  <si>
    <t>Aparatos eléctricos de uso doméstico</t>
  </si>
  <si>
    <t>0124665663</t>
  </si>
  <si>
    <t>Eq de generación y distrib de energía eléctrica</t>
  </si>
  <si>
    <t>0124675671</t>
  </si>
  <si>
    <t>Herramientas y maquinas  herramienta</t>
  </si>
  <si>
    <t>0124695691</t>
  </si>
  <si>
    <t>Otros equipos</t>
  </si>
  <si>
    <t>0126305111</t>
  </si>
  <si>
    <t>0126305121</t>
  </si>
  <si>
    <t>0126305151</t>
  </si>
  <si>
    <t>0126305191</t>
  </si>
  <si>
    <t>0126305211</t>
  </si>
  <si>
    <t>0126305231</t>
  </si>
  <si>
    <t>0126305291</t>
  </si>
  <si>
    <t>0126305311</t>
  </si>
  <si>
    <t>0126305321</t>
  </si>
  <si>
    <t>0126305411</t>
  </si>
  <si>
    <t>0126305421</t>
  </si>
  <si>
    <t>0126305491</t>
  </si>
  <si>
    <t>0126305511</t>
  </si>
  <si>
    <t>0126305621</t>
  </si>
  <si>
    <t>0126305631</t>
  </si>
  <si>
    <t>0126305641</t>
  </si>
  <si>
    <t>0126305651</t>
  </si>
  <si>
    <t>0126305661</t>
  </si>
  <si>
    <t>0126305663</t>
  </si>
  <si>
    <t>0126305671</t>
  </si>
  <si>
    <t>0126305691</t>
  </si>
  <si>
    <t>Software</t>
  </si>
  <si>
    <t>Licencias informaticas e intelectuales</t>
  </si>
  <si>
    <t>0126505911</t>
  </si>
  <si>
    <t>Amort Acum Software</t>
  </si>
  <si>
    <t>Ejec d Proy de Desar Productiv</t>
  </si>
  <si>
    <t>0211100001</t>
  </si>
  <si>
    <t>Sueldos por pagar CP</t>
  </si>
  <si>
    <t>0211100141</t>
  </si>
  <si>
    <t>PASIVOS CAPITULO 1000 AL CIERRE 2014</t>
  </si>
  <si>
    <t>0211200001</t>
  </si>
  <si>
    <t>Proveedores por pagar CP</t>
  </si>
  <si>
    <t>0211200122</t>
  </si>
  <si>
    <t>PASIVOS CAPITULO 2000 AL CIERRE 2012</t>
  </si>
  <si>
    <t>0211200143</t>
  </si>
  <si>
    <t>PASIVOS CAPITULO 3000 AL CIERRE 2014</t>
  </si>
  <si>
    <t>0211200145</t>
  </si>
  <si>
    <t>PASIVOS CAPITULO 5000 AL CIERRE 2014</t>
  </si>
  <si>
    <t>0211300001</t>
  </si>
  <si>
    <t>Contratistas por pagar CP</t>
  </si>
  <si>
    <t>0211300146</t>
  </si>
  <si>
    <t>PASIVOS CAPITULO 6000 AL CIERRE 2014</t>
  </si>
  <si>
    <t>0211300156</t>
  </si>
  <si>
    <t>PASIVOS CAPITULO 6000 AL CIERRE 2015</t>
  </si>
  <si>
    <t>0211300166</t>
  </si>
  <si>
    <t>PASIVOS CAPITULO 6000 AL CIERRE 2016</t>
  </si>
  <si>
    <t>0211700002</t>
  </si>
  <si>
    <t>RETENCION ISR SERVICIOS PROFESIONALES RM</t>
  </si>
  <si>
    <t>0211700003</t>
  </si>
  <si>
    <t>RETENCION IVA RECURSO MUNICIPAL</t>
  </si>
  <si>
    <t>0211700004</t>
  </si>
  <si>
    <t>RETENCION ISR POR ARREND RECURSO MUNICIPAL</t>
  </si>
  <si>
    <t>0211700006</t>
  </si>
  <si>
    <t>RETENCION ISR SERVICIOS PROFESIONALES RM  2010*</t>
  </si>
  <si>
    <t>0211700011</t>
  </si>
  <si>
    <t>RETENCION IMPUESTO CEDULAR SERVICIOS PROFESIONALES</t>
  </si>
  <si>
    <t>0211700012</t>
  </si>
  <si>
    <t>RETENCION IMPUESTO CEDULAR POR ARRENDAMIENTO RECUR</t>
  </si>
  <si>
    <t>0211700101</t>
  </si>
  <si>
    <t>RETENCION ISR SERVICIOS PROFESIONALES</t>
  </si>
  <si>
    <t>0211700102</t>
  </si>
  <si>
    <t>RETENCION CEDULAR SERVICIOS PROFESIONALES</t>
  </si>
  <si>
    <t>0211700103</t>
  </si>
  <si>
    <t>RETENCION IMPUESTO SOBRE LA RENTA SUELDOS</t>
  </si>
  <si>
    <t>0211700106</t>
  </si>
  <si>
    <t>C.SINDICATO EMPLEADS MUNICPALES CAJA DE AHORRO</t>
  </si>
  <si>
    <t>0211700107</t>
  </si>
  <si>
    <t>INFONACOT</t>
  </si>
  <si>
    <t>0211700108</t>
  </si>
  <si>
    <t>RETENCION DE ISR ASIMILABLES A SALARIOS</t>
  </si>
  <si>
    <t>0211700111</t>
  </si>
  <si>
    <t>RETENCION DIVO</t>
  </si>
  <si>
    <t>0211700112</t>
  </si>
  <si>
    <t>RETENCION ISR ARRENDAMIENTO</t>
  </si>
  <si>
    <t>0211700113</t>
  </si>
  <si>
    <t>RETENCION CEDULAR ARRENDAMIENTO</t>
  </si>
  <si>
    <t>0211700399</t>
  </si>
  <si>
    <t>Fondo de Ahorro</t>
  </si>
  <si>
    <t>0211900001</t>
  </si>
  <si>
    <t>Otras ctas por pagar CP</t>
  </si>
  <si>
    <t>0211900002</t>
  </si>
  <si>
    <t>Cuentas por pagar Intermunicipales</t>
  </si>
  <si>
    <t>0211900003</t>
  </si>
  <si>
    <t>Fondo de Ahorro ejercicio 2009 y anteriores</t>
  </si>
  <si>
    <t>0411200101</t>
  </si>
  <si>
    <t>PREDIAL URBANO CORRIENTE</t>
  </si>
  <si>
    <t>0411200102</t>
  </si>
  <si>
    <t>PREDIAL RÚSTICO CORRIENTE</t>
  </si>
  <si>
    <t>0411200103</t>
  </si>
  <si>
    <t>PREDIAL URBANO REZAGO</t>
  </si>
  <si>
    <t>0411200104</t>
  </si>
  <si>
    <t>PREDIAL RÚSTICO REZAGO</t>
  </si>
  <si>
    <t>0411200201</t>
  </si>
  <si>
    <t>TRASLACIÓN DE DOMINIO URBANO</t>
  </si>
  <si>
    <t>0411200202</t>
  </si>
  <si>
    <t>TRASLACIÓN DE DOMINIO RÚSTICO</t>
  </si>
  <si>
    <t>0411200301</t>
  </si>
  <si>
    <t>DIVISIÓN Y LOTIFICACIÓN DE INMUEBLES</t>
  </si>
  <si>
    <t>0411300102</t>
  </si>
  <si>
    <t>DIVERSIONES Y ESPECTACULOS PÚBLICOS</t>
  </si>
  <si>
    <t>0411600101</t>
  </si>
  <si>
    <t>EXPLOTAC DE BANCOS DE MARMOLES, CANTERAS</t>
  </si>
  <si>
    <t>0413100101</t>
  </si>
  <si>
    <t>CONTRIBUCIONES DE MEJORAS POR OBRAS PÚBL</t>
  </si>
  <si>
    <t>0414100201</t>
  </si>
  <si>
    <t>SERVICIO DE PANTEONES ZONA URBANA</t>
  </si>
  <si>
    <t>0414100202</t>
  </si>
  <si>
    <t>SERVICIO DE PANTEONES ZONA RURAL</t>
  </si>
  <si>
    <t>0414100204</t>
  </si>
  <si>
    <t>VTA DE TERRENO EN PANTEONES ZONA URBANA</t>
  </si>
  <si>
    <t>0414100205</t>
  </si>
  <si>
    <t>VENTA DE TERRENO EN PANTEONES ZONA RURAL</t>
  </si>
  <si>
    <t>0414100206</t>
  </si>
  <si>
    <t>SACRIFICIO DE GANADO BOVINO</t>
  </si>
  <si>
    <t>0414100208</t>
  </si>
  <si>
    <t>SACRIFICIO DE GANADO PORCINO</t>
  </si>
  <si>
    <t>0414100210</t>
  </si>
  <si>
    <t>TRASLADO DE CANALES FUERA DE HORARIO</t>
  </si>
  <si>
    <t>0414100211</t>
  </si>
  <si>
    <t>DESTACE DE ANIMALES</t>
  </si>
  <si>
    <t>0414100212</t>
  </si>
  <si>
    <t>MARCAJE A ANIMALES ANTES DE LA MATANZA</t>
  </si>
  <si>
    <t>0414100213</t>
  </si>
  <si>
    <t>DERECHO DE ALUMBRADO PUBLICO</t>
  </si>
  <si>
    <t>0414300101</t>
  </si>
  <si>
    <t>SERVICIOS DE SEGURIDAD PÚBLICA</t>
  </si>
  <si>
    <t>0414300104</t>
  </si>
  <si>
    <t>LICENCIA CONST O AMPLIACIÓN DE CONST</t>
  </si>
  <si>
    <t>0414300109</t>
  </si>
  <si>
    <t>DICT FACTI DIVIDIR, LOTIFICAR O FUSIONAR</t>
  </si>
  <si>
    <t>0414300111</t>
  </si>
  <si>
    <t>LIC USO SUELO ALINEAMIENTO  NO. OFICIAL</t>
  </si>
  <si>
    <t>0414300112</t>
  </si>
  <si>
    <t>PERM COLOC TEMP MATERIAL EN VIA PUBLICA</t>
  </si>
  <si>
    <t>0414300113</t>
  </si>
  <si>
    <t>CERTIF. NUMERO OFICIAL DE CUALQUIER USO</t>
  </si>
  <si>
    <t>0414300114</t>
  </si>
  <si>
    <t>CERTIFI  TERMINACION OBRA Y USO EDIFICIO</t>
  </si>
  <si>
    <t>0414300115</t>
  </si>
  <si>
    <t>CONSTRUCCIÓN DE RAMPA</t>
  </si>
  <si>
    <t>0414300116</t>
  </si>
  <si>
    <t>LICENCIA DE ALINEAMIENTO</t>
  </si>
  <si>
    <t>0414300118</t>
  </si>
  <si>
    <t>PERMISO PARA RUPTURA DE PAVIMENTO</t>
  </si>
  <si>
    <t>0414300119</t>
  </si>
  <si>
    <t>LICENCIA PARA REMODELACION DE GAVETA</t>
  </si>
  <si>
    <t>0414300120</t>
  </si>
  <si>
    <t>AVALUO DE INMUEBLES URBANOS Y SUBURBANOS</t>
  </si>
  <si>
    <t>0414300121</t>
  </si>
  <si>
    <t>AVALUOS DE INMUEBLES RÚSTICOS</t>
  </si>
  <si>
    <t>0414300123</t>
  </si>
  <si>
    <t>SERVICIOS EN MATERIA DE FRACCIONAMIENTOS</t>
  </si>
  <si>
    <t>0414300124</t>
  </si>
  <si>
    <t>LIC ANUNC CARTEL ADOSADO PISO O AZOTEA</t>
  </si>
  <si>
    <t>0414300127</t>
  </si>
  <si>
    <t>PERMISO EVENTUAL VTA BEBIDAS ALCOHOLICAS</t>
  </si>
  <si>
    <t>0414300128</t>
  </si>
  <si>
    <t>PERM EVENT EXT HORA ESTAB BEBIDA ALCOHOL</t>
  </si>
  <si>
    <t>0414300129</t>
  </si>
  <si>
    <t>CERT VALOR FISCAL DE LA PROPIEDAD RAÍZ</t>
  </si>
  <si>
    <t>0414300130</t>
  </si>
  <si>
    <t>CERT EDO CTA IMPTO DER Y APROVECHAMIENTO</t>
  </si>
  <si>
    <t>0414300131</t>
  </si>
  <si>
    <t>CONST EXPED POR DEPENDENCIAS DISTINTAS</t>
  </si>
  <si>
    <t>0414300132</t>
  </si>
  <si>
    <t>CERT QUE EXPIDA  SECRETARIO AYUNTAMIENTO</t>
  </si>
  <si>
    <t>0414300134</t>
  </si>
  <si>
    <t>CONCESI SERV PUB URBANO SUBURB RUTA FIJA</t>
  </si>
  <si>
    <t>0414300135</t>
  </si>
  <si>
    <t>POR TRANSMISIÓN DE DERECHOS DE CONCESIÓN</t>
  </si>
  <si>
    <t>0414300136</t>
  </si>
  <si>
    <t>REFRENDO CONCEC SERV URB SUBURB RUT FIJA</t>
  </si>
  <si>
    <t>0414300139</t>
  </si>
  <si>
    <t>CONSTANCIA DE DESPINTADO</t>
  </si>
  <si>
    <t>0414300140</t>
  </si>
  <si>
    <t>REVISTA MECANICA SEMESTRAL</t>
  </si>
  <si>
    <t>0414300141</t>
  </si>
  <si>
    <t>AUT DE PRÓRROGA USO UNIDAD BUEN EDO</t>
  </si>
  <si>
    <t>0414300142</t>
  </si>
  <si>
    <t>LIC FUNCIONA AUTORIZAC GIRO COMERCIAL</t>
  </si>
  <si>
    <t>0414300143</t>
  </si>
  <si>
    <t>CONCESIÓN DE LOCAL</t>
  </si>
  <si>
    <t>0414300144</t>
  </si>
  <si>
    <t>CONCESIÓN DE PLANCHA</t>
  </si>
  <si>
    <t>0414300145</t>
  </si>
  <si>
    <t>CONCESIÓN DE LUGAR</t>
  </si>
  <si>
    <t>0414300146</t>
  </si>
  <si>
    <t>LIC EJERCER EL COMERCIO EN VÍA PÚBLICA</t>
  </si>
  <si>
    <t>0414300147</t>
  </si>
  <si>
    <t>REFRENDO ANUAL DEL TÍTULO DE CONCESIÓN</t>
  </si>
  <si>
    <t>0414300148</t>
  </si>
  <si>
    <t>PERM FUNC HORA EXTRA HORA Y/O FRACCIÓN</t>
  </si>
  <si>
    <t>0414300149</t>
  </si>
  <si>
    <t>CONCESIÓN DE ESTACIONAMIENTOS PÚBLICOS</t>
  </si>
  <si>
    <t>0414300150</t>
  </si>
  <si>
    <t>INSCRIPCIÓN EN EL PADRÓN DE PROVEEDORES</t>
  </si>
  <si>
    <t>0414300154</t>
  </si>
  <si>
    <t>PERMISOS Y LICENC PARA FIESTAS Y  EVENTOS SOCIALES</t>
  </si>
  <si>
    <t>0414300155</t>
  </si>
  <si>
    <t>PERMISOS PARA EFECTUAR MANIOBRAS DE CARGA Y DESCAR</t>
  </si>
  <si>
    <t>0414300157</t>
  </si>
  <si>
    <t>OTROS DERECHOS</t>
  </si>
  <si>
    <t>0415100101</t>
  </si>
  <si>
    <t>GIMNASIO MUNICIPAL</t>
  </si>
  <si>
    <t>0415100102</t>
  </si>
  <si>
    <t>UNIDAD DEPORTIVA</t>
  </si>
  <si>
    <t>0415100103</t>
  </si>
  <si>
    <t>SANITARIOS MUNICIPALES</t>
  </si>
  <si>
    <t>0415100105</t>
  </si>
  <si>
    <t>FORMAS VALORADAS</t>
  </si>
  <si>
    <t>0415100106</t>
  </si>
  <si>
    <t>PRODUCTOS FINANCIEROS</t>
  </si>
  <si>
    <t>0416100101</t>
  </si>
  <si>
    <t>RECARGOS PREDIAL</t>
  </si>
  <si>
    <t>0416100102</t>
  </si>
  <si>
    <t>RECARGOS</t>
  </si>
  <si>
    <t>0416100105</t>
  </si>
  <si>
    <t>GASTOS DE COBRANZA</t>
  </si>
  <si>
    <t>0416100106</t>
  </si>
  <si>
    <t>GASTOS DE EJECUCIÓN</t>
  </si>
  <si>
    <t>0416100108</t>
  </si>
  <si>
    <t>MULTAS FISCALES REGLAMENTOS</t>
  </si>
  <si>
    <t>0416100110</t>
  </si>
  <si>
    <t>MULTAS DE SEGURIDAD PÚBLICA</t>
  </si>
  <si>
    <t>0416100111</t>
  </si>
  <si>
    <t>MULTAS DE TRÁNSITO MUNICIPAL</t>
  </si>
  <si>
    <t>0416100112</t>
  </si>
  <si>
    <t>MULTAS CATASTRO</t>
  </si>
  <si>
    <t>0416100113</t>
  </si>
  <si>
    <t>MULTAS DE DESARROLLO URBANO</t>
  </si>
  <si>
    <t>0416100117</t>
  </si>
  <si>
    <t>DONATIVOS EN EFECTIVO</t>
  </si>
  <si>
    <t>0421100101</t>
  </si>
  <si>
    <t>FONDO GENERAL</t>
  </si>
  <si>
    <t>0421100102</t>
  </si>
  <si>
    <t>IMPT FED TENENCIA O USO DE VEHÍCULOS</t>
  </si>
  <si>
    <t>0421100103</t>
  </si>
  <si>
    <t>IMPT ESPECIAL PRODUCCCIÓN Y SERVICIOS</t>
  </si>
  <si>
    <t>0421100104</t>
  </si>
  <si>
    <t>LIC FUNC PROD ALMAC DIST BEBIDAS ALCOHOL</t>
  </si>
  <si>
    <t>0421100105</t>
  </si>
  <si>
    <t>IMPUESTO SOBRE AUTOMOVILES NUEVOS</t>
  </si>
  <si>
    <t>0421100106</t>
  </si>
  <si>
    <t>FONDO DE FOMENTO MUNICIPAL</t>
  </si>
  <si>
    <t>0421100107</t>
  </si>
  <si>
    <t>FONDO IEPS DE GASOLINA</t>
  </si>
  <si>
    <t>0421100108</t>
  </si>
  <si>
    <t>FONDO DE FISCALIZACIÓN</t>
  </si>
  <si>
    <t>0421100109</t>
  </si>
  <si>
    <t>FONDO DE COMPENSACIÓN ISAN</t>
  </si>
  <si>
    <t>0421100110</t>
  </si>
  <si>
    <t>FONDO ISR PARTICIPABLE</t>
  </si>
  <si>
    <t>0421200101</t>
  </si>
  <si>
    <t>FONDO APORT INFRAESTRUCTURA SOCIAL MPAL</t>
  </si>
  <si>
    <t>0421200102</t>
  </si>
  <si>
    <t>APORTACION DE BENFICIARIOS OBRA PUBLICA</t>
  </si>
  <si>
    <t>0421200103</t>
  </si>
  <si>
    <t>PRODUCTOS FINANCIEROS FONDO 1</t>
  </si>
  <si>
    <t>0421200104</t>
  </si>
  <si>
    <t>OTROS ING DE RAMO 33</t>
  </si>
  <si>
    <t>0421200201</t>
  </si>
  <si>
    <t>APORTACIONES FORTAMUN</t>
  </si>
  <si>
    <t>0421200202</t>
  </si>
  <si>
    <t>PRODUCTOS FINANCIEROS FONDO 2</t>
  </si>
  <si>
    <t>0421300105</t>
  </si>
  <si>
    <t>0421300205</t>
  </si>
  <si>
    <t>0421300401</t>
  </si>
  <si>
    <t>APORTACION BENEFICIARIOS POR CONVENIO</t>
  </si>
  <si>
    <t>0511101111</t>
  </si>
  <si>
    <t>Dietas</t>
  </si>
  <si>
    <t>0511101131</t>
  </si>
  <si>
    <t>Sueldos Base</t>
  </si>
  <si>
    <t>0511201221</t>
  </si>
  <si>
    <t>Remuneraciones para eventuales</t>
  </si>
  <si>
    <t>0511301311</t>
  </si>
  <si>
    <t>Prima quinquenal</t>
  </si>
  <si>
    <t>0511301312</t>
  </si>
  <si>
    <t>Antigüedad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</si>
  <si>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</si>
  <si>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</si>
  <si>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</si>
  <si>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</si>
  <si>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</si>
  <si>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</si>
  <si>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</si>
  <si>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</si>
  <si>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</si>
  <si>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</si>
  <si>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0511501522</t>
  </si>
  <si>
    <t>Liquid por indem y sueldos y salarios caídos</t>
  </si>
  <si>
    <t>0511501541</t>
  </si>
  <si>
    <t>Prestaciones establecidas por CGT</t>
  </si>
  <si>
    <t>0511501551</t>
  </si>
  <si>
    <t>Capacitación de los servidores públicos</t>
  </si>
  <si>
    <t>0511501592</t>
  </si>
  <si>
    <t>Otras prestaciones</t>
  </si>
  <si>
    <t>0511501593</t>
  </si>
  <si>
    <t>Despensa</t>
  </si>
  <si>
    <t>0511501594</t>
  </si>
  <si>
    <t>Fondo de ahorro</t>
  </si>
  <si>
    <t>0511501595</t>
  </si>
  <si>
    <t xml:space="preserve"> Fondo de ahorro LECRP</t>
  </si>
  <si>
    <t>0511601713</t>
  </si>
  <si>
    <t>Premio por asistencia</t>
  </si>
  <si>
    <t>0511601714</t>
  </si>
  <si>
    <t>Premio por puntualidad</t>
  </si>
  <si>
    <t>0512102111</t>
  </si>
  <si>
    <t>Materiales y útiles de oficina</t>
  </si>
  <si>
    <t>0512102121</t>
  </si>
  <si>
    <t>Materiales y útiles de impresión y reproducción</t>
  </si>
  <si>
    <t>0512102141</t>
  </si>
  <si>
    <t>Mat y útiles de tecnologías de la Info y Com</t>
  </si>
  <si>
    <t>0512102151</t>
  </si>
  <si>
    <t>Material impreso e información digital</t>
  </si>
  <si>
    <t>0512102161</t>
  </si>
  <si>
    <t>Material de limpieza</t>
  </si>
  <si>
    <t>0512202212</t>
  </si>
  <si>
    <t>Prod Alim p pers en instalac de depend y ent</t>
  </si>
  <si>
    <t>0512202214</t>
  </si>
  <si>
    <t>Productos Alimenticios para Persona</t>
  </si>
  <si>
    <t>0512202221</t>
  </si>
  <si>
    <t>Productos alimenticios para animales</t>
  </si>
  <si>
    <t>0512402411</t>
  </si>
  <si>
    <t>Materiales de construcción minerales no metálicos</t>
  </si>
  <si>
    <t>0512402421</t>
  </si>
  <si>
    <t>Materiales de construcción de concreto</t>
  </si>
  <si>
    <t>0512402431</t>
  </si>
  <si>
    <t>Materiales de construcción de cal y yeso</t>
  </si>
  <si>
    <t>0512402461</t>
  </si>
  <si>
    <t>Material eléctrico y electrónico</t>
  </si>
  <si>
    <t>0512402471</t>
  </si>
  <si>
    <t>Estructuras y manufacturas</t>
  </si>
  <si>
    <t>0512402491</t>
  </si>
  <si>
    <t>Materiales diversos</t>
  </si>
  <si>
    <t>0512402492</t>
  </si>
  <si>
    <t>Materiales Diversos Jardinería</t>
  </si>
  <si>
    <t>0512402493</t>
  </si>
  <si>
    <t>Materiales Diversos para Matanza</t>
  </si>
  <si>
    <t>0512502522</t>
  </si>
  <si>
    <t>Plaguicidas y pesticidas</t>
  </si>
  <si>
    <t>0512502531</t>
  </si>
  <si>
    <t>Medicinas y productos farmacéuticos</t>
  </si>
  <si>
    <t>0512502541</t>
  </si>
  <si>
    <t>Materiales accesorios y suministros médicos</t>
  </si>
  <si>
    <t>0512502561</t>
  </si>
  <si>
    <t>Fibras sintéticas hules plásticos y derivados</t>
  </si>
  <si>
    <t>0512602612</t>
  </si>
  <si>
    <t>Combus Lub y aditivos vehículos Serv Pub</t>
  </si>
  <si>
    <t>0512702711</t>
  </si>
  <si>
    <t>Vestuario y uniformes</t>
  </si>
  <si>
    <t>0512702731</t>
  </si>
  <si>
    <t>Artículos deportivos</t>
  </si>
  <si>
    <t>0512902911</t>
  </si>
  <si>
    <t>Herramientas menores</t>
  </si>
  <si>
    <t>0512902921</t>
  </si>
  <si>
    <t>Refacciones y accesorios menores de edificios</t>
  </si>
  <si>
    <t>0512902941</t>
  </si>
  <si>
    <t>Ref y Acces men Eq cómputo y tecn de la Info</t>
  </si>
  <si>
    <t>0512902961</t>
  </si>
  <si>
    <t>Ref y Acces menores de Eq de transporte</t>
  </si>
  <si>
    <t>0512902991</t>
  </si>
  <si>
    <t>Ref y Acces menores otros bienes muebles</t>
  </si>
  <si>
    <t>0513103111</t>
  </si>
  <si>
    <t>Servicio de energía eléctrica</t>
  </si>
  <si>
    <t>0513103141</t>
  </si>
  <si>
    <t>Servicio telefonía tradicional</t>
  </si>
  <si>
    <t>0513103151</t>
  </si>
  <si>
    <t>Servicio telefonía celular</t>
  </si>
  <si>
    <t>0513103171</t>
  </si>
  <si>
    <t>Servicios de acceso de internet</t>
  </si>
  <si>
    <t>0513103181</t>
  </si>
  <si>
    <t>Servicio postal</t>
  </si>
  <si>
    <t>0513203221</t>
  </si>
  <si>
    <t>Arrendamiento de edificios y locales</t>
  </si>
  <si>
    <t>0513203291</t>
  </si>
  <si>
    <t>Otros Arrendamientos</t>
  </si>
  <si>
    <t>0513303311</t>
  </si>
  <si>
    <t>Servicios legales</t>
  </si>
  <si>
    <t>0513303312</t>
  </si>
  <si>
    <t>Servicios de contabilidad</t>
  </si>
  <si>
    <t>0513303331</t>
  </si>
  <si>
    <t>Servicios de consultoría administrativa</t>
  </si>
  <si>
    <t>0513303341</t>
  </si>
  <si>
    <t>Servicios de capacitación</t>
  </si>
  <si>
    <t>0513303361</t>
  </si>
  <si>
    <t>Impresiones doc ofic p prestación de Serv pub</t>
  </si>
  <si>
    <t>0513303392</t>
  </si>
  <si>
    <t>Serv profesionales médicos</t>
  </si>
  <si>
    <t>0513403411</t>
  </si>
  <si>
    <t>Servicios financieros y bancarios</t>
  </si>
  <si>
    <t>0513403451</t>
  </si>
  <si>
    <t>Seguro de bienes patrimoniales</t>
  </si>
  <si>
    <t>0513503521</t>
  </si>
  <si>
    <t>Instal Rep y mantto  de Mobil y Eq de admon</t>
  </si>
  <si>
    <t>0513503551</t>
  </si>
  <si>
    <t>Mantto y conserv Veh terrestres aéreos mariti</t>
  </si>
  <si>
    <t>0513503571</t>
  </si>
  <si>
    <t>Instal Rep y mantto de maq otros Eq y herrami</t>
  </si>
  <si>
    <t>0513503591</t>
  </si>
  <si>
    <t>Servicios de jardinería y fumigación</t>
  </si>
  <si>
    <t>0513603612</t>
  </si>
  <si>
    <t>Impresión y elaborac public ofic y de informaci</t>
  </si>
  <si>
    <t>0513603614</t>
  </si>
  <si>
    <t>Ins y pubpropias operdependy entque no formen</t>
  </si>
  <si>
    <t>0513703721</t>
  </si>
  <si>
    <t>Pasajes terr nac p  Serv pub en comisiones</t>
  </si>
  <si>
    <t>0513703751</t>
  </si>
  <si>
    <t>Viáticos nac p Serv pub Desemp funciones ofic</t>
  </si>
  <si>
    <t>0513703791</t>
  </si>
  <si>
    <t>Otros servicios de traslado y hospedaje</t>
  </si>
  <si>
    <t>0513803821</t>
  </si>
  <si>
    <t>Gastos de orden social y cultural</t>
  </si>
  <si>
    <t>0513803832</t>
  </si>
  <si>
    <t>Eventos</t>
  </si>
  <si>
    <t>0513903921</t>
  </si>
  <si>
    <t>Otros impuestos y derechos</t>
  </si>
  <si>
    <t>0513903951</t>
  </si>
  <si>
    <t>Penas multas accesorios y actualizaciones</t>
  </si>
  <si>
    <t>0513903981</t>
  </si>
  <si>
    <t>Impuesto sobre nóminas</t>
  </si>
  <si>
    <t>0513903991</t>
  </si>
  <si>
    <t>Deficiente de Alumbrado Publico</t>
  </si>
  <si>
    <t>0522104211</t>
  </si>
  <si>
    <t>Transferencias para DIF Municipal</t>
  </si>
  <si>
    <t>0522104212</t>
  </si>
  <si>
    <t>Transferencias para Casa de la Cultura</t>
  </si>
  <si>
    <t>0524104415</t>
  </si>
  <si>
    <t>Ayudas y Apoyos</t>
  </si>
  <si>
    <t>0524304451</t>
  </si>
  <si>
    <t>Donativos a instituciones sin fines de lucro</t>
  </si>
  <si>
    <t>0524304452</t>
  </si>
  <si>
    <t>Ayudas a Instituciones de Salud</t>
  </si>
  <si>
    <t>0524304454</t>
  </si>
  <si>
    <t>Ayudas Sociales a Agrupaciones</t>
  </si>
  <si>
    <t>0524304457</t>
  </si>
  <si>
    <t>Ayuda Social Inst Benef Bomberos</t>
  </si>
  <si>
    <t>0525204521</t>
  </si>
  <si>
    <t>Jubilaciones</t>
  </si>
  <si>
    <t>0529204931</t>
  </si>
  <si>
    <t>Aportacion programa de apoyo a microempresas</t>
  </si>
  <si>
    <t>0541109211</t>
  </si>
  <si>
    <t>Int de la deuda interna con instit de crédito</t>
  </si>
  <si>
    <t>0551800001</t>
  </si>
  <si>
    <t>Disminución de Bienes por pérdida, obsolescencia y</t>
  </si>
  <si>
    <t>0311000001</t>
  </si>
  <si>
    <t>PATRIMONIO INICIAL</t>
  </si>
  <si>
    <t>0311000002</t>
  </si>
  <si>
    <t>PATRIMONIO EN ACTIVO NO CIRCULANTE RM 2007</t>
  </si>
  <si>
    <t>0311000003</t>
  </si>
  <si>
    <t>PATRIMONIO EN ACTIVO NO CIRCULANTE RM 2008</t>
  </si>
  <si>
    <t>0311000004</t>
  </si>
  <si>
    <t>PATRIMONIO EN ACTIVO NO CIRCULANTE RM 2009</t>
  </si>
  <si>
    <t>0311000005</t>
  </si>
  <si>
    <t>PATRIMONIO EN ACTIVO NO CIRCULANTE RM 2010</t>
  </si>
  <si>
    <t>0311000006</t>
  </si>
  <si>
    <t>UTILIDAD O PERDIDA EN VENTA DE BIENES</t>
  </si>
  <si>
    <t>0311000101</t>
  </si>
  <si>
    <t>PATRIMONIO EN ACTIVO NO CIRCULANTE F1 FAISM 2007</t>
  </si>
  <si>
    <t>0311000102</t>
  </si>
  <si>
    <t>PATRIMONIO EN ACTIVO NO CIRCULANTE F1 FAISM 2008</t>
  </si>
  <si>
    <t>0311000103</t>
  </si>
  <si>
    <t>PATRIMONIO EN ACTIVO NO CIRCULANTE F1 FAISM 2009</t>
  </si>
  <si>
    <t>0311000201</t>
  </si>
  <si>
    <t>PATRIMONIO EN ACTIVO NO CIRCULANTE F2 FORTAMU 2006</t>
  </si>
  <si>
    <t>0311000202</t>
  </si>
  <si>
    <t>PATRIMONIO EN ACTIVO NO CIRCULANTE F2 FORTAMU 2007</t>
  </si>
  <si>
    <t>0311000203</t>
  </si>
  <si>
    <t>PATRIMONIO EN ACTIVO NO CIRCULANTE F2 FORTAMU 2008</t>
  </si>
  <si>
    <t>0311000204</t>
  </si>
  <si>
    <t>PATRIMONIO EN ACTIVO NO CIRCULANTE F2 FORTAMU 2009</t>
  </si>
  <si>
    <t>0311009999</t>
  </si>
  <si>
    <t>Baja AF</t>
  </si>
  <si>
    <t>0321000001</t>
  </si>
  <si>
    <t>RESULTADO DEL EJERC (AHORRO/DESAHORRO)</t>
  </si>
  <si>
    <t>Ahorro/Desahorro</t>
  </si>
  <si>
    <t>0322000001</t>
  </si>
  <si>
    <t>RESULTADOS DE EJERCICIOS ANTERIORES RM 2007</t>
  </si>
  <si>
    <t>0322000002</t>
  </si>
  <si>
    <t>RESULTADOS DE EJERCICIOS ANTERIORES RM 2008</t>
  </si>
  <si>
    <t>0322000003</t>
  </si>
  <si>
    <t>RESULTADOS DE EJERCICIOS ANTERIORES RM 2009</t>
  </si>
  <si>
    <t>0322000004</t>
  </si>
  <si>
    <t>RESULTADOS DE EJERCICIOS ANTERIORES RM 2010</t>
  </si>
  <si>
    <t>0322000005</t>
  </si>
  <si>
    <t>RESULTADOS DE EJERCICIOS ANTERIORES RM 2011</t>
  </si>
  <si>
    <t>0322000012</t>
  </si>
  <si>
    <t>RESULTADO DEL EJERCICIO 2012</t>
  </si>
  <si>
    <t>0322000013</t>
  </si>
  <si>
    <t>RESULTADO DEL EJERCICIO 2013</t>
  </si>
  <si>
    <t>0322000014</t>
  </si>
  <si>
    <t>RESULTADO DEL EJERCICIO 2014</t>
  </si>
  <si>
    <t>0322000015</t>
  </si>
  <si>
    <t>RESULTADO DEL EJERCICIO 2015</t>
  </si>
  <si>
    <t>0322000016</t>
  </si>
  <si>
    <t>RESULTADO DEL EJERCICIO 2016</t>
  </si>
  <si>
    <t>0322000101</t>
  </si>
  <si>
    <t>RESUL DE EJERC ANTERIORES RAMO 33 FONDO 1 2006</t>
  </si>
  <si>
    <t>0322000102</t>
  </si>
  <si>
    <t>0322000103</t>
  </si>
  <si>
    <t>RESUL DE EJERC ANTERIORES RAMO 33 FONDO 1 2007</t>
  </si>
  <si>
    <t>0322000104</t>
  </si>
  <si>
    <t>RESUL DE EJERC ANTERIORES RAMO 33 FONDO 1 2008</t>
  </si>
  <si>
    <t>0322000105</t>
  </si>
  <si>
    <t>RESUL DE EJERC ANTERIORES RAMO 33 FONDO 2 2008</t>
  </si>
  <si>
    <t>0322000106</t>
  </si>
  <si>
    <t>RESUL DE EJERC ANTERIORES RAMO 33 FONDO 1 2009</t>
  </si>
  <si>
    <t>0322000107</t>
  </si>
  <si>
    <t>RESUL DE EJERC ANTERIORES RAMO 33 2009</t>
  </si>
  <si>
    <t>0322000108</t>
  </si>
  <si>
    <t>RESUL DE EJERC ANTERIORES FONDO 1 RAMO 33 2010</t>
  </si>
  <si>
    <t>0322000109</t>
  </si>
  <si>
    <t>RESUL DE EJERC ANTERIORES FONDO 1 RAMO 33 2011</t>
  </si>
  <si>
    <t>0322000110</t>
  </si>
  <si>
    <t>RESUL DE EJERC ANTERIORES APORTAC FONDO 1 2010</t>
  </si>
  <si>
    <t>0322000111</t>
  </si>
  <si>
    <t>RESUL DE EJERC ANTERIORES APORTAC FONDO 1 2011</t>
  </si>
  <si>
    <t>0322000201</t>
  </si>
  <si>
    <t>RESUL DE EJERC ANTERIORES FONDO 2 RAMO 33 2006</t>
  </si>
  <si>
    <t>0322000203</t>
  </si>
  <si>
    <t>RESUL DE EJERC ANTERIORES FONDO 2 RAMO 33 2008</t>
  </si>
  <si>
    <t>0322000204</t>
  </si>
  <si>
    <t>RESUL DE EJERC ANTERIORES FONDO 2 RAMO 33 2009</t>
  </si>
  <si>
    <t>0322000205</t>
  </si>
  <si>
    <t>RESUL DE EJERC ANTERIORES FONDO 2 RAMO 33 2010</t>
  </si>
  <si>
    <t>0322000206</t>
  </si>
  <si>
    <t>RESUL DE EJERC ANTERIORES FONDO 2 RAMO 33 2011</t>
  </si>
  <si>
    <t>0322000303</t>
  </si>
  <si>
    <t>RESUL DE EJERC ANTERIORES OPCIONES PRODUCTIVA 2003</t>
  </si>
  <si>
    <t>0322000304</t>
  </si>
  <si>
    <t>RESUL DE EJERC ANTERIORES CREDITO A PALABRA 2003</t>
  </si>
  <si>
    <t>0322000307</t>
  </si>
  <si>
    <t>RESUL DE EJERC ANTERIORES CREDITO LA PALABRA 2004</t>
  </si>
  <si>
    <t>0322000311</t>
  </si>
  <si>
    <t>RESUL DE EJERC ANTERIORES COLECTOR 2005</t>
  </si>
  <si>
    <t>0322000315</t>
  </si>
  <si>
    <t>RESUL DE EJERC ANTERIORES INSUMOS AGROPECUARI 2007</t>
  </si>
  <si>
    <t>0322000316</t>
  </si>
  <si>
    <t>RESUL DE EJERC ANTERIORES CENTRO HISTORICO 2007</t>
  </si>
  <si>
    <t>0322000317</t>
  </si>
  <si>
    <t>RESUL DE EJERC ANTERIORES CENTRO HISTORICO 2008</t>
  </si>
  <si>
    <t>0322000318</t>
  </si>
  <si>
    <t>RESUL DE EJERC ANTERIORES ACTIVOS PRODUCTIVOS 2008</t>
  </si>
  <si>
    <t>0322000319</t>
  </si>
  <si>
    <t>RESUL DE EJERC ANTERIORES OPCIONES PRODUCTIVA 2008</t>
  </si>
  <si>
    <t>0322000320</t>
  </si>
  <si>
    <t>RESUL DE EJERC ANTERIORES BORDERIAS 2008</t>
  </si>
  <si>
    <t>0322000325</t>
  </si>
  <si>
    <t>0322000327</t>
  </si>
  <si>
    <t>RESUL DE EJERC ANTERIORES CONSERVACION LAGUNA 2008</t>
  </si>
  <si>
    <t>0322000328</t>
  </si>
  <si>
    <t>RESUL DE EJERC ANTERIORES MEJOR ATENCION SERV 2008</t>
  </si>
  <si>
    <t>0322000329</t>
  </si>
  <si>
    <t>RESUL DE EJERC ANTERIORES ESPACIOS PUBLICOS 2008</t>
  </si>
  <si>
    <t>0322000331</t>
  </si>
  <si>
    <t>RESUL DE EJERC ANTERIORES AREA NATURAL 2008</t>
  </si>
  <si>
    <t>0322000334</t>
  </si>
  <si>
    <t>RESUL DE EJERC ANTERIORES REHA SOPORTE 2008</t>
  </si>
  <si>
    <t>0322000335</t>
  </si>
  <si>
    <t>RESUL DE EJERC ANTERIORES PIAS 2008</t>
  </si>
  <si>
    <t>0322000336</t>
  </si>
  <si>
    <t>RESUL DE EJERC ANTERIORES REUNION DE JOVENES 2008</t>
  </si>
  <si>
    <t>0322000337</t>
  </si>
  <si>
    <t>RESUL DE EJERC ANTERIORES FAIM 2009</t>
  </si>
  <si>
    <t>0322000342</t>
  </si>
  <si>
    <t>RESUL DE EJERC ANTERIORES TU CALLE 2009</t>
  </si>
  <si>
    <t>0322000343</t>
  </si>
  <si>
    <t>RESUL DE EJERC ANTERIORES PDIBC 2009</t>
  </si>
  <si>
    <t>0322000348</t>
  </si>
  <si>
    <t>RESUL DE EJERC ANTERIORES CAMINOS RURALES 2009</t>
  </si>
  <si>
    <t>0322000350</t>
  </si>
  <si>
    <t>RESUL DE EJERC ANTERIORES CONSER DE LA LAGUNA 2009</t>
  </si>
  <si>
    <t>0322000352</t>
  </si>
  <si>
    <t>RESUL DE EJERC ANTERIORES PROGRAMAS 2010</t>
  </si>
  <si>
    <t>0322000353</t>
  </si>
  <si>
    <t>RES DE EJERCICIOS ANTERIORES MEVI PISO FIRME 2010</t>
  </si>
  <si>
    <t>0322000354</t>
  </si>
  <si>
    <t>RESULTADOS DE EJERCICIOS ANTERIORES PROGRAMAS 2011</t>
  </si>
  <si>
    <t>0322000401</t>
  </si>
  <si>
    <t>Aplicación de remanente Recurso Municipal</t>
  </si>
  <si>
    <t>0322000402</t>
  </si>
  <si>
    <t>Aplicación de remanente Fondo 1 Ramo 33</t>
  </si>
  <si>
    <t>0322000403</t>
  </si>
  <si>
    <t>Aplicación de remanente Fondo 2 Ramo 33 Fortamun</t>
  </si>
  <si>
    <t>0322000404</t>
  </si>
  <si>
    <t>Aplicación de remanente Programas Especiales</t>
  </si>
  <si>
    <t>0325200001</t>
  </si>
  <si>
    <t>CAMBIOS POR ERRORES CONTABLES DEL RECURSO MUNICIPA</t>
  </si>
  <si>
    <t>0325200002</t>
  </si>
  <si>
    <t>CAMBIOS POR ERRORES CONTABLES DEL PROG MAS 2009</t>
  </si>
  <si>
    <t>BANCOMER NOMINA RM 0160680982</t>
  </si>
  <si>
    <t>BBVA RECURSO MUNICIPAL 0169013385</t>
  </si>
  <si>
    <t>BBVA RAMO-33 FONDO-1 2012 0188538867</t>
  </si>
  <si>
    <t>APORTACIONES FONDO 1 2012 0189224041</t>
  </si>
  <si>
    <t>BBVA BANCOMER 0192080699 APORTACIONES 2013</t>
  </si>
  <si>
    <t>BBVA BANCOMER 0192306514 RAMO33 FONDO 1 2013</t>
  </si>
  <si>
    <t>BBVA BANCOMER 0192306859 RAMO33 FONDO 2 2013</t>
  </si>
  <si>
    <t>BANCOMER RAMO 33</t>
  </si>
  <si>
    <t>BBVA BANCOMER 0194968689 FISM 2014</t>
  </si>
  <si>
    <t>BBVA BANCOMER 0194968670 FORTAMUN 2014</t>
  </si>
  <si>
    <t>BBVA BANCOMER 0194968522 APORTACIONES 2014</t>
  </si>
  <si>
    <t>BB12601969 FISM 2015</t>
  </si>
  <si>
    <t>BC 0198230757 FORTAMUN 15</t>
  </si>
  <si>
    <t>BB 12601605 ABO15</t>
  </si>
  <si>
    <t>BANCOMER 104319583 NOMINA OBRAS</t>
  </si>
  <si>
    <t>BANCOMER 0103847624 FORTAMUN 2016</t>
  </si>
  <si>
    <t>BANCOMER 0105181712 APORTACIONES 2016</t>
  </si>
  <si>
    <t>BANCOMER 0109802118 RECURSO MUNICIPAL 2017</t>
  </si>
  <si>
    <t>SANTANDER MPIO NOMINA SEG PUB 2012 92-00176635-4</t>
  </si>
  <si>
    <t>SANTANDER NOMINA 65505628003</t>
  </si>
  <si>
    <t>BANCO DEL BAJIO RAMO 33 FONDO 2 2006 15213430201</t>
  </si>
  <si>
    <t>BANCO DEL BAJIO 81823390201</t>
  </si>
  <si>
    <t>BBAJIO 12777967 REMANENTE FISM 2013</t>
  </si>
  <si>
    <t>BBAJIO 14362834 Participaciones 2015</t>
  </si>
  <si>
    <t>BBAJIO 6707336 MANUEL GRANADOS GUZMAN</t>
  </si>
  <si>
    <t>BBAJIO 6707349 DANIEL TORRES GONZALEZ</t>
  </si>
  <si>
    <t>BBAJIO 6707365 ROGELIO GONZALEZ URIBE</t>
  </si>
  <si>
    <t>BBAJIO 6707378 MIGUEL ANGEL RODRIGUEZ REYNOSO</t>
  </si>
  <si>
    <t>BBAJIO 6707394 JOSE LUIS GONZALEZ LARA</t>
  </si>
  <si>
    <t>BBAJIO 6707417 NORMA ELIDIA MORENO MONCADA</t>
  </si>
  <si>
    <t>BBAJIO 6707420 MIGUEL LEDESMA GARCIA</t>
  </si>
  <si>
    <t>BBAJIO 6707433 JORGE GABRIEL ROMERO GARCIA</t>
  </si>
  <si>
    <t>BBAJIO 6707459 LUCIANO MIRANDA VARGAS</t>
  </si>
  <si>
    <t>BBAJIO 6707462 MONSERRAT DE LORETTO ARREDONDO SILV</t>
  </si>
  <si>
    <t>BBAJIO 6707475 MARINA MADRIGAL ENRIQUEZ</t>
  </si>
  <si>
    <t>BBAJIO 6707488 PATRICIA ALEJANDRA BALTAZAR TORRES</t>
  </si>
  <si>
    <t>BAJIO 14967483 FAISM 2016</t>
  </si>
  <si>
    <t>BANCO DEL BAJIO CTA 17566886 FAISM 2017</t>
  </si>
  <si>
    <t>BB 17566506-0101 PARTICIPACIONES 2017</t>
  </si>
  <si>
    <t>BB 17928540 RECURSO MUNICIPAL 2017</t>
  </si>
  <si>
    <t>BB 18236356 PROGRAMA MAS 2017</t>
  </si>
  <si>
    <t>BB 18428284 APORT. BENEF 2017</t>
  </si>
  <si>
    <t>BAJIO 15688237 I-FORTALECE2016</t>
  </si>
  <si>
    <t>BAJIO 15690019  I-ITS2016</t>
  </si>
  <si>
    <t>BAJIO 15147481 AFFORTASEG16</t>
  </si>
  <si>
    <t>BAJIO 15147713 COPFORTASEG16</t>
  </si>
  <si>
    <t>15540206-0101 BAJIO, AFINMUJERES16</t>
  </si>
  <si>
    <t>BAJIO 17545658-0101 PVVDAFAIS10-16</t>
  </si>
  <si>
    <t>CTA. 173813020101 PROGRAMA JUVENTUD 2016</t>
  </si>
  <si>
    <t>BBVA FONDO AHORRO EMPLEADOS 0160618810</t>
  </si>
  <si>
    <t>65503834298MUN VALLE DE SANTIAGO</t>
  </si>
  <si>
    <t>0191474758 M.V.D.S  AGUILAR AMEZQUITA GI</t>
  </si>
  <si>
    <t>0191460285 M.V.D.S  ALONSO VILLAGOMEZ ED</t>
  </si>
  <si>
    <t>0191460064 M.V.D.S  ALVARADO LEDESMA JAV</t>
  </si>
  <si>
    <t>0191459945 M.V.D.S  ALVARADO VALERIO VIC</t>
  </si>
  <si>
    <t>0191474685 M.V.D.S  ANGUIANO MARTINEZ DI</t>
  </si>
  <si>
    <t>0191460498 M.V.D.S  ARMANDO PALLARES GAR</t>
  </si>
  <si>
    <t>0191460463 M.V.D.S  AYALA JIMENEZ GERARD</t>
  </si>
  <si>
    <t>0191459910 M.V.D.S  BARRON MORALES ALFRE</t>
  </si>
  <si>
    <t>0191460099 M.V.D.S  BECERRA FLORES SANTI</t>
  </si>
  <si>
    <t>0191474499 M.V.D.S  BERMUDEZ FRANCO JOSE</t>
  </si>
  <si>
    <t>0191460552 M.V.D.S  BERMUDEZ VAZQUEZ PAU</t>
  </si>
  <si>
    <t>0191460056 M.V.D.S  CAMPOS LAUREL MARISE</t>
  </si>
  <si>
    <t>0191460536 M.V.D.S  CARDENAS GARCIA SALV</t>
  </si>
  <si>
    <t>0191460161 M.V.D.S  CARDENAS PEREZ AGUST</t>
  </si>
  <si>
    <t>0191460307 M.V.D.S  CHAVEZ TORRES ANTONI</t>
  </si>
  <si>
    <t>0191474103 M.V.D.S  CHIQUITO RAMIREZ ADO</t>
  </si>
  <si>
    <t>0191460455 M.V.D.S  CONTRERAS NAVA FELIP</t>
  </si>
  <si>
    <t>0191460137 M.V.D.S  CORNEJO RUELAS RAMON</t>
  </si>
  <si>
    <t>0191459775 M.V.D.S  CRISTOBAL ORTIZ ANTO</t>
  </si>
  <si>
    <t>0191459961 M.V.D.S  CRUZ RODRIGUEZ JOSE</t>
  </si>
  <si>
    <t>0191474251 M.V.D.S  ESTEVEZ LUCERO LUIS</t>
  </si>
  <si>
    <t>0191474502 M.V.D.S  ESTRADA VALLEJO NANC</t>
  </si>
  <si>
    <t>0191459996 M.V.D.S  FLORES CASTILLO JOSE</t>
  </si>
  <si>
    <t>0191474715 M.V.D.S  FLORES GAYTAN JOSE C</t>
  </si>
  <si>
    <t>0191459449 M.V.D.S  FLORES GAYTAN NOE</t>
  </si>
  <si>
    <t>0191459929 M.V.D.S  FLORES MORALES CARLO</t>
  </si>
  <si>
    <t>0191459708 M.V.D.S  FUENTES CASTRO JOSE</t>
  </si>
  <si>
    <t>0191460471 M.V.D.S  GALVAN MEDINA EZEQUI</t>
  </si>
  <si>
    <t>0191460412 M.V.D.S  GARCIA GARCIA IBAN</t>
  </si>
  <si>
    <t>0191474561 M.V.D.S  GARCIA GARCIA JAVIER</t>
  </si>
  <si>
    <t>0191460587 M.V.D.S  GARCIA GARCIA JOSE L</t>
  </si>
  <si>
    <t>0191459627 M.V.D.S  GARCIA GARCIA JUAN C</t>
  </si>
  <si>
    <t>0191460080 M.V.D.S  GARCIA GONZALEZ JOSE</t>
  </si>
  <si>
    <t>0191474707 M.V.D.S  GARCIA HERNANDEZ FER</t>
  </si>
  <si>
    <t>0191460021 M.V.D.S  GARCIA MARTINEZ RAFA</t>
  </si>
  <si>
    <t>0191474456 M.V.D.S  GARCIA PENA ADOLFO</t>
  </si>
  <si>
    <t>0191459570 M.V.D.S  GARCIA PINEDA HILARI</t>
  </si>
  <si>
    <t>0191474448 M.V.D.S  GARCIA RAZO JESUS</t>
  </si>
  <si>
    <t>0191459937 M.V.D.S  GERVACIO HUETE PABLO</t>
  </si>
  <si>
    <t>0191460196 M.V.D.S  GOMEZ PRIETO JOSE AL</t>
  </si>
  <si>
    <t>0191460218 M.V.D.S  GONZALEZ ANDARDE ALV</t>
  </si>
  <si>
    <t>0191460358 M.V.D.S  GONZALEZ CASTRO JUAN</t>
  </si>
  <si>
    <t>0191460382 M.V.D.S  GONZALEZ CHIQUITO JO</t>
  </si>
  <si>
    <t>0191459473 M.V.D.S  GONZALEZ CONTRERAS F</t>
  </si>
  <si>
    <t>0191474286 M.V.D.S  GONZALEZ GARCIA RAMO</t>
  </si>
  <si>
    <t>0191460366 M.V.D.S  GONZALEZ OJEDA CARLO</t>
  </si>
  <si>
    <t>0191474553 M.V.D.S  GONZALEZ PATINO SANT</t>
  </si>
  <si>
    <t>0191460250 M.V.D.S  GONZALEZ QUIROZ JOSE</t>
  </si>
  <si>
    <t>0191474383 M.V.D.S  GONZALEZ RICO ANTONI</t>
  </si>
  <si>
    <t>0191460528 M.V.D.S  GUEVARA RAYA J JESUS</t>
  </si>
  <si>
    <t>0191460331 M.V.D.S  GUTIERREZ HERNANDEZ</t>
  </si>
  <si>
    <t>0191474669 M.V.D.S  HERNANDEZ GARCIA SAN</t>
  </si>
  <si>
    <t>0191474537 M.V.D.S  HERNANDEZ MORENO ERU</t>
  </si>
  <si>
    <t>0191474510 M.V.D.S  HERNANDEZ ROSALES JO</t>
  </si>
  <si>
    <t>0191459546 M.V.D.S  HERNANDEZ SILVA POMP</t>
  </si>
  <si>
    <t>0191474472 M.V.D.S  HERNANDEZ VIDAL EDUA</t>
  </si>
  <si>
    <t>0191459988 M.V.D.S  JIMENEZ JIMENEZ FRAN</t>
  </si>
  <si>
    <t>0191460110 M.V.D.S  LARA VILLAREAL JOSE</t>
  </si>
  <si>
    <t>0191459481 M.V.D.S  LEDESMA RAMIREZ ALEJ</t>
  </si>
  <si>
    <t>0191474413 M.V.D.S  LEON CERON JOSE LUIS</t>
  </si>
  <si>
    <t>0191459716 M.V.D.S  MARTINEZ ARREDONDO R</t>
  </si>
  <si>
    <t>0191474235 M.V.D.S  MARTINEZ GONZALEZ JO</t>
  </si>
  <si>
    <t>0191460544 M.V.D.S  MARTINEZ GONZALEZ JU</t>
  </si>
  <si>
    <t>0191460013 M.V.D.S  MARTINEZ LEON VICTOR</t>
  </si>
  <si>
    <t>0191460242 M.V.D.S  MIRANDA SOLORIAO JOS</t>
  </si>
  <si>
    <t>0191459686 M.V.D.S  MORALES NAVARRO ANTO</t>
  </si>
  <si>
    <t>0191474596 M.V.D.S  MORENO VERA FRANCISC</t>
  </si>
  <si>
    <t>0191460048 M.V.D.S  MOSQUEDA AGUILAR GUS</t>
  </si>
  <si>
    <t>0191459767 M.V.D.S  MOSQUEDA GONZALEZ JO</t>
  </si>
  <si>
    <t>0191460501 M.V.D.S  MOSQUEDA RAMIREZ CAR</t>
  </si>
  <si>
    <t>0191459562 M.V.D.S  NAVARRO ROBLES JUAN</t>
  </si>
  <si>
    <t>0191474405 M.V.D.S  NIETO GARCIA CARLOS</t>
  </si>
  <si>
    <t>0191474588 M.V.D.S  NUNEZ RAMIREZ JORGE</t>
  </si>
  <si>
    <t>0191460277 M.V.D.S  OJEDA HINOJOSA VICTO</t>
  </si>
  <si>
    <t>0191474073 M.V.D.S  PAREDEZ PENALOZA SEB</t>
  </si>
  <si>
    <t>0191460315 M.V.D.S  PEREZ RAZO JOSE JAIM</t>
  </si>
  <si>
    <t>0191474278 M.V.D.S  RAMIREZ DELGADO AMAD</t>
  </si>
  <si>
    <t>0191474618 M.V.D.S  RICO LORENZO ADAN</t>
  </si>
  <si>
    <t>0191460579 M.V.D.S  RICO NIETO JOSE MERC</t>
  </si>
  <si>
    <t>0191474693 M.V.D.S  RIVAS GARCIA JUAN GI</t>
  </si>
  <si>
    <t>0191474138 M.V.D.S  RIVERA MORALES FELIP</t>
  </si>
  <si>
    <t>0191474480 M.V.D.S  RODRIGUEZ ALMANZA JO</t>
  </si>
  <si>
    <t>0191459813 M.V.D.S  RODRIGUEZ ALVARADO V</t>
  </si>
  <si>
    <t>0191474529 M.V.D.S  RODRIGUEZ MOSQUEDA M</t>
  </si>
  <si>
    <t>0191459872 M.V.D.S  RODRIGUEZ VELEZ CAYE</t>
  </si>
  <si>
    <t>0191459430 M.V.D.S  RUBIO MUNIZ JUAN</t>
  </si>
  <si>
    <t>0191459635 M.V.D.S  RUIZ CARDENAS JORGE</t>
  </si>
  <si>
    <t>0191460072 M.V.D.S  SALDANA VILLANUEVA G</t>
  </si>
  <si>
    <t>0191460226 M.V.D.S  SANTELLANO LAUREL J</t>
  </si>
  <si>
    <t>0191460323 M.V.D.S  SILVA SALINAS JOSE M</t>
  </si>
  <si>
    <t>0191459465 M.V.D.S  SOLIS ORTEGA JOSE LU</t>
  </si>
  <si>
    <t>0191459821 M.V.D.S  SOLIS SALINAS AGUSTI</t>
  </si>
  <si>
    <t>0191459678 M.V.D.S  VALADEZ ZUNIGA RAMON</t>
  </si>
  <si>
    <t>0191474316 M.V.D.S  VALENCIA FLORES GABR</t>
  </si>
  <si>
    <t>0191459783 M.V.D.S  VERA AGUILAR GLORIA</t>
  </si>
  <si>
    <t>0191474375 M.V.D.S  ZARATE HENANDEZ JAVI</t>
  </si>
  <si>
    <t>0191474359 M.V.D.S  ZAVALA ESTRADA JOSE</t>
  </si>
  <si>
    <t>0191459589 M.V.D.S  ZUNIGA MORENO JUAN</t>
  </si>
  <si>
    <t>CONSTRUCCION DE COLECTOR CAMEMBARO Y PLANTA TRATADORA DE AGUAS RESIDUALES</t>
  </si>
  <si>
    <t>BANCO DEL BAJIO, S.A.</t>
  </si>
  <si>
    <t>CONTRATO DE APERTURA DE CREDITO SIMPLE</t>
  </si>
  <si>
    <t>TIIE + 1.5%</t>
  </si>
  <si>
    <t>95/95</t>
  </si>
  <si>
    <t>150/5</t>
  </si>
  <si>
    <t>GOBIERNO DEL ESTADO DE GUANAJUATO</t>
  </si>
  <si>
    <t>PARTICIPACIONES PRESENTES Y FUTURAS DE INGRESOS FEDERALES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</si>
  <si>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</si>
  <si>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</si>
  <si>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</si>
  <si>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</si>
  <si>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56/60</t>
  </si>
  <si>
    <t>219/12</t>
  </si>
  <si>
    <t>192 ESTATAL Y 196 FEDERAL</t>
  </si>
  <si>
    <r>
      <t xml:space="preserve">NOTAS A LOS ESTADOS FINANCIEROS DEL 1ER TRIMESTRE 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</si>
  <si>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Obra pública en bienes de docminio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</si>
</sst>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_-[$€-2]* #,##0.00_-;\-[$€-2]* #,##0.00_-;_-[$€-2]* &quot;-&quot;??_-"/>
    <numFmt numFmtId="166" formatCode="\-#,##0.00;#,##0.00;&quot; &quot;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7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5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165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0" fontId="9" fillId="0" borderId="0"/>
  </cellStyleXfs>
  <cellXfs count="515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7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8" xfId="2" applyFont="1" applyFill="1" applyBorder="1" applyAlignment="1">
      <alignment horizontal="left" vertical="top"/>
    </xf>
    <xf numFmtId="0" fontId="2" fillId="2" borderId="39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8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4" fontId="9" fillId="0" borderId="23" xfId="0" applyNumberFormat="1" applyFont="1" applyFill="1" applyBorder="1" applyAlignment="1">
      <alignment wrapText="1"/>
    </xf>
    <xf numFmtId="4" fontId="13" fillId="2" borderId="22" xfId="1" applyNumberFormat="1" applyFont="1" applyFill="1" applyBorder="1" applyAlignment="1">
      <alignment horizontal="center" vertical="center" wrapText="1"/>
    </xf>
    <xf numFmtId="49" fontId="13" fillId="2" borderId="22" xfId="1" applyNumberFormat="1" applyFont="1" applyFill="1" applyBorder="1" applyAlignment="1">
      <alignment horizontal="center" vertical="center" wrapText="1"/>
    </xf>
    <xf numFmtId="164" fontId="3" fillId="0" borderId="1" xfId="8" applyNumberFormat="1" applyFont="1" applyFill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3" fontId="3" fillId="0" borderId="1" xfId="9" applyFont="1" applyBorder="1" applyAlignment="1" applyProtection="1">
      <alignment horizontal="center" vertical="center" wrapText="1"/>
      <protection locked="0"/>
    </xf>
    <xf numFmtId="44" fontId="3" fillId="0" borderId="1" xfId="10" applyFont="1" applyBorder="1" applyAlignment="1" applyProtection="1">
      <alignment horizontal="center" vertical="center" wrapText="1"/>
      <protection locked="0"/>
    </xf>
    <xf numFmtId="4" fontId="9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9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43" fontId="3" fillId="0" borderId="3" xfId="9" applyFont="1" applyBorder="1" applyAlignment="1" applyProtection="1">
      <alignment horizontal="center" vertical="center" wrapText="1"/>
      <protection locked="0"/>
    </xf>
    <xf numFmtId="43" fontId="3" fillId="0" borderId="3" xfId="9" applyFont="1" applyFill="1" applyBorder="1" applyAlignment="1" applyProtection="1">
      <alignment horizontal="center" vertical="center" wrapText="1"/>
      <protection locked="0"/>
    </xf>
    <xf numFmtId="44" fontId="3" fillId="0" borderId="3" xfId="10" applyFont="1" applyBorder="1" applyAlignment="1" applyProtection="1">
      <alignment horizontal="center" vertical="center" wrapText="1"/>
      <protection locked="0"/>
    </xf>
    <xf numFmtId="4" fontId="9" fillId="0" borderId="0" xfId="9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9" applyNumberFormat="1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5" fontId="3" fillId="0" borderId="3" xfId="0" applyNumberFormat="1" applyFont="1" applyBorder="1" applyAlignment="1" applyProtection="1">
      <alignment horizontal="center" vertical="center" wrapText="1"/>
      <protection locked="0"/>
    </xf>
    <xf numFmtId="4" fontId="3" fillId="0" borderId="40" xfId="13" applyNumberFormat="1" applyFont="1" applyFill="1" applyBorder="1" applyAlignment="1" applyProtection="1">
      <alignment horizontal="right" vertical="center" wrapText="1"/>
      <protection locked="0"/>
    </xf>
    <xf numFmtId="167" fontId="9" fillId="0" borderId="0" xfId="0" applyNumberFormat="1" applyFont="1" applyFill="1"/>
    <xf numFmtId="4" fontId="13" fillId="0" borderId="1" xfId="0" applyNumberFormat="1" applyFont="1" applyFill="1" applyBorder="1" applyAlignment="1">
      <alignment horizontal="right"/>
    </xf>
    <xf numFmtId="0" fontId="9" fillId="0" borderId="0" xfId="0" applyFont="1"/>
    <xf numFmtId="4" fontId="21" fillId="0" borderId="1" xfId="0" applyNumberFormat="1" applyFont="1" applyFill="1" applyBorder="1" applyAlignment="1">
      <alignment horizontal="right" vertical="center"/>
    </xf>
    <xf numFmtId="167" fontId="9" fillId="0" borderId="1" xfId="0" applyNumberFormat="1" applyFont="1" applyFill="1" applyBorder="1"/>
    <xf numFmtId="4" fontId="9" fillId="0" borderId="0" xfId="0" applyNumberFormat="1" applyFont="1"/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21" fillId="0" borderId="10" xfId="0" applyFont="1" applyFill="1" applyBorder="1" applyAlignment="1">
      <alignment horizontal="left" vertical="center" wrapText="1" indent="1"/>
    </xf>
    <xf numFmtId="164" fontId="15" fillId="0" borderId="37" xfId="26" applyNumberFormat="1" applyFont="1" applyFill="1" applyBorder="1" applyProtection="1">
      <protection locked="0"/>
    </xf>
    <xf numFmtId="166" fontId="15" fillId="0" borderId="1" xfId="26" applyNumberFormat="1" applyFont="1" applyFill="1" applyBorder="1" applyProtection="1"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27">
    <cellStyle name="Euro" xfId="12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C1" sqref="C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83" t="s">
        <v>133</v>
      </c>
      <c r="B1" s="484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9" spans="1:3" x14ac:dyDescent="0.2">
      <c r="A39" s="181" t="s">
        <v>236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/>
      <c r="C43" s="186"/>
    </row>
    <row r="44" spans="1:3" x14ac:dyDescent="0.2">
      <c r="A44" s="186"/>
      <c r="B44" s="192"/>
      <c r="C44" s="192"/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85" t="s">
        <v>143</v>
      </c>
      <c r="B2" s="486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87" t="s">
        <v>158</v>
      </c>
      <c r="B6" s="497"/>
      <c r="C6" s="497"/>
      <c r="D6" s="498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 x14ac:dyDescent="0.25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 x14ac:dyDescent="0.25">
      <c r="A2" s="14" t="s">
        <v>139</v>
      </c>
      <c r="B2" s="14"/>
      <c r="C2" s="290"/>
      <c r="D2" s="14"/>
      <c r="E2" s="14"/>
      <c r="F2" s="14"/>
      <c r="G2" s="14"/>
    </row>
    <row r="5" spans="1:7" ht="11.25" customHeight="1" x14ac:dyDescent="0.2">
      <c r="A5" s="217" t="s">
        <v>298</v>
      </c>
      <c r="B5" s="217"/>
      <c r="G5" s="190" t="s">
        <v>297</v>
      </c>
    </row>
    <row r="6" spans="1:7" x14ac:dyDescent="0.2">
      <c r="A6" s="288"/>
      <c r="B6" s="288"/>
      <c r="C6" s="289"/>
      <c r="D6" s="288"/>
      <c r="E6" s="288"/>
      <c r="F6" s="288"/>
      <c r="G6" s="288"/>
    </row>
    <row r="7" spans="1:7" ht="15" customHeight="1" x14ac:dyDescent="0.2">
      <c r="A7" s="228" t="s">
        <v>45</v>
      </c>
      <c r="B7" s="227" t="s">
        <v>46</v>
      </c>
      <c r="C7" s="225" t="s">
        <v>241</v>
      </c>
      <c r="D7" s="226" t="s">
        <v>240</v>
      </c>
      <c r="E7" s="226" t="s">
        <v>296</v>
      </c>
      <c r="F7" s="227" t="s">
        <v>295</v>
      </c>
      <c r="G7" s="227" t="s">
        <v>294</v>
      </c>
    </row>
    <row r="8" spans="1:7" x14ac:dyDescent="0.2">
      <c r="A8" s="285" t="s">
        <v>621</v>
      </c>
      <c r="B8" s="285" t="s">
        <v>621</v>
      </c>
      <c r="C8" s="222"/>
      <c r="D8" s="287"/>
      <c r="E8" s="286"/>
      <c r="F8" s="285"/>
      <c r="G8" s="285"/>
    </row>
    <row r="9" spans="1:7" x14ac:dyDescent="0.2">
      <c r="A9" s="285"/>
      <c r="B9" s="285"/>
      <c r="C9" s="222"/>
      <c r="D9" s="286"/>
      <c r="E9" s="286"/>
      <c r="F9" s="285"/>
      <c r="G9" s="285"/>
    </row>
    <row r="10" spans="1:7" x14ac:dyDescent="0.2">
      <c r="A10" s="285"/>
      <c r="B10" s="285"/>
      <c r="C10" s="222"/>
      <c r="D10" s="286"/>
      <c r="E10" s="286"/>
      <c r="F10" s="285"/>
      <c r="G10" s="285"/>
    </row>
    <row r="11" spans="1:7" x14ac:dyDescent="0.2">
      <c r="A11" s="285"/>
      <c r="B11" s="285"/>
      <c r="C11" s="222"/>
      <c r="D11" s="286"/>
      <c r="E11" s="286"/>
      <c r="F11" s="285"/>
      <c r="G11" s="285"/>
    </row>
    <row r="12" spans="1:7" x14ac:dyDescent="0.2">
      <c r="A12" s="285"/>
      <c r="B12" s="285"/>
      <c r="C12" s="222"/>
      <c r="D12" s="286"/>
      <c r="E12" s="286"/>
      <c r="F12" s="285"/>
      <c r="G12" s="285"/>
    </row>
    <row r="13" spans="1:7" x14ac:dyDescent="0.2">
      <c r="A13" s="285"/>
      <c r="B13" s="285"/>
      <c r="C13" s="222"/>
      <c r="D13" s="286"/>
      <c r="E13" s="286"/>
      <c r="F13" s="285"/>
      <c r="G13" s="285"/>
    </row>
    <row r="14" spans="1:7" x14ac:dyDescent="0.2">
      <c r="A14" s="285"/>
      <c r="B14" s="285"/>
      <c r="C14" s="222"/>
      <c r="D14" s="286"/>
      <c r="E14" s="286"/>
      <c r="F14" s="285"/>
      <c r="G14" s="285"/>
    </row>
    <row r="15" spans="1:7" x14ac:dyDescent="0.2">
      <c r="A15" s="285"/>
      <c r="B15" s="285"/>
      <c r="C15" s="222"/>
      <c r="D15" s="286"/>
      <c r="E15" s="286"/>
      <c r="F15" s="285"/>
      <c r="G15" s="285"/>
    </row>
    <row r="16" spans="1:7" x14ac:dyDescent="0.2">
      <c r="A16" s="62"/>
      <c r="B16" s="62" t="s">
        <v>293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85" t="s">
        <v>143</v>
      </c>
      <c r="B2" s="486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E42" sqref="E4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9"/>
      <c r="D1" s="3"/>
      <c r="E1" s="5"/>
    </row>
    <row r="2" spans="1:5" x14ac:dyDescent="0.2">
      <c r="A2" s="3" t="s">
        <v>139</v>
      </c>
      <c r="B2" s="3"/>
      <c r="C2" s="249"/>
      <c r="D2" s="3"/>
      <c r="E2" s="3"/>
    </row>
    <row r="5" spans="1:5" ht="11.25" customHeight="1" x14ac:dyDescent="0.2">
      <c r="A5" s="217" t="s">
        <v>302</v>
      </c>
      <c r="B5" s="217"/>
      <c r="E5" s="190" t="s">
        <v>301</v>
      </c>
    </row>
    <row r="6" spans="1:5" x14ac:dyDescent="0.2">
      <c r="A6" s="288"/>
      <c r="B6" s="288"/>
      <c r="C6" s="289"/>
      <c r="D6" s="288"/>
      <c r="E6" s="288"/>
    </row>
    <row r="7" spans="1:5" ht="15" customHeight="1" x14ac:dyDescent="0.2">
      <c r="A7" s="228" t="s">
        <v>45</v>
      </c>
      <c r="B7" s="227" t="s">
        <v>46</v>
      </c>
      <c r="C7" s="225" t="s">
        <v>241</v>
      </c>
      <c r="D7" s="226" t="s">
        <v>240</v>
      </c>
      <c r="E7" s="227" t="s">
        <v>300</v>
      </c>
    </row>
    <row r="8" spans="1:5" ht="11.25" customHeight="1" x14ac:dyDescent="0.2">
      <c r="A8" s="287" t="s">
        <v>621</v>
      </c>
      <c r="B8" s="287" t="s">
        <v>621</v>
      </c>
      <c r="C8" s="254"/>
      <c r="D8" s="287"/>
      <c r="E8" s="287"/>
    </row>
    <row r="9" spans="1:5" ht="11.25" customHeight="1" x14ac:dyDescent="0.2">
      <c r="A9" s="287"/>
      <c r="B9" s="287"/>
      <c r="C9" s="254"/>
      <c r="D9" s="287"/>
      <c r="E9" s="287"/>
    </row>
    <row r="10" spans="1:5" ht="11.25" customHeight="1" x14ac:dyDescent="0.2">
      <c r="A10" s="287"/>
      <c r="B10" s="287"/>
      <c r="C10" s="254"/>
      <c r="D10" s="287"/>
      <c r="E10" s="287"/>
    </row>
    <row r="11" spans="1:5" ht="11.25" customHeight="1" x14ac:dyDescent="0.2">
      <c r="A11" s="287"/>
      <c r="B11" s="287"/>
      <c r="C11" s="254"/>
      <c r="D11" s="287"/>
      <c r="E11" s="287"/>
    </row>
    <row r="12" spans="1:5" ht="11.25" customHeight="1" x14ac:dyDescent="0.2">
      <c r="A12" s="287"/>
      <c r="B12" s="287"/>
      <c r="C12" s="254"/>
      <c r="D12" s="287"/>
      <c r="E12" s="287"/>
    </row>
    <row r="13" spans="1:5" ht="11.25" customHeight="1" x14ac:dyDescent="0.2">
      <c r="A13" s="287"/>
      <c r="B13" s="287"/>
      <c r="C13" s="254"/>
      <c r="D13" s="287"/>
      <c r="E13" s="287"/>
    </row>
    <row r="14" spans="1:5" ht="11.25" customHeight="1" x14ac:dyDescent="0.2">
      <c r="A14" s="287"/>
      <c r="B14" s="287"/>
      <c r="C14" s="254"/>
      <c r="D14" s="287"/>
      <c r="E14" s="287"/>
    </row>
    <row r="15" spans="1:5" x14ac:dyDescent="0.2">
      <c r="A15" s="287"/>
      <c r="B15" s="287"/>
      <c r="C15" s="254"/>
      <c r="D15" s="287"/>
      <c r="E15" s="287"/>
    </row>
    <row r="16" spans="1:5" x14ac:dyDescent="0.2">
      <c r="A16" s="253"/>
      <c r="B16" s="253" t="s">
        <v>299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85" t="s">
        <v>143</v>
      </c>
      <c r="B2" s="486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zoomScaleNormal="100" zoomScaleSheetLayoutView="100" workbookViewId="0">
      <selection activeCell="C113" sqref="C113"/>
    </sheetView>
  </sheetViews>
  <sheetFormatPr baseColWidth="10" defaultRowHeight="11.25" x14ac:dyDescent="0.2"/>
  <cols>
    <col min="1" max="1" width="20.7109375" style="89" customWidth="1"/>
    <col min="2" max="2" width="43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9"/>
      <c r="D1" s="249"/>
      <c r="E1" s="249"/>
      <c r="F1" s="5"/>
    </row>
    <row r="2" spans="1:6" x14ac:dyDescent="0.2">
      <c r="A2" s="3" t="s">
        <v>139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318</v>
      </c>
      <c r="B5" s="217"/>
      <c r="C5" s="294"/>
      <c r="D5" s="294"/>
      <c r="E5" s="294"/>
      <c r="F5" s="270" t="s">
        <v>307</v>
      </c>
    </row>
    <row r="6" spans="1:6" x14ac:dyDescent="0.2">
      <c r="A6" s="297"/>
      <c r="B6" s="297"/>
      <c r="C6" s="294"/>
      <c r="D6" s="296"/>
      <c r="E6" s="296"/>
      <c r="F6" s="295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306</v>
      </c>
    </row>
    <row r="8" spans="1:6" x14ac:dyDescent="0.2">
      <c r="A8" s="223" t="s">
        <v>652</v>
      </c>
      <c r="B8" s="223" t="s">
        <v>653</v>
      </c>
      <c r="C8" s="222">
        <v>5314000</v>
      </c>
      <c r="D8" s="222">
        <v>5314000</v>
      </c>
      <c r="E8" s="222">
        <v>0</v>
      </c>
      <c r="F8" s="222"/>
    </row>
    <row r="9" spans="1:6" x14ac:dyDescent="0.2">
      <c r="A9" s="223" t="s">
        <v>654</v>
      </c>
      <c r="B9" s="223" t="s">
        <v>655</v>
      </c>
      <c r="C9" s="222">
        <v>10376602.789999999</v>
      </c>
      <c r="D9" s="222">
        <v>19157711.949999999</v>
      </c>
      <c r="E9" s="222">
        <v>8781109.1600000001</v>
      </c>
      <c r="F9" s="222"/>
    </row>
    <row r="10" spans="1:6" x14ac:dyDescent="0.2">
      <c r="A10" s="223" t="s">
        <v>656</v>
      </c>
      <c r="B10" s="223" t="s">
        <v>657</v>
      </c>
      <c r="C10" s="222">
        <v>25398260.859999999</v>
      </c>
      <c r="D10" s="222">
        <v>26205053.59</v>
      </c>
      <c r="E10" s="222">
        <v>806792.73</v>
      </c>
      <c r="F10" s="222"/>
    </row>
    <row r="11" spans="1:6" x14ac:dyDescent="0.2">
      <c r="A11" s="223" t="s">
        <v>658</v>
      </c>
      <c r="B11" s="223" t="s">
        <v>659</v>
      </c>
      <c r="C11" s="222">
        <v>22237607.039999999</v>
      </c>
      <c r="D11" s="222">
        <v>35313611.079999998</v>
      </c>
      <c r="E11" s="222">
        <v>13076004.039999999</v>
      </c>
      <c r="F11" s="222"/>
    </row>
    <row r="12" spans="1:6" x14ac:dyDescent="0.2">
      <c r="A12" s="223" t="s">
        <v>660</v>
      </c>
      <c r="B12" s="223" t="s">
        <v>657</v>
      </c>
      <c r="C12" s="222">
        <v>2920541.99</v>
      </c>
      <c r="D12" s="222">
        <v>2920541.99</v>
      </c>
      <c r="E12" s="222">
        <v>0</v>
      </c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317</v>
      </c>
      <c r="C16" s="244">
        <f>SUM(C8:C15)</f>
        <v>66247012.68</v>
      </c>
      <c r="D16" s="244">
        <f>SUM(D8:D15)</f>
        <v>88910918.609999999</v>
      </c>
      <c r="E16" s="244">
        <f>SUM(E8:E15)</f>
        <v>22663905.93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316</v>
      </c>
      <c r="B19" s="60"/>
      <c r="C19" s="294"/>
      <c r="D19" s="294"/>
      <c r="E19" s="294"/>
      <c r="F19" s="270" t="s">
        <v>307</v>
      </c>
    </row>
    <row r="20" spans="1:6" ht="12.75" customHeight="1" x14ac:dyDescent="0.2">
      <c r="A20" s="281"/>
      <c r="B20" s="281"/>
      <c r="C20" s="229"/>
    </row>
    <row r="21" spans="1:6" ht="15" customHeight="1" x14ac:dyDescent="0.2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306</v>
      </c>
    </row>
    <row r="22" spans="1:6" x14ac:dyDescent="0.2">
      <c r="A22" s="223" t="s">
        <v>661</v>
      </c>
      <c r="B22" s="264" t="s">
        <v>662</v>
      </c>
      <c r="C22" s="265">
        <v>2197286.75</v>
      </c>
      <c r="D22" s="265">
        <v>2215098.75</v>
      </c>
      <c r="E22" s="265">
        <v>17812</v>
      </c>
      <c r="F22" s="264"/>
    </row>
    <row r="23" spans="1:6" x14ac:dyDescent="0.2">
      <c r="A23" s="223" t="s">
        <v>663</v>
      </c>
      <c r="B23" s="264" t="s">
        <v>664</v>
      </c>
      <c r="C23" s="265">
        <v>167560.48000000001</v>
      </c>
      <c r="D23" s="265">
        <v>167560.48000000001</v>
      </c>
      <c r="E23" s="265">
        <v>0</v>
      </c>
      <c r="F23" s="264"/>
    </row>
    <row r="24" spans="1:6" x14ac:dyDescent="0.2">
      <c r="A24" s="223" t="s">
        <v>665</v>
      </c>
      <c r="B24" s="264" t="s">
        <v>666</v>
      </c>
      <c r="C24" s="265">
        <v>4371198.45</v>
      </c>
      <c r="D24" s="265">
        <v>4814513.29</v>
      </c>
      <c r="E24" s="265">
        <v>443314.84</v>
      </c>
      <c r="F24" s="264"/>
    </row>
    <row r="25" spans="1:6" x14ac:dyDescent="0.2">
      <c r="A25" s="223" t="s">
        <v>667</v>
      </c>
      <c r="B25" s="264" t="s">
        <v>668</v>
      </c>
      <c r="C25" s="265">
        <v>795477.02</v>
      </c>
      <c r="D25" s="265">
        <v>795477.02</v>
      </c>
      <c r="E25" s="265">
        <v>0</v>
      </c>
      <c r="F25" s="264"/>
    </row>
    <row r="26" spans="1:6" x14ac:dyDescent="0.2">
      <c r="A26" s="223" t="s">
        <v>669</v>
      </c>
      <c r="B26" s="264" t="s">
        <v>670</v>
      </c>
      <c r="C26" s="265">
        <v>1099.99</v>
      </c>
      <c r="D26" s="265">
        <v>1099.99</v>
      </c>
      <c r="E26" s="265">
        <v>0</v>
      </c>
      <c r="F26" s="264"/>
    </row>
    <row r="27" spans="1:6" x14ac:dyDescent="0.2">
      <c r="A27" s="223" t="s">
        <v>671</v>
      </c>
      <c r="B27" s="264" t="s">
        <v>672</v>
      </c>
      <c r="C27" s="265">
        <v>252254.44</v>
      </c>
      <c r="D27" s="265">
        <v>252254.44</v>
      </c>
      <c r="E27" s="265">
        <v>0</v>
      </c>
      <c r="F27" s="264"/>
    </row>
    <row r="28" spans="1:6" x14ac:dyDescent="0.2">
      <c r="A28" s="223" t="s">
        <v>673</v>
      </c>
      <c r="B28" s="264" t="s">
        <v>674</v>
      </c>
      <c r="C28" s="265">
        <v>23760</v>
      </c>
      <c r="D28" s="265">
        <v>23760</v>
      </c>
      <c r="E28" s="265">
        <v>0</v>
      </c>
      <c r="F28" s="264"/>
    </row>
    <row r="29" spans="1:6" x14ac:dyDescent="0.2">
      <c r="A29" s="223" t="s">
        <v>675</v>
      </c>
      <c r="B29" s="264" t="s">
        <v>676</v>
      </c>
      <c r="C29" s="265">
        <v>716515.86</v>
      </c>
      <c r="D29" s="265">
        <v>716515.86</v>
      </c>
      <c r="E29" s="265">
        <v>0</v>
      </c>
      <c r="F29" s="264"/>
    </row>
    <row r="30" spans="1:6" x14ac:dyDescent="0.2">
      <c r="A30" s="223" t="s">
        <v>677</v>
      </c>
      <c r="B30" s="264" t="s">
        <v>678</v>
      </c>
      <c r="C30" s="265">
        <v>20307.7</v>
      </c>
      <c r="D30" s="265">
        <v>20307.7</v>
      </c>
      <c r="E30" s="265">
        <v>0</v>
      </c>
      <c r="F30" s="264"/>
    </row>
    <row r="31" spans="1:6" x14ac:dyDescent="0.2">
      <c r="A31" s="223" t="s">
        <v>679</v>
      </c>
      <c r="B31" s="264" t="s">
        <v>680</v>
      </c>
      <c r="C31" s="265">
        <v>213611</v>
      </c>
      <c r="D31" s="265">
        <v>213611</v>
      </c>
      <c r="E31" s="265">
        <v>0</v>
      </c>
      <c r="F31" s="264"/>
    </row>
    <row r="32" spans="1:6" x14ac:dyDescent="0.2">
      <c r="A32" s="223" t="s">
        <v>681</v>
      </c>
      <c r="B32" s="264" t="s">
        <v>682</v>
      </c>
      <c r="C32" s="265">
        <v>4350</v>
      </c>
      <c r="D32" s="265">
        <v>4350</v>
      </c>
      <c r="E32" s="265">
        <v>0</v>
      </c>
      <c r="F32" s="264"/>
    </row>
    <row r="33" spans="1:6" x14ac:dyDescent="0.2">
      <c r="A33" s="223" t="s">
        <v>683</v>
      </c>
      <c r="B33" s="264" t="s">
        <v>684</v>
      </c>
      <c r="C33" s="265">
        <v>35417101.170000002</v>
      </c>
      <c r="D33" s="265">
        <v>36389363.170000002</v>
      </c>
      <c r="E33" s="265">
        <v>972262</v>
      </c>
      <c r="F33" s="264"/>
    </row>
    <row r="34" spans="1:6" x14ac:dyDescent="0.2">
      <c r="A34" s="223" t="s">
        <v>685</v>
      </c>
      <c r="B34" s="264" t="s">
        <v>686</v>
      </c>
      <c r="C34" s="265">
        <v>868412.28</v>
      </c>
      <c r="D34" s="265">
        <v>868412.28</v>
      </c>
      <c r="E34" s="265">
        <v>0</v>
      </c>
      <c r="F34" s="264"/>
    </row>
    <row r="35" spans="1:6" x14ac:dyDescent="0.2">
      <c r="A35" s="223" t="s">
        <v>687</v>
      </c>
      <c r="B35" s="264" t="s">
        <v>688</v>
      </c>
      <c r="C35" s="265">
        <v>1799595</v>
      </c>
      <c r="D35" s="265">
        <v>1799595</v>
      </c>
      <c r="E35" s="265">
        <v>0</v>
      </c>
      <c r="F35" s="264"/>
    </row>
    <row r="36" spans="1:6" x14ac:dyDescent="0.2">
      <c r="A36" s="223" t="s">
        <v>689</v>
      </c>
      <c r="B36" s="264" t="s">
        <v>690</v>
      </c>
      <c r="C36" s="265">
        <v>3247180.79</v>
      </c>
      <c r="D36" s="265">
        <v>3247180.79</v>
      </c>
      <c r="E36" s="265">
        <v>0</v>
      </c>
      <c r="F36" s="264"/>
    </row>
    <row r="37" spans="1:6" x14ac:dyDescent="0.2">
      <c r="A37" s="223" t="s">
        <v>691</v>
      </c>
      <c r="B37" s="264" t="s">
        <v>692</v>
      </c>
      <c r="C37" s="265">
        <v>39207</v>
      </c>
      <c r="D37" s="265">
        <v>39207</v>
      </c>
      <c r="E37" s="265">
        <v>0</v>
      </c>
      <c r="F37" s="264"/>
    </row>
    <row r="38" spans="1:6" x14ac:dyDescent="0.2">
      <c r="A38" s="223" t="s">
        <v>693</v>
      </c>
      <c r="B38" s="264" t="s">
        <v>694</v>
      </c>
      <c r="C38" s="265">
        <v>92328.9</v>
      </c>
      <c r="D38" s="265">
        <v>92328.9</v>
      </c>
      <c r="E38" s="265">
        <v>0</v>
      </c>
      <c r="F38" s="264"/>
    </row>
    <row r="39" spans="1:6" x14ac:dyDescent="0.2">
      <c r="A39" s="223" t="s">
        <v>695</v>
      </c>
      <c r="B39" s="264" t="s">
        <v>696</v>
      </c>
      <c r="C39" s="265">
        <v>97479.95</v>
      </c>
      <c r="D39" s="265">
        <v>97479.95</v>
      </c>
      <c r="E39" s="265">
        <v>0</v>
      </c>
      <c r="F39" s="264"/>
    </row>
    <row r="40" spans="1:6" x14ac:dyDescent="0.2">
      <c r="A40" s="223" t="s">
        <v>697</v>
      </c>
      <c r="B40" s="264" t="s">
        <v>698</v>
      </c>
      <c r="C40" s="265">
        <v>84194.61</v>
      </c>
      <c r="D40" s="265">
        <v>84194.61</v>
      </c>
      <c r="E40" s="265">
        <v>0</v>
      </c>
      <c r="F40" s="264"/>
    </row>
    <row r="41" spans="1:6" x14ac:dyDescent="0.2">
      <c r="A41" s="223" t="s">
        <v>699</v>
      </c>
      <c r="B41" s="264" t="s">
        <v>700</v>
      </c>
      <c r="C41" s="265">
        <v>3776766.63</v>
      </c>
      <c r="D41" s="265">
        <v>3776766.63</v>
      </c>
      <c r="E41" s="265">
        <v>0</v>
      </c>
      <c r="F41" s="264"/>
    </row>
    <row r="42" spans="1:6" x14ac:dyDescent="0.2">
      <c r="A42" s="223" t="s">
        <v>701</v>
      </c>
      <c r="B42" s="264" t="s">
        <v>702</v>
      </c>
      <c r="C42" s="265">
        <v>6613</v>
      </c>
      <c r="D42" s="265">
        <v>6613</v>
      </c>
      <c r="E42" s="265">
        <v>0</v>
      </c>
      <c r="F42" s="264"/>
    </row>
    <row r="43" spans="1:6" x14ac:dyDescent="0.2">
      <c r="A43" s="223" t="s">
        <v>703</v>
      </c>
      <c r="B43" s="264" t="s">
        <v>704</v>
      </c>
      <c r="C43" s="265">
        <v>79593.929999999993</v>
      </c>
      <c r="D43" s="265">
        <v>79593.929999999993</v>
      </c>
      <c r="E43" s="265">
        <v>0</v>
      </c>
      <c r="F43" s="264"/>
    </row>
    <row r="44" spans="1:6" x14ac:dyDescent="0.2">
      <c r="A44" s="223" t="s">
        <v>705</v>
      </c>
      <c r="B44" s="264" t="s">
        <v>706</v>
      </c>
      <c r="C44" s="265">
        <v>54313.31</v>
      </c>
      <c r="D44" s="265">
        <v>54313.31</v>
      </c>
      <c r="E44" s="265">
        <v>0</v>
      </c>
      <c r="F44" s="264"/>
    </row>
    <row r="45" spans="1:6" x14ac:dyDescent="0.2">
      <c r="A45" s="223" t="s">
        <v>707</v>
      </c>
      <c r="B45" s="264" t="s">
        <v>708</v>
      </c>
      <c r="C45" s="265">
        <v>3304161.82</v>
      </c>
      <c r="D45" s="265">
        <v>3305861.82</v>
      </c>
      <c r="E45" s="265">
        <v>1700</v>
      </c>
      <c r="F45" s="264"/>
    </row>
    <row r="46" spans="1:6" x14ac:dyDescent="0.2">
      <c r="A46" s="223" t="s">
        <v>709</v>
      </c>
      <c r="B46" s="264" t="s">
        <v>710</v>
      </c>
      <c r="C46" s="265">
        <v>110310.75</v>
      </c>
      <c r="D46" s="265">
        <v>110310.75</v>
      </c>
      <c r="E46" s="265">
        <v>0</v>
      </c>
      <c r="F46" s="264"/>
    </row>
    <row r="47" spans="1:6" x14ac:dyDescent="0.2">
      <c r="A47" s="223"/>
      <c r="B47" s="264"/>
      <c r="C47" s="265"/>
      <c r="D47" s="265"/>
      <c r="E47" s="265"/>
      <c r="F47" s="264"/>
    </row>
    <row r="48" spans="1:6" x14ac:dyDescent="0.2">
      <c r="A48" s="62"/>
      <c r="B48" s="62" t="s">
        <v>315</v>
      </c>
      <c r="C48" s="244">
        <f>SUM(C22:C47)</f>
        <v>57740680.830000006</v>
      </c>
      <c r="D48" s="244">
        <f>SUM(D22:D47)</f>
        <v>59175769.670000009</v>
      </c>
      <c r="E48" s="244">
        <f>SUM(E22:E47)</f>
        <v>1435088.84</v>
      </c>
      <c r="F48" s="244"/>
    </row>
    <row r="49" spans="1:8" s="8" customFormat="1" x14ac:dyDescent="0.2">
      <c r="A49" s="59"/>
      <c r="B49" s="59"/>
      <c r="C49" s="11"/>
      <c r="D49" s="11"/>
      <c r="E49" s="11"/>
      <c r="F49" s="11"/>
    </row>
    <row r="50" spans="1:8" s="8" customFormat="1" x14ac:dyDescent="0.2">
      <c r="A50" s="59"/>
      <c r="B50" s="59"/>
      <c r="C50" s="11"/>
      <c r="D50" s="11"/>
      <c r="E50" s="11"/>
      <c r="F50" s="11"/>
    </row>
    <row r="51" spans="1:8" s="8" customFormat="1" ht="11.25" customHeight="1" x14ac:dyDescent="0.2">
      <c r="A51" s="217" t="s">
        <v>314</v>
      </c>
      <c r="B51" s="217"/>
      <c r="C51" s="294"/>
      <c r="D51" s="294"/>
      <c r="E51" s="294"/>
      <c r="G51" s="270" t="s">
        <v>307</v>
      </c>
    </row>
    <row r="52" spans="1:8" s="8" customFormat="1" x14ac:dyDescent="0.2">
      <c r="A52" s="281"/>
      <c r="B52" s="281"/>
      <c r="C52" s="229"/>
      <c r="D52" s="7"/>
      <c r="E52" s="7"/>
      <c r="F52" s="89"/>
    </row>
    <row r="53" spans="1:8" s="8" customFormat="1" ht="27.95" customHeight="1" x14ac:dyDescent="0.2">
      <c r="A53" s="228" t="s">
        <v>45</v>
      </c>
      <c r="B53" s="227" t="s">
        <v>46</v>
      </c>
      <c r="C53" s="293" t="s">
        <v>47</v>
      </c>
      <c r="D53" s="293" t="s">
        <v>48</v>
      </c>
      <c r="E53" s="293" t="s">
        <v>49</v>
      </c>
      <c r="F53" s="292" t="s">
        <v>306</v>
      </c>
      <c r="G53" s="292" t="s">
        <v>305</v>
      </c>
      <c r="H53" s="292" t="s">
        <v>304</v>
      </c>
    </row>
    <row r="54" spans="1:8" s="8" customFormat="1" x14ac:dyDescent="0.2">
      <c r="A54" s="223" t="s">
        <v>621</v>
      </c>
      <c r="B54" s="264" t="s">
        <v>621</v>
      </c>
      <c r="C54" s="222"/>
      <c r="D54" s="265"/>
      <c r="E54" s="265"/>
      <c r="F54" s="264"/>
      <c r="G54" s="264"/>
      <c r="H54" s="264"/>
    </row>
    <row r="55" spans="1:8" s="8" customFormat="1" x14ac:dyDescent="0.2">
      <c r="A55" s="223"/>
      <c r="B55" s="264"/>
      <c r="C55" s="222"/>
      <c r="D55" s="265"/>
      <c r="E55" s="265"/>
      <c r="F55" s="264"/>
      <c r="G55" s="264"/>
      <c r="H55" s="264"/>
    </row>
    <row r="56" spans="1:8" s="8" customFormat="1" x14ac:dyDescent="0.2">
      <c r="A56" s="223"/>
      <c r="B56" s="264"/>
      <c r="C56" s="222"/>
      <c r="D56" s="265"/>
      <c r="E56" s="265"/>
      <c r="F56" s="264"/>
      <c r="G56" s="264"/>
      <c r="H56" s="264"/>
    </row>
    <row r="57" spans="1:8" s="8" customFormat="1" x14ac:dyDescent="0.2">
      <c r="A57" s="223"/>
      <c r="B57" s="264"/>
      <c r="C57" s="222"/>
      <c r="D57" s="265"/>
      <c r="E57" s="265"/>
      <c r="F57" s="264"/>
      <c r="G57" s="264"/>
      <c r="H57" s="264"/>
    </row>
    <row r="58" spans="1:8" s="8" customFormat="1" x14ac:dyDescent="0.2">
      <c r="A58" s="62"/>
      <c r="B58" s="62" t="s">
        <v>313</v>
      </c>
      <c r="C58" s="244">
        <f>SUM(C54:C57)</f>
        <v>0</v>
      </c>
      <c r="D58" s="244">
        <f>SUM(D54:D57)</f>
        <v>0</v>
      </c>
      <c r="E58" s="244">
        <f>SUM(E54:E57)</f>
        <v>0</v>
      </c>
      <c r="F58" s="244"/>
      <c r="G58" s="244"/>
      <c r="H58" s="244"/>
    </row>
    <row r="59" spans="1:8" s="8" customFormat="1" x14ac:dyDescent="0.2">
      <c r="A59" s="15"/>
      <c r="B59" s="15"/>
      <c r="C59" s="16"/>
      <c r="D59" s="16"/>
      <c r="E59" s="16"/>
      <c r="F59" s="11"/>
    </row>
    <row r="61" spans="1:8" x14ac:dyDescent="0.2">
      <c r="A61" s="217" t="s">
        <v>312</v>
      </c>
      <c r="B61" s="217"/>
      <c r="C61" s="294"/>
      <c r="D61" s="294"/>
      <c r="E61" s="294"/>
      <c r="G61" s="270" t="s">
        <v>307</v>
      </c>
    </row>
    <row r="62" spans="1:8" x14ac:dyDescent="0.2">
      <c r="A62" s="281"/>
      <c r="B62" s="281"/>
      <c r="C62" s="229"/>
      <c r="H62" s="7"/>
    </row>
    <row r="63" spans="1:8" ht="27.95" customHeight="1" x14ac:dyDescent="0.2">
      <c r="A63" s="228" t="s">
        <v>45</v>
      </c>
      <c r="B63" s="227" t="s">
        <v>46</v>
      </c>
      <c r="C63" s="293" t="s">
        <v>47</v>
      </c>
      <c r="D63" s="293" t="s">
        <v>48</v>
      </c>
      <c r="E63" s="293" t="s">
        <v>49</v>
      </c>
      <c r="F63" s="292" t="s">
        <v>306</v>
      </c>
      <c r="G63" s="292" t="s">
        <v>305</v>
      </c>
      <c r="H63" s="292" t="s">
        <v>304</v>
      </c>
    </row>
    <row r="64" spans="1:8" x14ac:dyDescent="0.2">
      <c r="A64" s="223" t="s">
        <v>621</v>
      </c>
      <c r="B64" s="264" t="s">
        <v>621</v>
      </c>
      <c r="C64" s="222"/>
      <c r="D64" s="265"/>
      <c r="E64" s="265"/>
      <c r="F64" s="264"/>
      <c r="G64" s="264"/>
      <c r="H64" s="264"/>
    </row>
    <row r="65" spans="1:8" x14ac:dyDescent="0.2">
      <c r="A65" s="223"/>
      <c r="B65" s="264"/>
      <c r="C65" s="222"/>
      <c r="D65" s="265"/>
      <c r="E65" s="265"/>
      <c r="F65" s="264"/>
      <c r="G65" s="264"/>
      <c r="H65" s="264"/>
    </row>
    <row r="66" spans="1:8" x14ac:dyDescent="0.2">
      <c r="A66" s="223"/>
      <c r="B66" s="264"/>
      <c r="C66" s="222"/>
      <c r="D66" s="265"/>
      <c r="E66" s="265"/>
      <c r="F66" s="264"/>
      <c r="G66" s="264"/>
      <c r="H66" s="264"/>
    </row>
    <row r="67" spans="1:8" x14ac:dyDescent="0.2">
      <c r="A67" s="223"/>
      <c r="B67" s="264"/>
      <c r="C67" s="222"/>
      <c r="D67" s="265"/>
      <c r="E67" s="265"/>
      <c r="F67" s="264"/>
      <c r="G67" s="264"/>
      <c r="H67" s="264"/>
    </row>
    <row r="68" spans="1:8" x14ac:dyDescent="0.2">
      <c r="A68" s="62"/>
      <c r="B68" s="62" t="s">
        <v>311</v>
      </c>
      <c r="C68" s="244">
        <f>SUM(C64:C67)</f>
        <v>0</v>
      </c>
      <c r="D68" s="244">
        <f>SUM(D64:D67)</f>
        <v>0</v>
      </c>
      <c r="E68" s="244">
        <f>SUM(E64:E67)</f>
        <v>0</v>
      </c>
      <c r="F68" s="244"/>
      <c r="G68" s="244"/>
      <c r="H68" s="244"/>
    </row>
    <row r="71" spans="1:8" x14ac:dyDescent="0.2">
      <c r="A71" s="217" t="s">
        <v>310</v>
      </c>
      <c r="B71" s="217"/>
      <c r="C71" s="294"/>
      <c r="D71" s="294"/>
      <c r="E71" s="294"/>
      <c r="G71" s="270" t="s">
        <v>307</v>
      </c>
    </row>
    <row r="72" spans="1:8" x14ac:dyDescent="0.2">
      <c r="A72" s="281"/>
      <c r="B72" s="281"/>
      <c r="C72" s="229"/>
    </row>
    <row r="73" spans="1:8" ht="27.95" customHeight="1" x14ac:dyDescent="0.2">
      <c r="A73" s="228" t="s">
        <v>45</v>
      </c>
      <c r="B73" s="227" t="s">
        <v>46</v>
      </c>
      <c r="C73" s="293" t="s">
        <v>47</v>
      </c>
      <c r="D73" s="293" t="s">
        <v>48</v>
      </c>
      <c r="E73" s="293" t="s">
        <v>49</v>
      </c>
      <c r="F73" s="292" t="s">
        <v>306</v>
      </c>
      <c r="G73" s="292" t="s">
        <v>305</v>
      </c>
      <c r="H73" s="292" t="s">
        <v>304</v>
      </c>
    </row>
    <row r="74" spans="1:8" x14ac:dyDescent="0.2">
      <c r="A74" s="223" t="s">
        <v>711</v>
      </c>
      <c r="B74" s="264" t="s">
        <v>662</v>
      </c>
      <c r="C74" s="222">
        <v>-204703.77</v>
      </c>
      <c r="D74" s="265">
        <v>-204703.77</v>
      </c>
      <c r="E74" s="265">
        <v>0</v>
      </c>
      <c r="F74" s="264"/>
      <c r="G74" s="264"/>
      <c r="H74" s="264"/>
    </row>
    <row r="75" spans="1:8" x14ac:dyDescent="0.2">
      <c r="A75" s="223" t="s">
        <v>712</v>
      </c>
      <c r="B75" s="264" t="s">
        <v>664</v>
      </c>
      <c r="C75" s="222">
        <v>-53500.08</v>
      </c>
      <c r="D75" s="265">
        <v>-53500.08</v>
      </c>
      <c r="E75" s="265">
        <v>0</v>
      </c>
      <c r="F75" s="264"/>
      <c r="G75" s="264"/>
      <c r="H75" s="264"/>
    </row>
    <row r="76" spans="1:8" x14ac:dyDescent="0.2">
      <c r="A76" s="223" t="s">
        <v>713</v>
      </c>
      <c r="B76" s="264" t="s">
        <v>666</v>
      </c>
      <c r="C76" s="222">
        <v>-1997900.46</v>
      </c>
      <c r="D76" s="265">
        <v>-1997900.46</v>
      </c>
      <c r="E76" s="265">
        <v>0</v>
      </c>
      <c r="F76" s="264"/>
      <c r="G76" s="264"/>
      <c r="H76" s="264"/>
    </row>
    <row r="77" spans="1:8" x14ac:dyDescent="0.2">
      <c r="A77" s="223" t="s">
        <v>714</v>
      </c>
      <c r="B77" s="264" t="s">
        <v>668</v>
      </c>
      <c r="C77" s="222">
        <v>-73445.38</v>
      </c>
      <c r="D77" s="265">
        <v>-73445.38</v>
      </c>
      <c r="E77" s="265">
        <v>0</v>
      </c>
      <c r="F77" s="264"/>
      <c r="G77" s="264"/>
      <c r="H77" s="264"/>
    </row>
    <row r="78" spans="1:8" x14ac:dyDescent="0.2">
      <c r="A78" s="223" t="s">
        <v>715</v>
      </c>
      <c r="B78" s="264" t="s">
        <v>672</v>
      </c>
      <c r="C78" s="222">
        <v>-24540.71</v>
      </c>
      <c r="D78" s="265">
        <v>-24540.71</v>
      </c>
      <c r="E78" s="265">
        <v>0</v>
      </c>
      <c r="F78" s="264"/>
      <c r="G78" s="264"/>
      <c r="H78" s="264"/>
    </row>
    <row r="79" spans="1:8" x14ac:dyDescent="0.2">
      <c r="A79" s="223" t="s">
        <v>716</v>
      </c>
      <c r="B79" s="264" t="s">
        <v>676</v>
      </c>
      <c r="C79" s="222">
        <v>-71569.5</v>
      </c>
      <c r="D79" s="265">
        <v>-71569.5</v>
      </c>
      <c r="E79" s="265">
        <v>0</v>
      </c>
      <c r="F79" s="264"/>
      <c r="G79" s="264"/>
      <c r="H79" s="264"/>
    </row>
    <row r="80" spans="1:8" x14ac:dyDescent="0.2">
      <c r="A80" s="223" t="s">
        <v>717</v>
      </c>
      <c r="B80" s="264" t="s">
        <v>678</v>
      </c>
      <c r="C80" s="222">
        <v>-2474.67</v>
      </c>
      <c r="D80" s="265">
        <v>-2474.67</v>
      </c>
      <c r="E80" s="265">
        <v>0</v>
      </c>
      <c r="F80" s="264"/>
      <c r="G80" s="264"/>
      <c r="H80" s="264"/>
    </row>
    <row r="81" spans="1:8" x14ac:dyDescent="0.2">
      <c r="A81" s="223" t="s">
        <v>718</v>
      </c>
      <c r="B81" s="264" t="s">
        <v>680</v>
      </c>
      <c r="C81" s="222">
        <v>-30534.49</v>
      </c>
      <c r="D81" s="265">
        <v>-30534.49</v>
      </c>
      <c r="E81" s="265">
        <v>0</v>
      </c>
      <c r="F81" s="264"/>
      <c r="G81" s="264"/>
      <c r="H81" s="264"/>
    </row>
    <row r="82" spans="1:8" x14ac:dyDescent="0.2">
      <c r="A82" s="223" t="s">
        <v>719</v>
      </c>
      <c r="B82" s="264" t="s">
        <v>682</v>
      </c>
      <c r="C82" s="222">
        <v>-2102.5</v>
      </c>
      <c r="D82" s="265">
        <v>-2102.5</v>
      </c>
      <c r="E82" s="265">
        <v>0</v>
      </c>
      <c r="F82" s="264"/>
      <c r="G82" s="264"/>
      <c r="H82" s="264"/>
    </row>
    <row r="83" spans="1:8" x14ac:dyDescent="0.2">
      <c r="A83" s="223" t="s">
        <v>720</v>
      </c>
      <c r="B83" s="264" t="s">
        <v>684</v>
      </c>
      <c r="C83" s="222">
        <v>-13314359.380000001</v>
      </c>
      <c r="D83" s="265">
        <v>-13314359.380000001</v>
      </c>
      <c r="E83" s="265">
        <v>0</v>
      </c>
      <c r="F83" s="264"/>
      <c r="G83" s="264"/>
      <c r="H83" s="264"/>
    </row>
    <row r="84" spans="1:8" x14ac:dyDescent="0.2">
      <c r="A84" s="223" t="s">
        <v>721</v>
      </c>
      <c r="B84" s="264" t="s">
        <v>686</v>
      </c>
      <c r="C84" s="222">
        <v>-479496.95</v>
      </c>
      <c r="D84" s="265">
        <v>-479496.95</v>
      </c>
      <c r="E84" s="265">
        <v>0</v>
      </c>
      <c r="F84" s="264"/>
      <c r="G84" s="264"/>
      <c r="H84" s="264"/>
    </row>
    <row r="85" spans="1:8" x14ac:dyDescent="0.2">
      <c r="A85" s="223" t="s">
        <v>722</v>
      </c>
      <c r="B85" s="264" t="s">
        <v>688</v>
      </c>
      <c r="C85" s="222">
        <v>-933074.69</v>
      </c>
      <c r="D85" s="265">
        <v>-933074.69</v>
      </c>
      <c r="E85" s="265">
        <v>0</v>
      </c>
      <c r="F85" s="264"/>
      <c r="G85" s="264"/>
      <c r="H85" s="264"/>
    </row>
    <row r="86" spans="1:8" x14ac:dyDescent="0.2">
      <c r="A86" s="223" t="s">
        <v>723</v>
      </c>
      <c r="B86" s="264" t="s">
        <v>690</v>
      </c>
      <c r="C86" s="222">
        <v>-101159.66</v>
      </c>
      <c r="D86" s="265">
        <v>-101159.66</v>
      </c>
      <c r="E86" s="265">
        <v>0</v>
      </c>
      <c r="F86" s="264"/>
      <c r="G86" s="264"/>
      <c r="H86" s="264"/>
    </row>
    <row r="87" spans="1:8" x14ac:dyDescent="0.2">
      <c r="A87" s="223" t="s">
        <v>724</v>
      </c>
      <c r="B87" s="264" t="s">
        <v>694</v>
      </c>
      <c r="C87" s="222">
        <v>-11372.33</v>
      </c>
      <c r="D87" s="265">
        <v>-11372.33</v>
      </c>
      <c r="E87" s="265">
        <v>0</v>
      </c>
      <c r="F87" s="264"/>
      <c r="G87" s="264"/>
      <c r="H87" s="264"/>
    </row>
    <row r="88" spans="1:8" x14ac:dyDescent="0.2">
      <c r="A88" s="223" t="s">
        <v>725</v>
      </c>
      <c r="B88" s="264" t="s">
        <v>696</v>
      </c>
      <c r="C88" s="222">
        <v>-49609.17</v>
      </c>
      <c r="D88" s="265">
        <v>-49609.17</v>
      </c>
      <c r="E88" s="265">
        <v>0</v>
      </c>
      <c r="F88" s="264"/>
      <c r="G88" s="264"/>
      <c r="H88" s="264"/>
    </row>
    <row r="89" spans="1:8" x14ac:dyDescent="0.2">
      <c r="A89" s="223" t="s">
        <v>726</v>
      </c>
      <c r="B89" s="264" t="s">
        <v>698</v>
      </c>
      <c r="C89" s="222">
        <v>-16077.47</v>
      </c>
      <c r="D89" s="265">
        <v>-16077.47</v>
      </c>
      <c r="E89" s="265">
        <v>0</v>
      </c>
      <c r="F89" s="264"/>
      <c r="G89" s="264"/>
      <c r="H89" s="264"/>
    </row>
    <row r="90" spans="1:8" x14ac:dyDescent="0.2">
      <c r="A90" s="223" t="s">
        <v>727</v>
      </c>
      <c r="B90" s="264" t="s">
        <v>700</v>
      </c>
      <c r="C90" s="222">
        <v>-793879.28</v>
      </c>
      <c r="D90" s="265">
        <v>-793879.28</v>
      </c>
      <c r="E90" s="265">
        <v>0</v>
      </c>
      <c r="F90" s="264"/>
      <c r="G90" s="264"/>
      <c r="H90" s="264"/>
    </row>
    <row r="91" spans="1:8" x14ac:dyDescent="0.2">
      <c r="A91" s="223" t="s">
        <v>728</v>
      </c>
      <c r="B91" s="264" t="s">
        <v>702</v>
      </c>
      <c r="C91" s="222">
        <v>-399.34</v>
      </c>
      <c r="D91" s="265">
        <v>-399.34</v>
      </c>
      <c r="E91" s="265">
        <v>0</v>
      </c>
      <c r="F91" s="264"/>
      <c r="G91" s="264"/>
      <c r="H91" s="264"/>
    </row>
    <row r="92" spans="1:8" x14ac:dyDescent="0.2">
      <c r="A92" s="223" t="s">
        <v>729</v>
      </c>
      <c r="B92" s="264" t="s">
        <v>706</v>
      </c>
      <c r="C92" s="222">
        <v>-3990</v>
      </c>
      <c r="D92" s="265">
        <v>-3990</v>
      </c>
      <c r="E92" s="265">
        <v>0</v>
      </c>
      <c r="F92" s="264"/>
      <c r="G92" s="264"/>
      <c r="H92" s="264"/>
    </row>
    <row r="93" spans="1:8" x14ac:dyDescent="0.2">
      <c r="A93" s="223" t="s">
        <v>730</v>
      </c>
      <c r="B93" s="264" t="s">
        <v>708</v>
      </c>
      <c r="C93" s="222">
        <v>-303638.15000000002</v>
      </c>
      <c r="D93" s="265">
        <v>-303638.15000000002</v>
      </c>
      <c r="E93" s="265">
        <v>0</v>
      </c>
      <c r="F93" s="264"/>
      <c r="G93" s="264"/>
      <c r="H93" s="264"/>
    </row>
    <row r="94" spans="1:8" x14ac:dyDescent="0.2">
      <c r="A94" s="223" t="s">
        <v>731</v>
      </c>
      <c r="B94" s="264" t="s">
        <v>710</v>
      </c>
      <c r="C94" s="222">
        <v>-5941.66</v>
      </c>
      <c r="D94" s="265">
        <v>-5941.66</v>
      </c>
      <c r="E94" s="265">
        <v>0</v>
      </c>
      <c r="F94" s="264"/>
      <c r="G94" s="264"/>
      <c r="H94" s="264"/>
    </row>
    <row r="95" spans="1:8" x14ac:dyDescent="0.2">
      <c r="A95" s="223"/>
      <c r="B95" s="264"/>
      <c r="C95" s="222"/>
      <c r="D95" s="265"/>
      <c r="E95" s="265"/>
      <c r="F95" s="264"/>
      <c r="G95" s="264"/>
      <c r="H95" s="264"/>
    </row>
    <row r="96" spans="1:8" x14ac:dyDescent="0.2">
      <c r="A96" s="62"/>
      <c r="B96" s="62" t="s">
        <v>309</v>
      </c>
      <c r="C96" s="244">
        <f>SUM(C74:C95)</f>
        <v>-18473769.640000001</v>
      </c>
      <c r="D96" s="244">
        <f>SUM(D74:D95)</f>
        <v>-18473769.640000001</v>
      </c>
      <c r="E96" s="244">
        <f>SUM(E74:E95)</f>
        <v>0</v>
      </c>
      <c r="F96" s="244"/>
      <c r="G96" s="244"/>
      <c r="H96" s="244"/>
    </row>
    <row r="99" spans="1:8" x14ac:dyDescent="0.2">
      <c r="A99" s="217" t="s">
        <v>308</v>
      </c>
      <c r="B99" s="217"/>
      <c r="C99" s="294"/>
      <c r="D99" s="294"/>
      <c r="E99" s="294"/>
      <c r="G99" s="270" t="s">
        <v>307</v>
      </c>
    </row>
    <row r="100" spans="1:8" x14ac:dyDescent="0.2">
      <c r="A100" s="281"/>
      <c r="B100" s="281"/>
      <c r="C100" s="229"/>
    </row>
    <row r="101" spans="1:8" ht="27.95" customHeight="1" x14ac:dyDescent="0.2">
      <c r="A101" s="228" t="s">
        <v>45</v>
      </c>
      <c r="B101" s="227" t="s">
        <v>46</v>
      </c>
      <c r="C101" s="293" t="s">
        <v>47</v>
      </c>
      <c r="D101" s="293" t="s">
        <v>48</v>
      </c>
      <c r="E101" s="293" t="s">
        <v>49</v>
      </c>
      <c r="F101" s="292" t="s">
        <v>306</v>
      </c>
      <c r="G101" s="292" t="s">
        <v>305</v>
      </c>
      <c r="H101" s="292" t="s">
        <v>304</v>
      </c>
    </row>
    <row r="102" spans="1:8" x14ac:dyDescent="0.2">
      <c r="A102" s="223" t="s">
        <v>621</v>
      </c>
      <c r="B102" s="264" t="s">
        <v>621</v>
      </c>
      <c r="C102" s="222"/>
      <c r="D102" s="265"/>
      <c r="E102" s="265"/>
      <c r="F102" s="264"/>
      <c r="G102" s="264"/>
      <c r="H102" s="264"/>
    </row>
    <row r="103" spans="1:8" x14ac:dyDescent="0.2">
      <c r="A103" s="223"/>
      <c r="B103" s="264"/>
      <c r="C103" s="222"/>
      <c r="D103" s="265"/>
      <c r="E103" s="265"/>
      <c r="F103" s="264"/>
      <c r="G103" s="264"/>
      <c r="H103" s="264"/>
    </row>
    <row r="104" spans="1:8" x14ac:dyDescent="0.2">
      <c r="A104" s="223"/>
      <c r="B104" s="264"/>
      <c r="C104" s="222"/>
      <c r="D104" s="265"/>
      <c r="E104" s="265"/>
      <c r="F104" s="264"/>
      <c r="G104" s="264"/>
      <c r="H104" s="264"/>
    </row>
    <row r="105" spans="1:8" x14ac:dyDescent="0.2">
      <c r="A105" s="223"/>
      <c r="B105" s="264"/>
      <c r="C105" s="222"/>
      <c r="D105" s="265"/>
      <c r="E105" s="265"/>
      <c r="F105" s="264"/>
      <c r="G105" s="264"/>
      <c r="H105" s="264"/>
    </row>
    <row r="106" spans="1:8" x14ac:dyDescent="0.2">
      <c r="A106" s="62"/>
      <c r="B106" s="62" t="s">
        <v>303</v>
      </c>
      <c r="C106" s="244">
        <f>SUM(C102:C105)</f>
        <v>0</v>
      </c>
      <c r="D106" s="244">
        <f>SUM(D102:D105)</f>
        <v>0</v>
      </c>
      <c r="E106" s="244">
        <f>SUM(E102:E105)</f>
        <v>0</v>
      </c>
      <c r="F106" s="244"/>
      <c r="G106" s="244"/>
      <c r="H106" s="244"/>
    </row>
  </sheetData>
  <dataValidations count="8">
    <dataValidation allowBlank="1" showInputMessage="1" showErrorMessage="1" prompt="Importe final del periodo que corresponde la información financiera trimestral que se presenta." sqref="D7 D21 D53 D63 D73 D101"/>
    <dataValidation allowBlank="1" showInputMessage="1" showErrorMessage="1" prompt="Saldo al 31 de diciembre del año anterior del ejercio que se presenta." sqref="C7 C21 C53 C63 C73 C101"/>
    <dataValidation allowBlank="1" showInputMessage="1" showErrorMessage="1" prompt="Corresponde al número de la cuenta de acuerdo al Plan de Cuentas emitido por el CONAC (DOF 23/12/2015)." sqref="A7 A21 A53 A63 A73 A101"/>
    <dataValidation allowBlank="1" showInputMessage="1" showErrorMessage="1" prompt="Indicar la tasa de aplicación." sqref="H53 H63 H73 H101"/>
    <dataValidation allowBlank="1" showInputMessage="1" showErrorMessage="1" prompt="Indicar el método de depreciación." sqref="G53 G63 G73 G101"/>
    <dataValidation allowBlank="1" showInputMessage="1" showErrorMessage="1" prompt="Corresponde al nombre o descripción de la cuenta de acuerdo al Plan de Cuentas emitido por el CONAC." sqref="B7 B21 B53 B63 B73 B101"/>
    <dataValidation allowBlank="1" showInputMessage="1" showErrorMessage="1" prompt="Diferencia entre el saldo final y el inicial presentados." sqref="E7 E21 E53 E63 E73 E101"/>
    <dataValidation allowBlank="1" showInputMessage="1" showErrorMessage="1" prompt="Criterio para la aplicación de depreciación: anual, mensual, trimestral, etc." sqref="F7 F21 F101 F63 F73 F53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31" sqref="B3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85" t="s">
        <v>143</v>
      </c>
      <c r="B2" s="486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J13" sqref="J1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9"/>
      <c r="D1" s="249"/>
      <c r="E1" s="249"/>
      <c r="F1" s="5"/>
    </row>
    <row r="2" spans="1:6" ht="11.25" customHeight="1" x14ac:dyDescent="0.2">
      <c r="A2" s="3" t="s">
        <v>139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1" t="s">
        <v>326</v>
      </c>
      <c r="B5" s="311"/>
      <c r="C5" s="308"/>
      <c r="D5" s="308"/>
      <c r="E5" s="308"/>
      <c r="F5" s="190" t="s">
        <v>323</v>
      </c>
    </row>
    <row r="6" spans="1:6" s="8" customFormat="1" x14ac:dyDescent="0.2">
      <c r="A6" s="17"/>
      <c r="B6" s="17"/>
      <c r="C6" s="308"/>
      <c r="D6" s="308"/>
      <c r="E6" s="308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306</v>
      </c>
    </row>
    <row r="8" spans="1:6" x14ac:dyDescent="0.2">
      <c r="A8" s="285">
        <v>125105911</v>
      </c>
      <c r="B8" s="285" t="s">
        <v>732</v>
      </c>
      <c r="C8" s="222">
        <v>23661.91</v>
      </c>
      <c r="D8" s="304">
        <v>78877.91</v>
      </c>
      <c r="E8" s="304">
        <v>55216</v>
      </c>
      <c r="F8" s="303"/>
    </row>
    <row r="9" spans="1:6" x14ac:dyDescent="0.2">
      <c r="A9" s="285">
        <v>125415971</v>
      </c>
      <c r="B9" s="285" t="s">
        <v>733</v>
      </c>
      <c r="C9" s="222">
        <v>30940</v>
      </c>
      <c r="D9" s="304">
        <v>30940</v>
      </c>
      <c r="E9" s="304">
        <v>0</v>
      </c>
      <c r="F9" s="303"/>
    </row>
    <row r="10" spans="1:6" x14ac:dyDescent="0.2">
      <c r="A10" s="285"/>
      <c r="B10" s="285"/>
      <c r="C10" s="222"/>
      <c r="D10" s="304"/>
      <c r="E10" s="304"/>
      <c r="F10" s="303"/>
    </row>
    <row r="11" spans="1:6" x14ac:dyDescent="0.2">
      <c r="A11" s="285"/>
      <c r="B11" s="285"/>
      <c r="C11" s="222"/>
      <c r="D11" s="304"/>
      <c r="E11" s="304"/>
      <c r="F11" s="303"/>
    </row>
    <row r="12" spans="1:6" x14ac:dyDescent="0.2">
      <c r="A12" s="285"/>
      <c r="B12" s="285"/>
      <c r="C12" s="222"/>
      <c r="D12" s="304"/>
      <c r="E12" s="304"/>
      <c r="F12" s="303"/>
    </row>
    <row r="13" spans="1:6" x14ac:dyDescent="0.2">
      <c r="A13" s="62"/>
      <c r="B13" s="62" t="s">
        <v>325</v>
      </c>
      <c r="C13" s="244">
        <f>SUM(C8:C12)</f>
        <v>54601.91</v>
      </c>
      <c r="D13" s="244">
        <f>SUM(D8:D12)</f>
        <v>109817.91</v>
      </c>
      <c r="E13" s="244">
        <f>SUM(E8:E12)</f>
        <v>55216</v>
      </c>
      <c r="F13" s="62"/>
    </row>
    <row r="14" spans="1:6" x14ac:dyDescent="0.2">
      <c r="A14" s="60"/>
      <c r="B14" s="60"/>
      <c r="C14" s="231"/>
      <c r="D14" s="231"/>
      <c r="E14" s="231"/>
      <c r="F14" s="60"/>
    </row>
    <row r="15" spans="1:6" x14ac:dyDescent="0.2">
      <c r="A15" s="60"/>
      <c r="B15" s="60"/>
      <c r="C15" s="231"/>
      <c r="D15" s="231"/>
      <c r="E15" s="231"/>
      <c r="F15" s="60"/>
    </row>
    <row r="16" spans="1:6" ht="11.25" customHeight="1" x14ac:dyDescent="0.2">
      <c r="A16" s="310" t="s">
        <v>324</v>
      </c>
      <c r="B16" s="309"/>
      <c r="C16" s="308"/>
      <c r="D16" s="308"/>
      <c r="E16" s="308"/>
      <c r="F16" s="190" t="s">
        <v>323</v>
      </c>
    </row>
    <row r="17" spans="1:6" x14ac:dyDescent="0.2">
      <c r="A17" s="288"/>
      <c r="B17" s="288"/>
      <c r="C17" s="289"/>
      <c r="D17" s="289"/>
      <c r="E17" s="289"/>
    </row>
    <row r="18" spans="1:6" ht="15" customHeight="1" x14ac:dyDescent="0.2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306</v>
      </c>
    </row>
    <row r="19" spans="1:6" ht="11.25" customHeight="1" x14ac:dyDescent="0.2">
      <c r="A19" s="223" t="s">
        <v>734</v>
      </c>
      <c r="B19" s="285" t="s">
        <v>735</v>
      </c>
      <c r="C19" s="222">
        <v>-6466.39</v>
      </c>
      <c r="D19" s="222">
        <v>-6466.39</v>
      </c>
      <c r="E19" s="222">
        <v>0</v>
      </c>
      <c r="F19" s="303"/>
    </row>
    <row r="20" spans="1:6" ht="11.25" customHeight="1" x14ac:dyDescent="0.2">
      <c r="A20" s="223"/>
      <c r="B20" s="285"/>
      <c r="C20" s="222"/>
      <c r="D20" s="222"/>
      <c r="E20" s="222"/>
      <c r="F20" s="303"/>
    </row>
    <row r="21" spans="1:6" x14ac:dyDescent="0.2">
      <c r="A21" s="223"/>
      <c r="B21" s="285"/>
      <c r="C21" s="222"/>
      <c r="D21" s="222"/>
      <c r="E21" s="222"/>
      <c r="F21" s="303"/>
    </row>
    <row r="22" spans="1:6" x14ac:dyDescent="0.2">
      <c r="A22" s="62"/>
      <c r="B22" s="62" t="s">
        <v>322</v>
      </c>
      <c r="C22" s="244">
        <f>SUM(C19:C21)</f>
        <v>-6466.39</v>
      </c>
      <c r="D22" s="244">
        <f>SUM(D19:D21)</f>
        <v>-6466.39</v>
      </c>
      <c r="E22" s="244">
        <f>SUM(E19:E21)</f>
        <v>0</v>
      </c>
      <c r="F22" s="62"/>
    </row>
    <row r="23" spans="1:6" x14ac:dyDescent="0.2">
      <c r="A23" s="60"/>
      <c r="B23" s="60"/>
      <c r="C23" s="231"/>
      <c r="D23" s="231"/>
      <c r="E23" s="231"/>
      <c r="F23" s="60"/>
    </row>
    <row r="24" spans="1:6" x14ac:dyDescent="0.2">
      <c r="A24" s="60"/>
      <c r="B24" s="60"/>
      <c r="C24" s="231"/>
      <c r="D24" s="231"/>
      <c r="E24" s="231"/>
      <c r="F24" s="60"/>
    </row>
    <row r="25" spans="1:6" ht="11.25" customHeight="1" x14ac:dyDescent="0.2">
      <c r="A25" s="307" t="s">
        <v>321</v>
      </c>
      <c r="B25" s="306"/>
      <c r="C25" s="305"/>
      <c r="D25" s="305"/>
      <c r="E25" s="294"/>
      <c r="F25" s="270" t="s">
        <v>320</v>
      </c>
    </row>
    <row r="26" spans="1:6" x14ac:dyDescent="0.2">
      <c r="A26" s="281"/>
      <c r="B26" s="281"/>
      <c r="C26" s="229"/>
    </row>
    <row r="27" spans="1:6" ht="15" customHeight="1" x14ac:dyDescent="0.2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306</v>
      </c>
    </row>
    <row r="28" spans="1:6" x14ac:dyDescent="0.2">
      <c r="A28" s="285">
        <v>127106321</v>
      </c>
      <c r="B28" s="285" t="s">
        <v>736</v>
      </c>
      <c r="C28" s="222">
        <v>442478.7</v>
      </c>
      <c r="D28" s="304">
        <v>442478.7</v>
      </c>
      <c r="E28" s="304">
        <v>0</v>
      </c>
      <c r="F28" s="303"/>
    </row>
    <row r="29" spans="1:6" x14ac:dyDescent="0.2">
      <c r="A29" s="285"/>
      <c r="B29" s="285"/>
      <c r="C29" s="222"/>
      <c r="D29" s="304"/>
      <c r="E29" s="304"/>
      <c r="F29" s="303"/>
    </row>
    <row r="30" spans="1:6" x14ac:dyDescent="0.2">
      <c r="A30" s="285"/>
      <c r="B30" s="285"/>
      <c r="C30" s="222"/>
      <c r="D30" s="304"/>
      <c r="E30" s="304"/>
      <c r="F30" s="303"/>
    </row>
    <row r="31" spans="1:6" x14ac:dyDescent="0.2">
      <c r="A31" s="285"/>
      <c r="B31" s="285"/>
      <c r="C31" s="222"/>
      <c r="D31" s="304"/>
      <c r="E31" s="304"/>
      <c r="F31" s="303"/>
    </row>
    <row r="32" spans="1:6" x14ac:dyDescent="0.2">
      <c r="A32" s="285"/>
      <c r="B32" s="285"/>
      <c r="C32" s="222"/>
      <c r="D32" s="304"/>
      <c r="E32" s="304"/>
      <c r="F32" s="303"/>
    </row>
    <row r="33" spans="1:6" x14ac:dyDescent="0.2">
      <c r="A33" s="285"/>
      <c r="B33" s="285"/>
      <c r="C33" s="222"/>
      <c r="D33" s="304"/>
      <c r="E33" s="304"/>
      <c r="F33" s="303"/>
    </row>
    <row r="34" spans="1:6" x14ac:dyDescent="0.2">
      <c r="A34" s="302"/>
      <c r="B34" s="302" t="s">
        <v>319</v>
      </c>
      <c r="C34" s="301">
        <f>SUM(C28:C33)</f>
        <v>442478.7</v>
      </c>
      <c r="D34" s="301">
        <f>SUM(D28:D33)</f>
        <v>442478.7</v>
      </c>
      <c r="E34" s="301">
        <f>SUM(E28:E33)</f>
        <v>0</v>
      </c>
      <c r="F34" s="301"/>
    </row>
    <row r="35" spans="1:6" x14ac:dyDescent="0.2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85" t="s">
        <v>143</v>
      </c>
      <c r="B2" s="486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K36" sqref="K36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A6" s="18" t="s">
        <v>621</v>
      </c>
      <c r="B6" s="18" t="s">
        <v>621</v>
      </c>
      <c r="J6" s="495"/>
      <c r="K6" s="495"/>
      <c r="L6" s="495"/>
      <c r="M6" s="495"/>
      <c r="N6" s="495"/>
      <c r="O6" s="495"/>
      <c r="P6" s="495"/>
      <c r="Q6" s="495"/>
    </row>
    <row r="7" spans="1:17" x14ac:dyDescent="0.2">
      <c r="A7" s="3" t="s">
        <v>52</v>
      </c>
    </row>
    <row r="8" spans="1:17" ht="52.5" customHeight="1" x14ac:dyDescent="0.2">
      <c r="A8" s="496" t="s">
        <v>53</v>
      </c>
      <c r="B8" s="496"/>
      <c r="C8" s="496"/>
      <c r="D8" s="496"/>
      <c r="E8" s="496"/>
      <c r="F8" s="496"/>
      <c r="G8" s="496"/>
      <c r="H8" s="49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zoomScaleNormal="100" zoomScaleSheetLayoutView="90" workbookViewId="0">
      <selection activeCell="I28" sqref="I2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9"/>
      <c r="D1" s="241"/>
      <c r="E1" s="4"/>
      <c r="F1" s="5"/>
    </row>
    <row r="2" spans="1:6" s="89" customFormat="1" x14ac:dyDescent="0.2">
      <c r="A2" s="3" t="s">
        <v>139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249</v>
      </c>
      <c r="B5" s="230"/>
      <c r="C5" s="7"/>
      <c r="D5" s="249"/>
      <c r="E5" s="190" t="s">
        <v>242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45</v>
      </c>
      <c r="B7" s="227" t="s">
        <v>46</v>
      </c>
      <c r="C7" s="225" t="s">
        <v>241</v>
      </c>
      <c r="D7" s="226" t="s">
        <v>240</v>
      </c>
      <c r="E7" s="225" t="s">
        <v>239</v>
      </c>
    </row>
    <row r="8" spans="1:6" ht="11.25" customHeight="1" x14ac:dyDescent="0.2">
      <c r="A8" s="223" t="s">
        <v>516</v>
      </c>
      <c r="B8" s="223" t="s">
        <v>517</v>
      </c>
      <c r="C8" s="222">
        <v>2418961.73</v>
      </c>
      <c r="D8" s="247"/>
      <c r="E8" s="222"/>
    </row>
    <row r="9" spans="1:6" ht="11.25" customHeight="1" x14ac:dyDescent="0.2">
      <c r="A9" s="223" t="s">
        <v>518</v>
      </c>
      <c r="B9" s="223" t="s">
        <v>519</v>
      </c>
      <c r="C9" s="222">
        <v>6089530.9699999997</v>
      </c>
      <c r="D9" s="247"/>
      <c r="E9" s="222"/>
    </row>
    <row r="10" spans="1:6" ht="11.25" customHeight="1" x14ac:dyDescent="0.2">
      <c r="A10" s="223" t="s">
        <v>520</v>
      </c>
      <c r="B10" s="223" t="s">
        <v>521</v>
      </c>
      <c r="C10" s="222">
        <v>837410.35</v>
      </c>
      <c r="D10" s="247"/>
      <c r="E10" s="222"/>
    </row>
    <row r="11" spans="1:6" ht="11.25" customHeight="1" x14ac:dyDescent="0.2">
      <c r="A11" s="223" t="s">
        <v>522</v>
      </c>
      <c r="B11" s="223" t="s">
        <v>523</v>
      </c>
      <c r="C11" s="222">
        <v>1141768.08</v>
      </c>
      <c r="D11" s="247"/>
      <c r="E11" s="222"/>
    </row>
    <row r="12" spans="1:6" ht="11.25" customHeight="1" x14ac:dyDescent="0.2">
      <c r="A12" s="223" t="s">
        <v>524</v>
      </c>
      <c r="B12" s="223" t="s">
        <v>525</v>
      </c>
      <c r="C12" s="222">
        <v>530871.23</v>
      </c>
      <c r="D12" s="247"/>
      <c r="E12" s="222"/>
    </row>
    <row r="13" spans="1:6" ht="11.25" customHeight="1" x14ac:dyDescent="0.2">
      <c r="A13" s="223" t="s">
        <v>526</v>
      </c>
      <c r="B13" s="223" t="s">
        <v>527</v>
      </c>
      <c r="C13" s="222">
        <v>7216346.8200000003</v>
      </c>
      <c r="D13" s="247"/>
      <c r="E13" s="222"/>
    </row>
    <row r="14" spans="1:6" ht="11.25" customHeight="1" x14ac:dyDescent="0.2">
      <c r="A14" s="223" t="s">
        <v>528</v>
      </c>
      <c r="B14" s="223" t="s">
        <v>529</v>
      </c>
      <c r="C14" s="222">
        <v>5288493.0199999996</v>
      </c>
      <c r="D14" s="247"/>
      <c r="E14" s="222"/>
    </row>
    <row r="15" spans="1:6" ht="11.25" customHeight="1" x14ac:dyDescent="0.2">
      <c r="A15" s="223" t="s">
        <v>530</v>
      </c>
      <c r="B15" s="223" t="s">
        <v>531</v>
      </c>
      <c r="C15" s="222">
        <v>2053236.83</v>
      </c>
      <c r="D15" s="247"/>
      <c r="E15" s="222"/>
    </row>
    <row r="16" spans="1:6" ht="11.25" customHeight="1" x14ac:dyDescent="0.2">
      <c r="A16" s="223" t="s">
        <v>532</v>
      </c>
      <c r="B16" s="223" t="s">
        <v>533</v>
      </c>
      <c r="C16" s="222">
        <v>18170970.629999999</v>
      </c>
      <c r="D16" s="247"/>
      <c r="E16" s="222"/>
    </row>
    <row r="17" spans="1:6" ht="11.25" customHeight="1" x14ac:dyDescent="0.2">
      <c r="A17" s="223" t="s">
        <v>534</v>
      </c>
      <c r="B17" s="223" t="s">
        <v>535</v>
      </c>
      <c r="C17" s="222">
        <v>919922.89</v>
      </c>
      <c r="D17" s="247"/>
      <c r="E17" s="222"/>
    </row>
    <row r="18" spans="1:6" x14ac:dyDescent="0.2">
      <c r="A18" s="223" t="s">
        <v>536</v>
      </c>
      <c r="B18" s="223" t="s">
        <v>537</v>
      </c>
      <c r="C18" s="222">
        <v>13030927.720000001</v>
      </c>
      <c r="D18" s="247"/>
      <c r="E18" s="222"/>
    </row>
    <row r="19" spans="1:6" x14ac:dyDescent="0.2">
      <c r="A19" s="223" t="s">
        <v>538</v>
      </c>
      <c r="B19" s="223" t="s">
        <v>539</v>
      </c>
      <c r="C19" s="222">
        <v>1509446.25</v>
      </c>
      <c r="D19" s="247"/>
      <c r="E19" s="222"/>
    </row>
    <row r="20" spans="1:6" x14ac:dyDescent="0.2">
      <c r="A20" s="223" t="s">
        <v>540</v>
      </c>
      <c r="B20" s="223" t="s">
        <v>541</v>
      </c>
      <c r="C20" s="222">
        <v>18733731.98</v>
      </c>
      <c r="D20" s="247"/>
      <c r="E20" s="222"/>
    </row>
    <row r="21" spans="1:6" x14ac:dyDescent="0.2">
      <c r="A21" s="223" t="s">
        <v>542</v>
      </c>
      <c r="B21" s="223" t="s">
        <v>543</v>
      </c>
      <c r="C21" s="222">
        <v>501320.13</v>
      </c>
      <c r="D21" s="247"/>
      <c r="E21" s="222"/>
    </row>
    <row r="22" spans="1:6" x14ac:dyDescent="0.2">
      <c r="A22" s="223" t="s">
        <v>544</v>
      </c>
      <c r="B22" s="223" t="s">
        <v>545</v>
      </c>
      <c r="C22" s="222">
        <v>3818990.8</v>
      </c>
      <c r="D22" s="247"/>
      <c r="E22" s="222"/>
    </row>
    <row r="23" spans="1:6" x14ac:dyDescent="0.2">
      <c r="A23" s="223"/>
      <c r="B23" s="223"/>
      <c r="C23" s="222"/>
      <c r="D23" s="247"/>
      <c r="E23" s="222"/>
    </row>
    <row r="24" spans="1:6" x14ac:dyDescent="0.2">
      <c r="A24" s="248"/>
      <c r="B24" s="248"/>
      <c r="C24" s="246"/>
      <c r="D24" s="247"/>
      <c r="E24" s="246"/>
    </row>
    <row r="25" spans="1:6" x14ac:dyDescent="0.2">
      <c r="A25" s="245"/>
      <c r="B25" s="245" t="s">
        <v>248</v>
      </c>
      <c r="C25" s="232">
        <f>SUM(C8:C24)</f>
        <v>82261929.429999992</v>
      </c>
      <c r="D25" s="244"/>
      <c r="E25" s="232"/>
    </row>
    <row r="26" spans="1:6" x14ac:dyDescent="0.2">
      <c r="A26" s="243"/>
      <c r="B26" s="243"/>
      <c r="C26" s="242"/>
      <c r="D26" s="243"/>
      <c r="E26" s="242"/>
    </row>
    <row r="27" spans="1:6" x14ac:dyDescent="0.2">
      <c r="A27" s="243"/>
      <c r="B27" s="243"/>
      <c r="C27" s="242"/>
      <c r="D27" s="243"/>
      <c r="E27" s="242"/>
    </row>
    <row r="28" spans="1:6" ht="11.25" customHeight="1" x14ac:dyDescent="0.2">
      <c r="A28" s="217" t="s">
        <v>247</v>
      </c>
      <c r="B28" s="230"/>
      <c r="C28" s="229"/>
      <c r="D28" s="190" t="s">
        <v>242</v>
      </c>
    </row>
    <row r="29" spans="1:6" x14ac:dyDescent="0.2">
      <c r="A29" s="89"/>
      <c r="B29" s="89"/>
      <c r="C29" s="7"/>
      <c r="D29" s="241"/>
      <c r="E29" s="4"/>
      <c r="F29" s="89"/>
    </row>
    <row r="30" spans="1:6" ht="15" customHeight="1" x14ac:dyDescent="0.2">
      <c r="A30" s="228" t="s">
        <v>45</v>
      </c>
      <c r="B30" s="227" t="s">
        <v>46</v>
      </c>
      <c r="C30" s="225" t="s">
        <v>241</v>
      </c>
      <c r="D30" s="226" t="s">
        <v>240</v>
      </c>
      <c r="E30" s="240"/>
    </row>
    <row r="31" spans="1:6" ht="11.25" customHeight="1" x14ac:dyDescent="0.2">
      <c r="A31" s="238" t="s">
        <v>546</v>
      </c>
      <c r="B31" s="237" t="s">
        <v>547</v>
      </c>
      <c r="C31" s="236">
        <v>1472.72</v>
      </c>
      <c r="D31" s="222"/>
      <c r="E31" s="10"/>
    </row>
    <row r="32" spans="1:6" ht="11.25" customHeight="1" x14ac:dyDescent="0.2">
      <c r="A32" s="238" t="s">
        <v>548</v>
      </c>
      <c r="B32" s="237" t="s">
        <v>549</v>
      </c>
      <c r="C32" s="236">
        <v>13026.52</v>
      </c>
      <c r="D32" s="222"/>
      <c r="E32" s="10"/>
    </row>
    <row r="33" spans="1:5" ht="11.25" customHeight="1" x14ac:dyDescent="0.2">
      <c r="A33" s="238" t="s">
        <v>550</v>
      </c>
      <c r="B33" s="237" t="s">
        <v>551</v>
      </c>
      <c r="C33" s="236">
        <v>6060.3</v>
      </c>
      <c r="D33" s="222"/>
      <c r="E33" s="10"/>
    </row>
    <row r="34" spans="1:5" ht="11.25" customHeight="1" x14ac:dyDescent="0.2">
      <c r="A34" s="238" t="s">
        <v>552</v>
      </c>
      <c r="B34" s="237" t="s">
        <v>553</v>
      </c>
      <c r="C34" s="236">
        <v>110184.09</v>
      </c>
      <c r="D34" s="222"/>
      <c r="E34" s="10"/>
    </row>
    <row r="35" spans="1:5" ht="11.25" customHeight="1" x14ac:dyDescent="0.2">
      <c r="A35" s="238" t="s">
        <v>554</v>
      </c>
      <c r="B35" s="237" t="s">
        <v>555</v>
      </c>
      <c r="C35" s="236">
        <v>4805.03</v>
      </c>
      <c r="D35" s="222"/>
      <c r="E35" s="10"/>
    </row>
    <row r="36" spans="1:5" ht="11.25" customHeight="1" x14ac:dyDescent="0.2">
      <c r="A36" s="238" t="s">
        <v>556</v>
      </c>
      <c r="B36" s="237" t="s">
        <v>557</v>
      </c>
      <c r="C36" s="236">
        <v>81832.039999999994</v>
      </c>
      <c r="D36" s="222"/>
      <c r="E36" s="10"/>
    </row>
    <row r="37" spans="1:5" ht="11.25" customHeight="1" x14ac:dyDescent="0.2">
      <c r="A37" s="238" t="s">
        <v>558</v>
      </c>
      <c r="B37" s="237" t="s">
        <v>559</v>
      </c>
      <c r="C37" s="236">
        <v>181697.36</v>
      </c>
      <c r="D37" s="222"/>
      <c r="E37" s="10"/>
    </row>
    <row r="38" spans="1:5" ht="11.25" customHeight="1" x14ac:dyDescent="0.2">
      <c r="A38" s="238" t="s">
        <v>560</v>
      </c>
      <c r="B38" s="237" t="s">
        <v>561</v>
      </c>
      <c r="C38" s="236">
        <v>7513.1</v>
      </c>
      <c r="D38" s="222"/>
      <c r="E38" s="10"/>
    </row>
    <row r="39" spans="1:5" ht="11.25" customHeight="1" x14ac:dyDescent="0.2">
      <c r="A39" s="238" t="s">
        <v>562</v>
      </c>
      <c r="B39" s="237" t="s">
        <v>563</v>
      </c>
      <c r="C39" s="236">
        <v>116.66</v>
      </c>
      <c r="D39" s="222"/>
      <c r="E39" s="10"/>
    </row>
    <row r="40" spans="1:5" ht="11.25" customHeight="1" x14ac:dyDescent="0.2">
      <c r="A40" s="238" t="s">
        <v>564</v>
      </c>
      <c r="B40" s="237" t="s">
        <v>565</v>
      </c>
      <c r="C40" s="236">
        <v>460442.03</v>
      </c>
      <c r="D40" s="222"/>
      <c r="E40" s="10"/>
    </row>
    <row r="41" spans="1:5" ht="11.25" customHeight="1" x14ac:dyDescent="0.2">
      <c r="A41" s="238" t="s">
        <v>566</v>
      </c>
      <c r="B41" s="237" t="s">
        <v>567</v>
      </c>
      <c r="C41" s="236">
        <v>805656.77</v>
      </c>
      <c r="D41" s="222"/>
      <c r="E41" s="10"/>
    </row>
    <row r="42" spans="1:5" ht="11.25" customHeight="1" x14ac:dyDescent="0.2">
      <c r="A42" s="238" t="s">
        <v>568</v>
      </c>
      <c r="B42" s="237" t="s">
        <v>569</v>
      </c>
      <c r="C42" s="236">
        <v>10877.98</v>
      </c>
      <c r="D42" s="222"/>
      <c r="E42" s="10"/>
    </row>
    <row r="43" spans="1:5" ht="11.25" customHeight="1" x14ac:dyDescent="0.2">
      <c r="A43" s="238" t="s">
        <v>570</v>
      </c>
      <c r="B43" s="237" t="s">
        <v>571</v>
      </c>
      <c r="C43" s="236">
        <v>35507.06</v>
      </c>
      <c r="D43" s="222"/>
      <c r="E43" s="10"/>
    </row>
    <row r="44" spans="1:5" ht="11.25" customHeight="1" x14ac:dyDescent="0.2">
      <c r="A44" s="238" t="s">
        <v>572</v>
      </c>
      <c r="B44" s="237" t="s">
        <v>573</v>
      </c>
      <c r="C44" s="236">
        <v>43461.04</v>
      </c>
      <c r="D44" s="222"/>
      <c r="E44" s="10"/>
    </row>
    <row r="45" spans="1:5" ht="11.25" customHeight="1" x14ac:dyDescent="0.2">
      <c r="A45" s="238" t="s">
        <v>574</v>
      </c>
      <c r="B45" s="237" t="s">
        <v>575</v>
      </c>
      <c r="C45" s="236">
        <v>109091.72</v>
      </c>
      <c r="D45" s="222"/>
      <c r="E45" s="10"/>
    </row>
    <row r="46" spans="1:5" ht="11.25" customHeight="1" x14ac:dyDescent="0.2">
      <c r="A46" s="238" t="s">
        <v>576</v>
      </c>
      <c r="B46" s="237" t="s">
        <v>577</v>
      </c>
      <c r="C46" s="236">
        <v>1589.04</v>
      </c>
      <c r="D46" s="222"/>
      <c r="E46" s="10"/>
    </row>
    <row r="47" spans="1:5" ht="11.25" customHeight="1" x14ac:dyDescent="0.2">
      <c r="A47" s="238" t="s">
        <v>578</v>
      </c>
      <c r="B47" s="237" t="s">
        <v>579</v>
      </c>
      <c r="C47" s="236">
        <v>126634.26</v>
      </c>
      <c r="D47" s="222"/>
      <c r="E47" s="10"/>
    </row>
    <row r="48" spans="1:5" ht="11.25" customHeight="1" x14ac:dyDescent="0.2">
      <c r="A48" s="238" t="s">
        <v>580</v>
      </c>
      <c r="B48" s="237" t="s">
        <v>581</v>
      </c>
      <c r="C48" s="236">
        <v>71431.13</v>
      </c>
      <c r="D48" s="222"/>
      <c r="E48" s="10"/>
    </row>
    <row r="49" spans="1:5" ht="11.25" customHeight="1" x14ac:dyDescent="0.2">
      <c r="A49" s="238" t="s">
        <v>582</v>
      </c>
      <c r="B49" s="237" t="s">
        <v>583</v>
      </c>
      <c r="C49" s="236">
        <v>24225.02</v>
      </c>
      <c r="D49" s="222"/>
      <c r="E49" s="10"/>
    </row>
    <row r="50" spans="1:5" ht="11.25" customHeight="1" x14ac:dyDescent="0.2">
      <c r="A50" s="238" t="s">
        <v>584</v>
      </c>
      <c r="B50" s="237" t="s">
        <v>585</v>
      </c>
      <c r="C50" s="236">
        <v>16452.43</v>
      </c>
      <c r="D50" s="222"/>
      <c r="E50" s="10"/>
    </row>
    <row r="51" spans="1:5" ht="11.25" customHeight="1" x14ac:dyDescent="0.2">
      <c r="A51" s="238" t="s">
        <v>586</v>
      </c>
      <c r="B51" s="237" t="s">
        <v>587</v>
      </c>
      <c r="C51" s="236">
        <v>5553</v>
      </c>
      <c r="D51" s="222"/>
      <c r="E51" s="10"/>
    </row>
    <row r="52" spans="1:5" ht="11.25" customHeight="1" x14ac:dyDescent="0.2">
      <c r="A52" s="238" t="s">
        <v>588</v>
      </c>
      <c r="B52" s="237" t="s">
        <v>589</v>
      </c>
      <c r="C52" s="236">
        <v>408884.29</v>
      </c>
      <c r="D52" s="222"/>
      <c r="E52" s="10"/>
    </row>
    <row r="53" spans="1:5" ht="11.25" customHeight="1" x14ac:dyDescent="0.2">
      <c r="A53" s="238" t="s">
        <v>590</v>
      </c>
      <c r="B53" s="237" t="s">
        <v>591</v>
      </c>
      <c r="C53" s="236">
        <v>364710.48</v>
      </c>
      <c r="D53" s="222"/>
      <c r="E53" s="10"/>
    </row>
    <row r="54" spans="1:5" ht="11.25" customHeight="1" x14ac:dyDescent="0.2">
      <c r="A54" s="238" t="s">
        <v>592</v>
      </c>
      <c r="B54" s="237" t="s">
        <v>593</v>
      </c>
      <c r="C54" s="236">
        <v>927209.39</v>
      </c>
      <c r="D54" s="222"/>
      <c r="E54" s="10"/>
    </row>
    <row r="55" spans="1:5" ht="11.25" customHeight="1" x14ac:dyDescent="0.2">
      <c r="A55" s="238" t="s">
        <v>594</v>
      </c>
      <c r="B55" s="237" t="s">
        <v>595</v>
      </c>
      <c r="C55" s="236">
        <v>511.77</v>
      </c>
      <c r="D55" s="222"/>
      <c r="E55" s="10"/>
    </row>
    <row r="56" spans="1:5" ht="11.25" customHeight="1" x14ac:dyDescent="0.2">
      <c r="A56" s="238" t="s">
        <v>596</v>
      </c>
      <c r="B56" s="237" t="s">
        <v>597</v>
      </c>
      <c r="C56" s="236">
        <v>129426.79</v>
      </c>
      <c r="D56" s="222"/>
      <c r="E56" s="10"/>
    </row>
    <row r="57" spans="1:5" ht="11.25" customHeight="1" x14ac:dyDescent="0.2">
      <c r="A57" s="238" t="s">
        <v>598</v>
      </c>
      <c r="B57" s="237" t="s">
        <v>599</v>
      </c>
      <c r="C57" s="236">
        <v>97628.56</v>
      </c>
      <c r="D57" s="222"/>
      <c r="E57" s="10"/>
    </row>
    <row r="58" spans="1:5" ht="11.25" customHeight="1" x14ac:dyDescent="0.2">
      <c r="A58" s="238" t="s">
        <v>600</v>
      </c>
      <c r="B58" s="237" t="s">
        <v>601</v>
      </c>
      <c r="C58" s="236">
        <v>3.86</v>
      </c>
      <c r="D58" s="222"/>
      <c r="E58" s="10"/>
    </row>
    <row r="59" spans="1:5" ht="11.25" customHeight="1" x14ac:dyDescent="0.2">
      <c r="A59" s="238" t="s">
        <v>602</v>
      </c>
      <c r="B59" s="237" t="s">
        <v>603</v>
      </c>
      <c r="C59" s="236">
        <v>2.68</v>
      </c>
      <c r="D59" s="222"/>
      <c r="E59" s="10"/>
    </row>
    <row r="60" spans="1:5" ht="11.25" customHeight="1" x14ac:dyDescent="0.2">
      <c r="A60" s="238" t="s">
        <v>604</v>
      </c>
      <c r="B60" s="237" t="s">
        <v>605</v>
      </c>
      <c r="C60" s="236">
        <v>9595.51</v>
      </c>
      <c r="D60" s="222"/>
      <c r="E60" s="10"/>
    </row>
    <row r="61" spans="1:5" ht="11.25" customHeight="1" x14ac:dyDescent="0.2">
      <c r="A61" s="238" t="s">
        <v>606</v>
      </c>
      <c r="B61" s="237" t="s">
        <v>607</v>
      </c>
      <c r="C61" s="236">
        <v>2.61</v>
      </c>
      <c r="D61" s="222"/>
      <c r="E61" s="10"/>
    </row>
    <row r="62" spans="1:5" ht="11.25" customHeight="1" x14ac:dyDescent="0.2">
      <c r="A62" s="238" t="s">
        <v>608</v>
      </c>
      <c r="B62" s="237" t="s">
        <v>609</v>
      </c>
      <c r="C62" s="236">
        <v>500003.19</v>
      </c>
      <c r="D62" s="222"/>
      <c r="E62" s="10"/>
    </row>
    <row r="63" spans="1:5" ht="11.25" customHeight="1" x14ac:dyDescent="0.2">
      <c r="A63" s="238" t="s">
        <v>610</v>
      </c>
      <c r="B63" s="237" t="s">
        <v>611</v>
      </c>
      <c r="C63" s="236">
        <v>3321444.39</v>
      </c>
      <c r="D63" s="222"/>
      <c r="E63" s="10"/>
    </row>
    <row r="64" spans="1:5" ht="11.25" customHeight="1" x14ac:dyDescent="0.2">
      <c r="A64" s="238" t="s">
        <v>612</v>
      </c>
      <c r="B64" s="237" t="s">
        <v>613</v>
      </c>
      <c r="C64" s="236">
        <v>14.56</v>
      </c>
      <c r="D64" s="222"/>
      <c r="E64" s="10"/>
    </row>
    <row r="65" spans="1:6" ht="11.25" customHeight="1" x14ac:dyDescent="0.2">
      <c r="A65" s="238" t="s">
        <v>614</v>
      </c>
      <c r="B65" s="237" t="s">
        <v>615</v>
      </c>
      <c r="C65" s="236">
        <v>91425.16</v>
      </c>
      <c r="D65" s="222"/>
      <c r="E65" s="10"/>
    </row>
    <row r="66" spans="1:6" ht="11.25" customHeight="1" x14ac:dyDescent="0.2">
      <c r="A66" s="238" t="s">
        <v>616</v>
      </c>
      <c r="B66" s="237" t="s">
        <v>617</v>
      </c>
      <c r="C66" s="236">
        <v>1048012.06</v>
      </c>
      <c r="D66" s="222"/>
      <c r="E66" s="10"/>
    </row>
    <row r="67" spans="1:6" ht="11.25" customHeight="1" x14ac:dyDescent="0.2">
      <c r="A67" s="238" t="s">
        <v>618</v>
      </c>
      <c r="B67" s="237" t="s">
        <v>619</v>
      </c>
      <c r="C67" s="236">
        <v>11100.74</v>
      </c>
      <c r="D67" s="222"/>
      <c r="E67" s="10"/>
    </row>
    <row r="68" spans="1:6" ht="11.25" customHeight="1" x14ac:dyDescent="0.2">
      <c r="A68" s="238"/>
      <c r="B68" s="237"/>
      <c r="C68" s="236"/>
      <c r="D68" s="222"/>
      <c r="E68" s="10"/>
    </row>
    <row r="69" spans="1:6" x14ac:dyDescent="0.2">
      <c r="A69" s="235"/>
      <c r="B69" s="235" t="s">
        <v>246</v>
      </c>
      <c r="C69" s="234">
        <f>SUM(C31:C68)</f>
        <v>9027605.3399999999</v>
      </c>
      <c r="D69" s="239"/>
      <c r="E69" s="11"/>
    </row>
    <row r="70" spans="1:6" x14ac:dyDescent="0.2">
      <c r="A70" s="60"/>
      <c r="B70" s="60"/>
      <c r="C70" s="231"/>
      <c r="D70" s="60"/>
      <c r="E70" s="231"/>
      <c r="F70" s="89"/>
    </row>
    <row r="71" spans="1:6" x14ac:dyDescent="0.2">
      <c r="A71" s="60"/>
      <c r="B71" s="60"/>
      <c r="C71" s="231"/>
      <c r="D71" s="60"/>
      <c r="E71" s="231"/>
      <c r="F71" s="89"/>
    </row>
    <row r="72" spans="1:6" ht="11.25" customHeight="1" x14ac:dyDescent="0.2">
      <c r="A72" s="217" t="s">
        <v>245</v>
      </c>
      <c r="B72" s="230"/>
      <c r="C72" s="229"/>
      <c r="D72" s="89"/>
      <c r="E72" s="190" t="s">
        <v>242</v>
      </c>
    </row>
    <row r="73" spans="1:6" x14ac:dyDescent="0.2">
      <c r="A73" s="89"/>
      <c r="B73" s="89"/>
      <c r="C73" s="7"/>
      <c r="D73" s="89"/>
      <c r="E73" s="7"/>
      <c r="F73" s="89"/>
    </row>
    <row r="74" spans="1:6" ht="15" customHeight="1" x14ac:dyDescent="0.2">
      <c r="A74" s="228" t="s">
        <v>45</v>
      </c>
      <c r="B74" s="227" t="s">
        <v>46</v>
      </c>
      <c r="C74" s="225" t="s">
        <v>241</v>
      </c>
      <c r="D74" s="226" t="s">
        <v>240</v>
      </c>
      <c r="E74" s="225" t="s">
        <v>239</v>
      </c>
      <c r="F74" s="224"/>
    </row>
    <row r="75" spans="1:6" x14ac:dyDescent="0.2">
      <c r="A75" s="238" t="s">
        <v>621</v>
      </c>
      <c r="B75" s="237" t="s">
        <v>621</v>
      </c>
      <c r="C75" s="236"/>
      <c r="D75" s="236"/>
      <c r="E75" s="222"/>
      <c r="F75" s="10"/>
    </row>
    <row r="76" spans="1:6" x14ac:dyDescent="0.2">
      <c r="A76" s="238"/>
      <c r="B76" s="237"/>
      <c r="C76" s="236"/>
      <c r="D76" s="236"/>
      <c r="E76" s="222"/>
      <c r="F76" s="10"/>
    </row>
    <row r="77" spans="1:6" x14ac:dyDescent="0.2">
      <c r="A77" s="238"/>
      <c r="B77" s="237"/>
      <c r="C77" s="236"/>
      <c r="D77" s="236"/>
      <c r="E77" s="222"/>
      <c r="F77" s="10"/>
    </row>
    <row r="78" spans="1:6" x14ac:dyDescent="0.2">
      <c r="A78" s="238"/>
      <c r="B78" s="237"/>
      <c r="C78" s="236"/>
      <c r="D78" s="236"/>
      <c r="E78" s="222"/>
      <c r="F78" s="10"/>
    </row>
    <row r="79" spans="1:6" x14ac:dyDescent="0.2">
      <c r="A79" s="238"/>
      <c r="B79" s="237"/>
      <c r="C79" s="236"/>
      <c r="D79" s="236"/>
      <c r="E79" s="222"/>
      <c r="F79" s="10"/>
    </row>
    <row r="80" spans="1:6" x14ac:dyDescent="0.2">
      <c r="A80" s="238"/>
      <c r="B80" s="237"/>
      <c r="C80" s="236"/>
      <c r="D80" s="236"/>
      <c r="E80" s="222"/>
      <c r="F80" s="10"/>
    </row>
    <row r="81" spans="1:6" x14ac:dyDescent="0.2">
      <c r="A81" s="238"/>
      <c r="B81" s="237"/>
      <c r="C81" s="236"/>
      <c r="D81" s="236"/>
      <c r="E81" s="222"/>
      <c r="F81" s="10"/>
    </row>
    <row r="82" spans="1:6" x14ac:dyDescent="0.2">
      <c r="A82" s="235"/>
      <c r="B82" s="235" t="s">
        <v>244</v>
      </c>
      <c r="C82" s="234">
        <f>SUM(C75:C81)</f>
        <v>0</v>
      </c>
      <c r="D82" s="233"/>
      <c r="E82" s="232"/>
      <c r="F82" s="11"/>
    </row>
    <row r="83" spans="1:6" x14ac:dyDescent="0.2">
      <c r="A83" s="60"/>
      <c r="B83" s="60"/>
      <c r="C83" s="231"/>
      <c r="D83" s="60"/>
      <c r="E83" s="231"/>
      <c r="F83" s="89"/>
    </row>
    <row r="84" spans="1:6" x14ac:dyDescent="0.2">
      <c r="A84" s="60"/>
      <c r="B84" s="60"/>
      <c r="C84" s="231"/>
      <c r="D84" s="60"/>
      <c r="E84" s="231"/>
      <c r="F84" s="89"/>
    </row>
    <row r="85" spans="1:6" ht="11.25" customHeight="1" x14ac:dyDescent="0.2">
      <c r="A85" s="217" t="s">
        <v>243</v>
      </c>
      <c r="B85" s="230"/>
      <c r="C85" s="229"/>
      <c r="D85" s="89"/>
      <c r="E85" s="190" t="s">
        <v>242</v>
      </c>
    </row>
    <row r="86" spans="1:6" x14ac:dyDescent="0.2">
      <c r="A86" s="89"/>
      <c r="B86" s="89"/>
      <c r="C86" s="7"/>
      <c r="D86" s="89"/>
      <c r="E86" s="7"/>
      <c r="F86" s="89"/>
    </row>
    <row r="87" spans="1:6" ht="15" customHeight="1" x14ac:dyDescent="0.2">
      <c r="A87" s="228" t="s">
        <v>45</v>
      </c>
      <c r="B87" s="227" t="s">
        <v>46</v>
      </c>
      <c r="C87" s="225" t="s">
        <v>241</v>
      </c>
      <c r="D87" s="226" t="s">
        <v>240</v>
      </c>
      <c r="E87" s="225" t="s">
        <v>239</v>
      </c>
      <c r="F87" s="224"/>
    </row>
    <row r="88" spans="1:6" x14ac:dyDescent="0.2">
      <c r="A88" s="223" t="s">
        <v>621</v>
      </c>
      <c r="B88" s="223" t="s">
        <v>621</v>
      </c>
      <c r="C88" s="222"/>
      <c r="D88" s="222"/>
      <c r="E88" s="222"/>
      <c r="F88" s="10"/>
    </row>
    <row r="89" spans="1:6" x14ac:dyDescent="0.2">
      <c r="A89" s="223"/>
      <c r="B89" s="223"/>
      <c r="C89" s="222"/>
      <c r="D89" s="222"/>
      <c r="E89" s="222"/>
      <c r="F89" s="10"/>
    </row>
    <row r="90" spans="1:6" x14ac:dyDescent="0.2">
      <c r="A90" s="223"/>
      <c r="B90" s="223"/>
      <c r="C90" s="222"/>
      <c r="D90" s="222"/>
      <c r="E90" s="222"/>
      <c r="F90" s="10"/>
    </row>
    <row r="91" spans="1:6" x14ac:dyDescent="0.2">
      <c r="A91" s="223"/>
      <c r="B91" s="223"/>
      <c r="C91" s="222"/>
      <c r="D91" s="222"/>
      <c r="E91" s="222"/>
      <c r="F91" s="10"/>
    </row>
    <row r="92" spans="1:6" x14ac:dyDescent="0.2">
      <c r="A92" s="223"/>
      <c r="B92" s="223"/>
      <c r="C92" s="222"/>
      <c r="D92" s="222"/>
      <c r="E92" s="222"/>
      <c r="F92" s="10"/>
    </row>
    <row r="93" spans="1:6" x14ac:dyDescent="0.2">
      <c r="A93" s="223"/>
      <c r="B93" s="223"/>
      <c r="C93" s="222"/>
      <c r="D93" s="222"/>
      <c r="E93" s="222"/>
      <c r="F93" s="10"/>
    </row>
    <row r="94" spans="1:6" x14ac:dyDescent="0.2">
      <c r="A94" s="223"/>
      <c r="B94" s="223"/>
      <c r="C94" s="222"/>
      <c r="D94" s="222"/>
      <c r="E94" s="222"/>
      <c r="F94" s="10"/>
    </row>
    <row r="95" spans="1:6" x14ac:dyDescent="0.2">
      <c r="A95" s="221"/>
      <c r="B95" s="221" t="s">
        <v>238</v>
      </c>
      <c r="C95" s="220">
        <f>SUM(C88:C94)</f>
        <v>0</v>
      </c>
      <c r="D95" s="219"/>
      <c r="E95" s="218"/>
      <c r="F95" s="11"/>
    </row>
  </sheetData>
  <dataValidations count="5">
    <dataValidation allowBlank="1" showInputMessage="1" showErrorMessage="1" prompt="Saldo final de la Información Financiera Trimestral que se presenta (trimestral: 1er, 2do, 3ro. o 4to.)." sqref="C7 C30 C74 C87"/>
    <dataValidation allowBlank="1" showInputMessage="1" showErrorMessage="1" prompt="Corresponde al número de la cuenta de acuerdo al Plan de Cuentas emitido por el CONAC (DOF 23/12/2015)." sqref="A7 A30 A74 A87"/>
    <dataValidation allowBlank="1" showInputMessage="1" showErrorMessage="1" prompt="Corresponde al nombre o descripción de la cuenta de acuerdo al Plan de Cuentas emitido por el CONAC." sqref="B7 B30 B74 B87"/>
    <dataValidation allowBlank="1" showInputMessage="1" showErrorMessage="1" prompt="Especificar el tipo de instrumento de inversión: Bondes, Petrobonos, Cetes, Mesa de dinero, etc." sqref="D7 D30 D74 D87"/>
    <dataValidation allowBlank="1" showInputMessage="1" showErrorMessage="1" prompt="En los casos en que la inversión se localice en dos o mas tipos de instrumentos, se detallará cada una de ellas y el importe invertido." sqref="E7 E74 E87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95"/>
      <c r="K6" s="495"/>
      <c r="L6" s="495"/>
      <c r="M6" s="495"/>
      <c r="N6" s="495"/>
      <c r="O6" s="495"/>
      <c r="P6" s="495"/>
      <c r="Q6" s="495"/>
    </row>
    <row r="7" spans="1:17" x14ac:dyDescent="0.2">
      <c r="A7" s="3" t="s">
        <v>52</v>
      </c>
    </row>
    <row r="8" spans="1:17" ht="52.5" customHeight="1" x14ac:dyDescent="0.2">
      <c r="A8" s="496" t="s">
        <v>53</v>
      </c>
      <c r="B8" s="496"/>
      <c r="C8" s="496"/>
      <c r="D8" s="496"/>
      <c r="E8" s="496"/>
      <c r="F8" s="496"/>
      <c r="G8" s="496"/>
      <c r="H8" s="49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B36" sqref="B36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25">
      <c r="A5" s="311" t="s">
        <v>331</v>
      </c>
      <c r="B5" s="321"/>
      <c r="C5" s="320"/>
      <c r="D5" s="319" t="s">
        <v>328</v>
      </c>
    </row>
    <row r="6" spans="1:4" x14ac:dyDescent="0.2">
      <c r="A6" s="317"/>
      <c r="B6" s="317"/>
      <c r="C6" s="318"/>
      <c r="D6" s="317"/>
    </row>
    <row r="7" spans="1:4" ht="15" customHeight="1" x14ac:dyDescent="0.2">
      <c r="A7" s="228" t="s">
        <v>45</v>
      </c>
      <c r="B7" s="227" t="s">
        <v>46</v>
      </c>
      <c r="C7" s="225" t="s">
        <v>241</v>
      </c>
      <c r="D7" s="316" t="s">
        <v>260</v>
      </c>
    </row>
    <row r="8" spans="1:4" x14ac:dyDescent="0.2">
      <c r="A8" s="287" t="s">
        <v>621</v>
      </c>
      <c r="B8" s="287" t="s">
        <v>621</v>
      </c>
      <c r="C8" s="231"/>
      <c r="D8" s="315"/>
    </row>
    <row r="9" spans="1:4" x14ac:dyDescent="0.2">
      <c r="A9" s="287"/>
      <c r="B9" s="287"/>
      <c r="C9" s="314"/>
      <c r="D9" s="315"/>
    </row>
    <row r="10" spans="1:4" x14ac:dyDescent="0.2">
      <c r="A10" s="287"/>
      <c r="B10" s="287"/>
      <c r="C10" s="314"/>
      <c r="D10" s="313"/>
    </row>
    <row r="11" spans="1:4" x14ac:dyDescent="0.2">
      <c r="A11" s="253"/>
      <c r="B11" s="253" t="s">
        <v>330</v>
      </c>
      <c r="C11" s="233">
        <f>SUM(C8:C10)</f>
        <v>0</v>
      </c>
      <c r="D11" s="312"/>
    </row>
    <row r="14" spans="1:4" ht="11.25" customHeight="1" x14ac:dyDescent="0.2">
      <c r="A14" s="311" t="s">
        <v>329</v>
      </c>
      <c r="B14" s="321"/>
      <c r="C14" s="320"/>
      <c r="D14" s="319" t="s">
        <v>328</v>
      </c>
    </row>
    <row r="15" spans="1:4" x14ac:dyDescent="0.2">
      <c r="A15" s="317"/>
      <c r="B15" s="317"/>
      <c r="C15" s="318"/>
      <c r="D15" s="317"/>
    </row>
    <row r="16" spans="1:4" ht="15" customHeight="1" x14ac:dyDescent="0.2">
      <c r="A16" s="228" t="s">
        <v>45</v>
      </c>
      <c r="B16" s="227" t="s">
        <v>46</v>
      </c>
      <c r="C16" s="225" t="s">
        <v>241</v>
      </c>
      <c r="D16" s="316" t="s">
        <v>260</v>
      </c>
    </row>
    <row r="17" spans="1:4" x14ac:dyDescent="0.2">
      <c r="A17" s="287" t="s">
        <v>621</v>
      </c>
      <c r="B17" s="287" t="s">
        <v>621</v>
      </c>
      <c r="C17" s="231"/>
      <c r="D17" s="315"/>
    </row>
    <row r="18" spans="1:4" x14ac:dyDescent="0.2">
      <c r="A18" s="287"/>
      <c r="B18" s="287"/>
      <c r="C18" s="314"/>
      <c r="D18" s="315"/>
    </row>
    <row r="19" spans="1:4" x14ac:dyDescent="0.2">
      <c r="A19" s="287"/>
      <c r="B19" s="287"/>
      <c r="C19" s="314"/>
      <c r="D19" s="313"/>
    </row>
    <row r="20" spans="1:4" x14ac:dyDescent="0.2">
      <c r="A20" s="253"/>
      <c r="B20" s="253" t="s">
        <v>327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85" t="s">
        <v>143</v>
      </c>
      <c r="B2" s="486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zoomScaleSheetLayoutView="100" workbookViewId="0">
      <selection activeCell="J32" sqref="J32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139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336</v>
      </c>
      <c r="B5" s="190"/>
      <c r="C5" s="23"/>
      <c r="D5" s="23"/>
      <c r="E5" s="23"/>
      <c r="F5" s="23"/>
      <c r="G5" s="23"/>
      <c r="H5" s="325" t="s">
        <v>333</v>
      </c>
    </row>
    <row r="6" spans="1:8" x14ac:dyDescent="0.2">
      <c r="A6" s="288"/>
    </row>
    <row r="7" spans="1:8" ht="15" customHeight="1" x14ac:dyDescent="0.2">
      <c r="A7" s="228" t="s">
        <v>45</v>
      </c>
      <c r="B7" s="227" t="s">
        <v>46</v>
      </c>
      <c r="C7" s="225" t="s">
        <v>241</v>
      </c>
      <c r="D7" s="267" t="s">
        <v>264</v>
      </c>
      <c r="E7" s="267" t="s">
        <v>263</v>
      </c>
      <c r="F7" s="267" t="s">
        <v>262</v>
      </c>
      <c r="G7" s="266" t="s">
        <v>261</v>
      </c>
      <c r="H7" s="227" t="s">
        <v>260</v>
      </c>
    </row>
    <row r="8" spans="1:8" x14ac:dyDescent="0.2">
      <c r="A8" s="223" t="s">
        <v>737</v>
      </c>
      <c r="B8" s="223" t="s">
        <v>738</v>
      </c>
      <c r="C8" s="222">
        <v>-28840.21</v>
      </c>
      <c r="D8" s="222">
        <v>-28840.21</v>
      </c>
      <c r="E8" s="222"/>
      <c r="F8" s="222"/>
      <c r="G8" s="222"/>
      <c r="H8" s="324"/>
    </row>
    <row r="9" spans="1:8" x14ac:dyDescent="0.2">
      <c r="A9" s="223" t="s">
        <v>739</v>
      </c>
      <c r="B9" s="223" t="s">
        <v>740</v>
      </c>
      <c r="C9" s="222">
        <v>-500</v>
      </c>
      <c r="D9" s="222">
        <v>-500</v>
      </c>
      <c r="E9" s="222"/>
      <c r="F9" s="222"/>
      <c r="G9" s="222"/>
      <c r="H9" s="324"/>
    </row>
    <row r="10" spans="1:8" x14ac:dyDescent="0.2">
      <c r="A10" s="223" t="s">
        <v>741</v>
      </c>
      <c r="B10" s="223" t="s">
        <v>742</v>
      </c>
      <c r="C10" s="222">
        <v>-2285257.8199999998</v>
      </c>
      <c r="D10" s="222">
        <v>-2285257.8199999998</v>
      </c>
      <c r="E10" s="222"/>
      <c r="F10" s="222"/>
      <c r="G10" s="222"/>
      <c r="H10" s="324"/>
    </row>
    <row r="11" spans="1:8" x14ac:dyDescent="0.2">
      <c r="A11" s="223" t="s">
        <v>743</v>
      </c>
      <c r="B11" s="223" t="s">
        <v>744</v>
      </c>
      <c r="C11" s="222">
        <v>-871</v>
      </c>
      <c r="D11" s="222">
        <v>-871</v>
      </c>
      <c r="E11" s="222"/>
      <c r="F11" s="222"/>
      <c r="G11" s="222"/>
      <c r="H11" s="324"/>
    </row>
    <row r="12" spans="1:8" x14ac:dyDescent="0.2">
      <c r="A12" s="223" t="s">
        <v>745</v>
      </c>
      <c r="B12" s="223" t="s">
        <v>746</v>
      </c>
      <c r="C12" s="222">
        <v>-514</v>
      </c>
      <c r="D12" s="222">
        <v>-514</v>
      </c>
      <c r="E12" s="222"/>
      <c r="F12" s="222"/>
      <c r="G12" s="222"/>
      <c r="H12" s="324"/>
    </row>
    <row r="13" spans="1:8" x14ac:dyDescent="0.2">
      <c r="A13" s="223" t="s">
        <v>747</v>
      </c>
      <c r="B13" s="223" t="s">
        <v>748</v>
      </c>
      <c r="C13" s="222">
        <v>-0.02</v>
      </c>
      <c r="D13" s="222">
        <v>-0.02</v>
      </c>
      <c r="E13" s="222"/>
      <c r="F13" s="222"/>
      <c r="G13" s="222"/>
      <c r="H13" s="324"/>
    </row>
    <row r="14" spans="1:8" x14ac:dyDescent="0.2">
      <c r="A14" s="223" t="s">
        <v>749</v>
      </c>
      <c r="B14" s="223" t="s">
        <v>750</v>
      </c>
      <c r="C14" s="222">
        <v>-1779570.44</v>
      </c>
      <c r="D14" s="222">
        <v>-1779570.44</v>
      </c>
      <c r="E14" s="222"/>
      <c r="F14" s="222"/>
      <c r="G14" s="222"/>
      <c r="H14" s="324"/>
    </row>
    <row r="15" spans="1:8" x14ac:dyDescent="0.2">
      <c r="A15" s="223" t="s">
        <v>751</v>
      </c>
      <c r="B15" s="223" t="s">
        <v>752</v>
      </c>
      <c r="C15" s="222">
        <v>-33750</v>
      </c>
      <c r="D15" s="222">
        <v>-33750</v>
      </c>
      <c r="E15" s="222"/>
      <c r="F15" s="222"/>
      <c r="G15" s="222"/>
      <c r="H15" s="324"/>
    </row>
    <row r="16" spans="1:8" x14ac:dyDescent="0.2">
      <c r="A16" s="223" t="s">
        <v>753</v>
      </c>
      <c r="B16" s="223" t="s">
        <v>754</v>
      </c>
      <c r="C16" s="222">
        <v>-0.01</v>
      </c>
      <c r="D16" s="222">
        <v>-0.01</v>
      </c>
      <c r="E16" s="222"/>
      <c r="F16" s="222"/>
      <c r="G16" s="222"/>
      <c r="H16" s="324"/>
    </row>
    <row r="17" spans="1:8" x14ac:dyDescent="0.2">
      <c r="A17" s="223" t="s">
        <v>755</v>
      </c>
      <c r="B17" s="223" t="s">
        <v>756</v>
      </c>
      <c r="C17" s="222">
        <v>-2299281.7200000002</v>
      </c>
      <c r="D17" s="222">
        <v>-2299281.7200000002</v>
      </c>
      <c r="E17" s="222"/>
      <c r="F17" s="222"/>
      <c r="G17" s="222"/>
      <c r="H17" s="324"/>
    </row>
    <row r="18" spans="1:8" x14ac:dyDescent="0.2">
      <c r="A18" s="223" t="s">
        <v>757</v>
      </c>
      <c r="B18" s="223" t="s">
        <v>758</v>
      </c>
      <c r="C18" s="222">
        <v>-110029.44</v>
      </c>
      <c r="D18" s="222">
        <v>-110029.44</v>
      </c>
      <c r="E18" s="222"/>
      <c r="F18" s="222"/>
      <c r="G18" s="222"/>
      <c r="H18" s="324"/>
    </row>
    <row r="19" spans="1:8" x14ac:dyDescent="0.2">
      <c r="A19" s="223" t="s">
        <v>759</v>
      </c>
      <c r="B19" s="223" t="s">
        <v>760</v>
      </c>
      <c r="C19" s="222">
        <v>-1592.34</v>
      </c>
      <c r="D19" s="222">
        <v>-1592.34</v>
      </c>
      <c r="E19" s="222"/>
      <c r="F19" s="222"/>
      <c r="G19" s="222"/>
      <c r="H19" s="324"/>
    </row>
    <row r="20" spans="1:8" x14ac:dyDescent="0.2">
      <c r="A20" s="223" t="s">
        <v>761</v>
      </c>
      <c r="B20" s="223" t="s">
        <v>762</v>
      </c>
      <c r="C20" s="222">
        <v>-23714.79</v>
      </c>
      <c r="D20" s="222">
        <v>-23714.79</v>
      </c>
      <c r="E20" s="222"/>
      <c r="F20" s="222"/>
      <c r="G20" s="222"/>
      <c r="H20" s="324"/>
    </row>
    <row r="21" spans="1:8" x14ac:dyDescent="0.2">
      <c r="A21" s="223" t="s">
        <v>763</v>
      </c>
      <c r="B21" s="223" t="s">
        <v>764</v>
      </c>
      <c r="C21" s="222">
        <v>-3109.78</v>
      </c>
      <c r="D21" s="222">
        <v>-3109.78</v>
      </c>
      <c r="E21" s="222"/>
      <c r="F21" s="222"/>
      <c r="G21" s="222"/>
      <c r="H21" s="324"/>
    </row>
    <row r="22" spans="1:8" x14ac:dyDescent="0.2">
      <c r="A22" s="223" t="s">
        <v>765</v>
      </c>
      <c r="B22" s="223" t="s">
        <v>766</v>
      </c>
      <c r="C22" s="222">
        <v>-13769.79</v>
      </c>
      <c r="D22" s="222">
        <v>-13769.79</v>
      </c>
      <c r="E22" s="222"/>
      <c r="F22" s="222"/>
      <c r="G22" s="222"/>
      <c r="H22" s="324"/>
    </row>
    <row r="23" spans="1:8" x14ac:dyDescent="0.2">
      <c r="A23" s="223" t="s">
        <v>767</v>
      </c>
      <c r="B23" s="223" t="s">
        <v>768</v>
      </c>
      <c r="C23" s="222">
        <v>-17424.37</v>
      </c>
      <c r="D23" s="222">
        <v>-17424.37</v>
      </c>
      <c r="E23" s="222"/>
      <c r="F23" s="222"/>
      <c r="G23" s="222"/>
      <c r="H23" s="324"/>
    </row>
    <row r="24" spans="1:8" x14ac:dyDescent="0.2">
      <c r="A24" s="223" t="s">
        <v>769</v>
      </c>
      <c r="B24" s="223" t="s">
        <v>770</v>
      </c>
      <c r="C24" s="222">
        <v>-15456.47</v>
      </c>
      <c r="D24" s="222">
        <v>-15456.47</v>
      </c>
      <c r="E24" s="222"/>
      <c r="F24" s="222"/>
      <c r="G24" s="222"/>
      <c r="H24" s="324"/>
    </row>
    <row r="25" spans="1:8" x14ac:dyDescent="0.2">
      <c r="A25" s="223" t="s">
        <v>771</v>
      </c>
      <c r="B25" s="223" t="s">
        <v>772</v>
      </c>
      <c r="C25" s="222">
        <v>-1545.69</v>
      </c>
      <c r="D25" s="222">
        <v>-1545.69</v>
      </c>
      <c r="E25" s="222"/>
      <c r="F25" s="222"/>
      <c r="G25" s="222"/>
      <c r="H25" s="324"/>
    </row>
    <row r="26" spans="1:8" x14ac:dyDescent="0.2">
      <c r="A26" s="223" t="s">
        <v>773</v>
      </c>
      <c r="B26" s="223" t="s">
        <v>774</v>
      </c>
      <c r="C26" s="222">
        <v>-749856</v>
      </c>
      <c r="D26" s="222">
        <v>-749856</v>
      </c>
      <c r="E26" s="222"/>
      <c r="F26" s="222"/>
      <c r="G26" s="222"/>
      <c r="H26" s="324"/>
    </row>
    <row r="27" spans="1:8" x14ac:dyDescent="0.2">
      <c r="A27" s="223" t="s">
        <v>775</v>
      </c>
      <c r="B27" s="223" t="s">
        <v>776</v>
      </c>
      <c r="C27" s="222">
        <v>-2100</v>
      </c>
      <c r="D27" s="222">
        <v>-2100</v>
      </c>
      <c r="E27" s="222"/>
      <c r="F27" s="222"/>
      <c r="G27" s="222"/>
      <c r="H27" s="324"/>
    </row>
    <row r="28" spans="1:8" x14ac:dyDescent="0.2">
      <c r="A28" s="223" t="s">
        <v>777</v>
      </c>
      <c r="B28" s="223" t="s">
        <v>778</v>
      </c>
      <c r="C28" s="222">
        <v>-76758.73</v>
      </c>
      <c r="D28" s="222">
        <v>-76758.73</v>
      </c>
      <c r="E28" s="222"/>
      <c r="F28" s="222"/>
      <c r="G28" s="222"/>
      <c r="H28" s="324"/>
    </row>
    <row r="29" spans="1:8" x14ac:dyDescent="0.2">
      <c r="A29" s="223" t="s">
        <v>779</v>
      </c>
      <c r="B29" s="223" t="s">
        <v>780</v>
      </c>
      <c r="C29" s="222">
        <v>-2.2000000000000002</v>
      </c>
      <c r="D29" s="222">
        <v>-2.2000000000000002</v>
      </c>
      <c r="E29" s="222"/>
      <c r="F29" s="222"/>
      <c r="G29" s="222"/>
      <c r="H29" s="324"/>
    </row>
    <row r="30" spans="1:8" x14ac:dyDescent="0.2">
      <c r="A30" s="223" t="s">
        <v>781</v>
      </c>
      <c r="B30" s="223" t="s">
        <v>782</v>
      </c>
      <c r="C30" s="222">
        <v>-127254.6</v>
      </c>
      <c r="D30" s="222">
        <v>-127254.6</v>
      </c>
      <c r="E30" s="222"/>
      <c r="F30" s="222"/>
      <c r="G30" s="222"/>
      <c r="H30" s="324"/>
    </row>
    <row r="31" spans="1:8" x14ac:dyDescent="0.2">
      <c r="A31" s="223" t="s">
        <v>783</v>
      </c>
      <c r="B31" s="223" t="s">
        <v>784</v>
      </c>
      <c r="C31" s="222">
        <v>-4499.25</v>
      </c>
      <c r="D31" s="222">
        <v>-4499.25</v>
      </c>
      <c r="E31" s="222"/>
      <c r="F31" s="222"/>
      <c r="G31" s="222"/>
      <c r="H31" s="324"/>
    </row>
    <row r="32" spans="1:8" x14ac:dyDescent="0.2">
      <c r="A32" s="223" t="s">
        <v>785</v>
      </c>
      <c r="B32" s="223" t="s">
        <v>786</v>
      </c>
      <c r="C32" s="222">
        <v>-451.77</v>
      </c>
      <c r="D32" s="222">
        <v>-451.77</v>
      </c>
      <c r="E32" s="222"/>
      <c r="F32" s="222"/>
      <c r="G32" s="222"/>
      <c r="H32" s="324"/>
    </row>
    <row r="33" spans="1:8" x14ac:dyDescent="0.2">
      <c r="A33" s="223" t="s">
        <v>787</v>
      </c>
      <c r="B33" s="223" t="s">
        <v>788</v>
      </c>
      <c r="C33" s="222">
        <v>-1851727.29</v>
      </c>
      <c r="D33" s="222">
        <v>-1851727.29</v>
      </c>
      <c r="E33" s="222"/>
      <c r="F33" s="222"/>
      <c r="G33" s="222"/>
      <c r="H33" s="324"/>
    </row>
    <row r="34" spans="1:8" x14ac:dyDescent="0.2">
      <c r="A34" s="223" t="s">
        <v>789</v>
      </c>
      <c r="B34" s="223" t="s">
        <v>790</v>
      </c>
      <c r="C34" s="222">
        <v>-3759049.17</v>
      </c>
      <c r="D34" s="222">
        <v>-3759049.17</v>
      </c>
      <c r="E34" s="222"/>
      <c r="F34" s="222"/>
      <c r="G34" s="222"/>
      <c r="H34" s="324"/>
    </row>
    <row r="35" spans="1:8" x14ac:dyDescent="0.2">
      <c r="A35" s="223" t="s">
        <v>791</v>
      </c>
      <c r="B35" s="223" t="s">
        <v>792</v>
      </c>
      <c r="C35" s="222">
        <v>-35985.9</v>
      </c>
      <c r="D35" s="222">
        <v>-35985.9</v>
      </c>
      <c r="E35" s="222"/>
      <c r="F35" s="222"/>
      <c r="G35" s="222"/>
      <c r="H35" s="324"/>
    </row>
    <row r="36" spans="1:8" x14ac:dyDescent="0.2">
      <c r="A36" s="223" t="s">
        <v>793</v>
      </c>
      <c r="B36" s="223" t="s">
        <v>794</v>
      </c>
      <c r="C36" s="222">
        <v>-38778.33</v>
      </c>
      <c r="D36" s="222">
        <v>-38778.33</v>
      </c>
      <c r="E36" s="222"/>
      <c r="F36" s="222"/>
      <c r="G36" s="222"/>
      <c r="H36" s="324"/>
    </row>
    <row r="37" spans="1:8" x14ac:dyDescent="0.2">
      <c r="A37" s="223"/>
      <c r="B37" s="223"/>
      <c r="C37" s="222"/>
      <c r="D37" s="222"/>
      <c r="E37" s="222"/>
      <c r="F37" s="222"/>
      <c r="G37" s="222"/>
      <c r="H37" s="324"/>
    </row>
    <row r="38" spans="1:8" x14ac:dyDescent="0.2">
      <c r="A38" s="323"/>
      <c r="B38" s="323" t="s">
        <v>335</v>
      </c>
      <c r="C38" s="322">
        <f>SUM(C8:C37)</f>
        <v>-13261691.130000001</v>
      </c>
      <c r="D38" s="322">
        <f>SUM(D8:D37)</f>
        <v>-13261691.130000001</v>
      </c>
      <c r="E38" s="322">
        <f>SUM(E8:E37)</f>
        <v>0</v>
      </c>
      <c r="F38" s="322">
        <f>SUM(F8:F37)</f>
        <v>0</v>
      </c>
      <c r="G38" s="322">
        <f>SUM(G8:G37)</f>
        <v>0</v>
      </c>
      <c r="H38" s="322"/>
    </row>
    <row r="41" spans="1:8" x14ac:dyDescent="0.2">
      <c r="A41" s="217" t="s">
        <v>334</v>
      </c>
      <c r="B41" s="190"/>
      <c r="C41" s="23"/>
      <c r="D41" s="23"/>
      <c r="E41" s="23"/>
      <c r="F41" s="23"/>
      <c r="G41" s="23"/>
      <c r="H41" s="325" t="s">
        <v>333</v>
      </c>
    </row>
    <row r="42" spans="1:8" x14ac:dyDescent="0.2">
      <c r="A42" s="288"/>
    </row>
    <row r="43" spans="1:8" ht="15" customHeight="1" x14ac:dyDescent="0.2">
      <c r="A43" s="228" t="s">
        <v>45</v>
      </c>
      <c r="B43" s="227" t="s">
        <v>46</v>
      </c>
      <c r="C43" s="225" t="s">
        <v>241</v>
      </c>
      <c r="D43" s="267" t="s">
        <v>264</v>
      </c>
      <c r="E43" s="267" t="s">
        <v>263</v>
      </c>
      <c r="F43" s="267" t="s">
        <v>262</v>
      </c>
      <c r="G43" s="266" t="s">
        <v>261</v>
      </c>
      <c r="H43" s="227" t="s">
        <v>260</v>
      </c>
    </row>
    <row r="44" spans="1:8" x14ac:dyDescent="0.2">
      <c r="A44" s="223" t="s">
        <v>620</v>
      </c>
      <c r="B44" s="223" t="s">
        <v>620</v>
      </c>
      <c r="C44" s="222"/>
      <c r="D44" s="222"/>
      <c r="E44" s="222"/>
      <c r="F44" s="222"/>
      <c r="G44" s="222"/>
      <c r="H44" s="324"/>
    </row>
    <row r="45" spans="1:8" x14ac:dyDescent="0.2">
      <c r="A45" s="223"/>
      <c r="B45" s="223"/>
      <c r="C45" s="222"/>
      <c r="D45" s="222"/>
      <c r="E45" s="222"/>
      <c r="F45" s="222"/>
      <c r="G45" s="222"/>
      <c r="H45" s="324"/>
    </row>
    <row r="46" spans="1:8" x14ac:dyDescent="0.2">
      <c r="A46" s="223"/>
      <c r="B46" s="223"/>
      <c r="C46" s="222"/>
      <c r="D46" s="222"/>
      <c r="E46" s="222"/>
      <c r="F46" s="222"/>
      <c r="G46" s="222"/>
      <c r="H46" s="324"/>
    </row>
    <row r="47" spans="1:8" x14ac:dyDescent="0.2">
      <c r="A47" s="223"/>
      <c r="B47" s="223"/>
      <c r="C47" s="222"/>
      <c r="D47" s="222"/>
      <c r="E47" s="222"/>
      <c r="F47" s="222"/>
      <c r="G47" s="222"/>
      <c r="H47" s="324"/>
    </row>
    <row r="48" spans="1:8" x14ac:dyDescent="0.2">
      <c r="A48" s="223"/>
      <c r="B48" s="223"/>
      <c r="C48" s="222"/>
      <c r="D48" s="222"/>
      <c r="E48" s="222"/>
      <c r="F48" s="222"/>
      <c r="G48" s="222"/>
      <c r="H48" s="324"/>
    </row>
    <row r="49" spans="1:8" x14ac:dyDescent="0.2">
      <c r="A49" s="223"/>
      <c r="B49" s="223"/>
      <c r="C49" s="222"/>
      <c r="D49" s="222"/>
      <c r="E49" s="222"/>
      <c r="F49" s="222"/>
      <c r="G49" s="222"/>
      <c r="H49" s="324"/>
    </row>
    <row r="50" spans="1:8" x14ac:dyDescent="0.2">
      <c r="A50" s="223"/>
      <c r="B50" s="223"/>
      <c r="C50" s="222"/>
      <c r="D50" s="222"/>
      <c r="E50" s="222"/>
      <c r="F50" s="222"/>
      <c r="G50" s="222"/>
      <c r="H50" s="324"/>
    </row>
    <row r="51" spans="1:8" x14ac:dyDescent="0.2">
      <c r="A51" s="223"/>
      <c r="B51" s="223"/>
      <c r="C51" s="222"/>
      <c r="D51" s="222"/>
      <c r="E51" s="222"/>
      <c r="F51" s="222"/>
      <c r="G51" s="222"/>
      <c r="H51" s="324"/>
    </row>
    <row r="52" spans="1:8" x14ac:dyDescent="0.2">
      <c r="A52" s="223"/>
      <c r="B52" s="223"/>
      <c r="C52" s="222"/>
      <c r="D52" s="222"/>
      <c r="E52" s="222"/>
      <c r="F52" s="222"/>
      <c r="G52" s="222"/>
      <c r="H52" s="324"/>
    </row>
    <row r="53" spans="1:8" x14ac:dyDescent="0.2">
      <c r="A53" s="223"/>
      <c r="B53" s="223"/>
      <c r="C53" s="222"/>
      <c r="D53" s="222"/>
      <c r="E53" s="222"/>
      <c r="F53" s="222"/>
      <c r="G53" s="222"/>
      <c r="H53" s="324"/>
    </row>
    <row r="54" spans="1:8" x14ac:dyDescent="0.2">
      <c r="A54" s="223"/>
      <c r="B54" s="223"/>
      <c r="C54" s="222"/>
      <c r="D54" s="222"/>
      <c r="E54" s="222"/>
      <c r="F54" s="222"/>
      <c r="G54" s="222"/>
      <c r="H54" s="324"/>
    </row>
    <row r="55" spans="1:8" x14ac:dyDescent="0.2">
      <c r="A55" s="223"/>
      <c r="B55" s="223"/>
      <c r="C55" s="222"/>
      <c r="D55" s="222"/>
      <c r="E55" s="222"/>
      <c r="F55" s="222"/>
      <c r="G55" s="222"/>
      <c r="H55" s="324"/>
    </row>
    <row r="56" spans="1:8" x14ac:dyDescent="0.2">
      <c r="A56" s="223"/>
      <c r="B56" s="223"/>
      <c r="C56" s="222"/>
      <c r="D56" s="222"/>
      <c r="E56" s="222"/>
      <c r="F56" s="222"/>
      <c r="G56" s="222"/>
      <c r="H56" s="324"/>
    </row>
    <row r="57" spans="1:8" x14ac:dyDescent="0.2">
      <c r="A57" s="223"/>
      <c r="B57" s="223"/>
      <c r="C57" s="222"/>
      <c r="D57" s="222"/>
      <c r="E57" s="222"/>
      <c r="F57" s="222"/>
      <c r="G57" s="222"/>
      <c r="H57" s="324"/>
    </row>
    <row r="58" spans="1:8" x14ac:dyDescent="0.2">
      <c r="A58" s="323"/>
      <c r="B58" s="323" t="s">
        <v>332</v>
      </c>
      <c r="C58" s="322">
        <f>SUM(C44:C57)</f>
        <v>0</v>
      </c>
      <c r="D58" s="322">
        <f>SUM(D44:D57)</f>
        <v>0</v>
      </c>
      <c r="E58" s="322">
        <f>SUM(E44:E57)</f>
        <v>0</v>
      </c>
      <c r="F58" s="322">
        <f>SUM(F44:F57)</f>
        <v>0</v>
      </c>
      <c r="G58" s="322">
        <f>SUM(G44:G57)</f>
        <v>0</v>
      </c>
      <c r="H58" s="322"/>
    </row>
  </sheetData>
  <dataValidations count="8">
    <dataValidation allowBlank="1" showInputMessage="1" showErrorMessage="1" prompt="Saldo final de la Información Financiera Trimestral que se presenta (trimestral: 1er, 2do, 3ro. o 4to.)." sqref="C7 C43"/>
    <dataValidation allowBlank="1" showInputMessage="1" showErrorMessage="1" prompt="Corresponde al número de la cuenta de acuerdo al Plan de Cuentas emitido por el CONAC (DOF 23/12/2015)." sqref="A7 A43"/>
    <dataValidation allowBlank="1" showInputMessage="1" showErrorMessage="1" prompt="Informar sobre la factibilidad de pago." sqref="H7 H43"/>
    <dataValidation allowBlank="1" showInputMessage="1" showErrorMessage="1" prompt="Importe de la cuentas por cobrar con vencimiento mayor a 365 días." sqref="G7 G43"/>
    <dataValidation allowBlank="1" showInputMessage="1" showErrorMessage="1" prompt="Importe de la cuentas por cobrar con fecha de vencimiento de 181 a 365 días." sqref="F7 F43"/>
    <dataValidation allowBlank="1" showInputMessage="1" showErrorMessage="1" prompt="Importe de la cuentas por cobrar con fecha de vencimiento de 91 a 180 días." sqref="E7 E43"/>
    <dataValidation allowBlank="1" showInputMessage="1" showErrorMessage="1" prompt="Importe de la cuentas por cobrar con fecha de vencimiento de 1 a 90 días." sqref="D7 D43"/>
    <dataValidation allowBlank="1" showInputMessage="1" showErrorMessage="1" prompt="Corresponde al nombre o descripción de la cuenta de acuerdo al Plan de Cuentas emitido por el CONAC." sqref="B7 B43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85" t="s">
        <v>143</v>
      </c>
      <c r="B2" s="486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B36" sqref="B36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4" t="s">
        <v>342</v>
      </c>
      <c r="B5" s="334"/>
      <c r="E5" s="325" t="s">
        <v>339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241</v>
      </c>
      <c r="D7" s="225" t="s">
        <v>338</v>
      </c>
      <c r="E7" s="225" t="s">
        <v>260</v>
      </c>
    </row>
    <row r="8" spans="1:5" ht="11.25" customHeight="1" x14ac:dyDescent="0.2">
      <c r="A8" s="223" t="s">
        <v>621</v>
      </c>
      <c r="B8" s="223" t="s">
        <v>621</v>
      </c>
      <c r="C8" s="324"/>
      <c r="D8" s="324"/>
      <c r="E8" s="303"/>
    </row>
    <row r="9" spans="1:5" x14ac:dyDescent="0.2">
      <c r="A9" s="223"/>
      <c r="B9" s="223"/>
      <c r="C9" s="324"/>
      <c r="D9" s="324"/>
      <c r="E9" s="303"/>
    </row>
    <row r="10" spans="1:5" x14ac:dyDescent="0.2">
      <c r="A10" s="333"/>
      <c r="B10" s="333" t="s">
        <v>341</v>
      </c>
      <c r="C10" s="332">
        <f>SUM(C8:C9)</f>
        <v>0</v>
      </c>
      <c r="D10" s="326"/>
      <c r="E10" s="326"/>
    </row>
    <row r="13" spans="1:5" ht="11.25" customHeight="1" x14ac:dyDescent="0.2">
      <c r="A13" s="217" t="s">
        <v>340</v>
      </c>
      <c r="B13" s="190"/>
      <c r="E13" s="325" t="s">
        <v>339</v>
      </c>
    </row>
    <row r="14" spans="1:5" x14ac:dyDescent="0.2">
      <c r="A14" s="288"/>
    </row>
    <row r="15" spans="1:5" ht="15" customHeight="1" x14ac:dyDescent="0.2">
      <c r="A15" s="228" t="s">
        <v>45</v>
      </c>
      <c r="B15" s="227" t="s">
        <v>46</v>
      </c>
      <c r="C15" s="225" t="s">
        <v>241</v>
      </c>
      <c r="D15" s="225" t="s">
        <v>338</v>
      </c>
      <c r="E15" s="225" t="s">
        <v>260</v>
      </c>
    </row>
    <row r="16" spans="1:5" x14ac:dyDescent="0.2">
      <c r="A16" s="331" t="s">
        <v>621</v>
      </c>
      <c r="B16" s="330" t="s">
        <v>621</v>
      </c>
      <c r="C16" s="329"/>
      <c r="D16" s="324"/>
      <c r="E16" s="303"/>
    </row>
    <row r="17" spans="1:5" x14ac:dyDescent="0.2">
      <c r="A17" s="223"/>
      <c r="B17" s="328"/>
      <c r="C17" s="324"/>
      <c r="D17" s="324"/>
      <c r="E17" s="303"/>
    </row>
    <row r="18" spans="1:5" x14ac:dyDescent="0.2">
      <c r="A18" s="323"/>
      <c r="B18" s="323" t="s">
        <v>337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85" t="s">
        <v>143</v>
      </c>
      <c r="B2" s="486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E37" sqref="E37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7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350</v>
      </c>
      <c r="B5" s="190"/>
      <c r="C5" s="7"/>
      <c r="D5" s="89"/>
      <c r="E5" s="325" t="s">
        <v>344</v>
      </c>
    </row>
    <row r="6" spans="1:5" s="12" customFormat="1" x14ac:dyDescent="0.2">
      <c r="A6" s="288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241</v>
      </c>
      <c r="D7" s="225" t="s">
        <v>338</v>
      </c>
      <c r="E7" s="225" t="s">
        <v>260</v>
      </c>
    </row>
    <row r="8" spans="1:5" s="12" customFormat="1" x14ac:dyDescent="0.2">
      <c r="A8" s="331" t="s">
        <v>621</v>
      </c>
      <c r="B8" s="330" t="s">
        <v>621</v>
      </c>
      <c r="C8" s="329"/>
      <c r="D8" s="324"/>
      <c r="E8" s="303"/>
    </row>
    <row r="9" spans="1:5" s="12" customFormat="1" x14ac:dyDescent="0.2">
      <c r="A9" s="223"/>
      <c r="B9" s="328"/>
      <c r="C9" s="324"/>
      <c r="D9" s="324"/>
      <c r="E9" s="303"/>
    </row>
    <row r="10" spans="1:5" s="12" customFormat="1" x14ac:dyDescent="0.2">
      <c r="A10" s="323"/>
      <c r="B10" s="323" t="s">
        <v>349</v>
      </c>
      <c r="C10" s="327">
        <f>SUM(C8:C9)</f>
        <v>0</v>
      </c>
      <c r="D10" s="326"/>
      <c r="E10" s="326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348</v>
      </c>
      <c r="B13" s="217"/>
      <c r="C13" s="13"/>
      <c r="D13" s="25"/>
      <c r="E13" s="190" t="s">
        <v>347</v>
      </c>
    </row>
    <row r="14" spans="1:5" s="24" customFormat="1" x14ac:dyDescent="0.2">
      <c r="A14" s="281"/>
      <c r="B14" s="281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241</v>
      </c>
      <c r="D15" s="225" t="s">
        <v>338</v>
      </c>
      <c r="E15" s="225" t="s">
        <v>260</v>
      </c>
    </row>
    <row r="16" spans="1:5" ht="11.25" customHeight="1" x14ac:dyDescent="0.2">
      <c r="A16" s="238" t="s">
        <v>621</v>
      </c>
      <c r="B16" s="276" t="s">
        <v>621</v>
      </c>
      <c r="C16" s="222"/>
      <c r="D16" s="222"/>
      <c r="E16" s="303"/>
    </row>
    <row r="17" spans="1:5" x14ac:dyDescent="0.2">
      <c r="A17" s="238"/>
      <c r="B17" s="276"/>
      <c r="C17" s="222"/>
      <c r="D17" s="222"/>
      <c r="E17" s="303"/>
    </row>
    <row r="18" spans="1:5" x14ac:dyDescent="0.2">
      <c r="A18" s="336"/>
      <c r="B18" s="336" t="s">
        <v>346</v>
      </c>
      <c r="C18" s="335">
        <f>SUM(C16:C17)</f>
        <v>0</v>
      </c>
      <c r="D18" s="244"/>
      <c r="E18" s="244"/>
    </row>
    <row r="21" spans="1:5" x14ac:dyDescent="0.2">
      <c r="A21" s="217" t="s">
        <v>345</v>
      </c>
      <c r="B21" s="190"/>
      <c r="E21" s="325" t="s">
        <v>344</v>
      </c>
    </row>
    <row r="22" spans="1:5" x14ac:dyDescent="0.2">
      <c r="A22" s="288"/>
    </row>
    <row r="23" spans="1:5" ht="15" customHeight="1" x14ac:dyDescent="0.2">
      <c r="A23" s="228" t="s">
        <v>45</v>
      </c>
      <c r="B23" s="227" t="s">
        <v>46</v>
      </c>
      <c r="C23" s="225" t="s">
        <v>241</v>
      </c>
      <c r="D23" s="225" t="s">
        <v>338</v>
      </c>
      <c r="E23" s="225" t="s">
        <v>260</v>
      </c>
    </row>
    <row r="24" spans="1:5" x14ac:dyDescent="0.2">
      <c r="A24" s="331" t="s">
        <v>621</v>
      </c>
      <c r="B24" s="330" t="s">
        <v>621</v>
      </c>
      <c r="C24" s="329"/>
      <c r="D24" s="324"/>
      <c r="E24" s="303"/>
    </row>
    <row r="25" spans="1:5" x14ac:dyDescent="0.2">
      <c r="A25" s="223"/>
      <c r="B25" s="328"/>
      <c r="C25" s="324"/>
      <c r="D25" s="324"/>
      <c r="E25" s="303"/>
    </row>
    <row r="26" spans="1:5" x14ac:dyDescent="0.2">
      <c r="A26" s="323"/>
      <c r="B26" s="323" t="s">
        <v>343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85" t="s">
        <v>143</v>
      </c>
      <c r="B2" s="486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K21" sqref="K2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 x14ac:dyDescent="0.2">
      <c r="A1" s="499" t="s">
        <v>1464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500" t="s">
        <v>54</v>
      </c>
      <c r="Q4" s="500"/>
      <c r="R4" s="500"/>
      <c r="S4" s="500"/>
      <c r="T4" s="500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501" t="s">
        <v>55</v>
      </c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1"/>
      <c r="Z6" s="501"/>
      <c r="AA6" s="502"/>
    </row>
    <row r="7" spans="1:28" ht="12.95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237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25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ht="101.25" x14ac:dyDescent="0.2">
      <c r="A9" s="204" t="s">
        <v>71</v>
      </c>
      <c r="B9" s="454" t="s">
        <v>1449</v>
      </c>
      <c r="C9" s="454" t="s">
        <v>1450</v>
      </c>
      <c r="D9" s="454">
        <v>5942</v>
      </c>
      <c r="E9" s="454" t="s">
        <v>1451</v>
      </c>
      <c r="F9" s="455">
        <v>0</v>
      </c>
      <c r="G9" s="456">
        <v>15000000</v>
      </c>
      <c r="H9" s="456">
        <v>14999992.49</v>
      </c>
      <c r="I9" s="457">
        <v>7.51</v>
      </c>
      <c r="J9" s="454" t="s">
        <v>1452</v>
      </c>
      <c r="K9" s="455">
        <v>0</v>
      </c>
      <c r="L9" s="458">
        <v>14999992.49</v>
      </c>
      <c r="M9" s="459">
        <v>5016470.9000000004</v>
      </c>
      <c r="N9" s="459">
        <v>0</v>
      </c>
      <c r="O9" s="459">
        <v>0</v>
      </c>
      <c r="P9" s="460" t="s">
        <v>1453</v>
      </c>
      <c r="Q9" s="454">
        <v>0</v>
      </c>
      <c r="R9" s="460">
        <v>38523</v>
      </c>
      <c r="S9" s="460">
        <v>41696</v>
      </c>
      <c r="T9" s="454" t="s">
        <v>1454</v>
      </c>
      <c r="U9" s="454"/>
      <c r="V9" s="460" t="s">
        <v>1455</v>
      </c>
      <c r="W9" s="454" t="s">
        <v>1456</v>
      </c>
      <c r="X9" s="454" t="s">
        <v>1457</v>
      </c>
      <c r="Y9" s="454">
        <v>168</v>
      </c>
      <c r="Z9" s="461">
        <v>38429</v>
      </c>
      <c r="AA9" s="454"/>
    </row>
    <row r="10" spans="1:28" s="205" customFormat="1" ht="101.25" x14ac:dyDescent="0.2">
      <c r="A10" s="204" t="s">
        <v>72</v>
      </c>
      <c r="B10" s="462" t="s">
        <v>1458</v>
      </c>
      <c r="C10" s="462" t="s">
        <v>1450</v>
      </c>
      <c r="D10" s="462">
        <v>2</v>
      </c>
      <c r="E10" s="462" t="s">
        <v>1459</v>
      </c>
      <c r="F10" s="463">
        <v>0</v>
      </c>
      <c r="G10" s="464">
        <v>6929675.8899999997</v>
      </c>
      <c r="H10" s="465">
        <v>6462482.54</v>
      </c>
      <c r="I10" s="466">
        <v>467193.34999999963</v>
      </c>
      <c r="J10" s="463" t="s">
        <v>1460</v>
      </c>
      <c r="K10" s="467">
        <v>0</v>
      </c>
      <c r="L10" s="468">
        <v>6462482.54</v>
      </c>
      <c r="M10" s="471">
        <v>1034039.42</v>
      </c>
      <c r="N10" s="471">
        <v>19452.25</v>
      </c>
      <c r="O10" s="468">
        <v>341268.74</v>
      </c>
      <c r="P10" s="462" t="s">
        <v>1461</v>
      </c>
      <c r="Q10" s="462">
        <v>12</v>
      </c>
      <c r="R10" s="469">
        <v>41043</v>
      </c>
      <c r="S10" s="469">
        <v>42942</v>
      </c>
      <c r="T10" s="462" t="s">
        <v>1462</v>
      </c>
      <c r="U10" s="462"/>
      <c r="V10" s="462" t="s">
        <v>1455</v>
      </c>
      <c r="W10" s="462" t="s">
        <v>1456</v>
      </c>
      <c r="X10" s="462" t="s">
        <v>1457</v>
      </c>
      <c r="Y10" s="462" t="s">
        <v>1463</v>
      </c>
      <c r="Z10" s="470">
        <v>40796</v>
      </c>
      <c r="AA10" s="462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21929675.890000001</v>
      </c>
      <c r="H18" s="79">
        <f>SUM(H9:H17)</f>
        <v>21462475.030000001</v>
      </c>
      <c r="I18" s="79">
        <f>SUM(I9:I17)</f>
        <v>467200.85999999964</v>
      </c>
      <c r="J18" s="80"/>
      <c r="K18" s="79">
        <f>SUM(K9:K17)</f>
        <v>0</v>
      </c>
      <c r="L18" s="79">
        <f>SUM(L9:L17)</f>
        <v>21462475.030000001</v>
      </c>
      <c r="M18" s="79">
        <f>SUM(M9:M17)</f>
        <v>6050510.3200000003</v>
      </c>
      <c r="N18" s="79">
        <f>SUM(N9:N17)</f>
        <v>19452.25</v>
      </c>
      <c r="O18" s="79">
        <f>SUM(O9:O17)</f>
        <v>341268.74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85" t="s">
        <v>143</v>
      </c>
      <c r="B2" s="486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87" t="s">
        <v>228</v>
      </c>
      <c r="B6" s="488"/>
      <c r="C6" s="488"/>
      <c r="D6" s="488"/>
      <c r="E6" s="488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86" t="s">
        <v>143</v>
      </c>
      <c r="B2" s="486"/>
      <c r="C2" s="486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87" zoomScaleNormal="100" zoomScaleSheetLayoutView="100" workbookViewId="0">
      <selection activeCell="B130" sqref="B130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1" t="s">
        <v>356</v>
      </c>
      <c r="B5" s="311"/>
      <c r="C5" s="13"/>
      <c r="D5" s="190" t="s">
        <v>355</v>
      </c>
    </row>
    <row r="6" spans="1:4" ht="11.25" customHeight="1" x14ac:dyDescent="0.2">
      <c r="A6" s="317"/>
      <c r="B6" s="317"/>
      <c r="C6" s="318"/>
      <c r="D6" s="338"/>
    </row>
    <row r="7" spans="1:4" ht="15" customHeight="1" x14ac:dyDescent="0.2">
      <c r="A7" s="228" t="s">
        <v>45</v>
      </c>
      <c r="B7" s="227" t="s">
        <v>46</v>
      </c>
      <c r="C7" s="225" t="s">
        <v>241</v>
      </c>
      <c r="D7" s="225" t="s">
        <v>260</v>
      </c>
    </row>
    <row r="8" spans="1:4" x14ac:dyDescent="0.2">
      <c r="A8" s="238" t="s">
        <v>795</v>
      </c>
      <c r="B8" s="238" t="s">
        <v>796</v>
      </c>
      <c r="C8" s="236">
        <v>-9563846.5999999996</v>
      </c>
      <c r="D8" s="222"/>
    </row>
    <row r="9" spans="1:4" x14ac:dyDescent="0.2">
      <c r="A9" s="238" t="s">
        <v>797</v>
      </c>
      <c r="B9" s="238" t="s">
        <v>798</v>
      </c>
      <c r="C9" s="236">
        <v>-2059793.85</v>
      </c>
      <c r="D9" s="222"/>
    </row>
    <row r="10" spans="1:4" x14ac:dyDescent="0.2">
      <c r="A10" s="238" t="s">
        <v>799</v>
      </c>
      <c r="B10" s="238" t="s">
        <v>800</v>
      </c>
      <c r="C10" s="236">
        <v>-883126.59</v>
      </c>
      <c r="D10" s="222"/>
    </row>
    <row r="11" spans="1:4" x14ac:dyDescent="0.2">
      <c r="A11" s="238" t="s">
        <v>801</v>
      </c>
      <c r="B11" s="238" t="s">
        <v>802</v>
      </c>
      <c r="C11" s="236">
        <v>-175165.42</v>
      </c>
      <c r="D11" s="222"/>
    </row>
    <row r="12" spans="1:4" x14ac:dyDescent="0.2">
      <c r="A12" s="238" t="s">
        <v>803</v>
      </c>
      <c r="B12" s="238" t="s">
        <v>804</v>
      </c>
      <c r="C12" s="236">
        <v>-681863.15</v>
      </c>
      <c r="D12" s="222"/>
    </row>
    <row r="13" spans="1:4" x14ac:dyDescent="0.2">
      <c r="A13" s="238" t="s">
        <v>805</v>
      </c>
      <c r="B13" s="238" t="s">
        <v>806</v>
      </c>
      <c r="C13" s="236">
        <v>-10625.13</v>
      </c>
      <c r="D13" s="222"/>
    </row>
    <row r="14" spans="1:4" x14ac:dyDescent="0.2">
      <c r="A14" s="238" t="s">
        <v>807</v>
      </c>
      <c r="B14" s="238" t="s">
        <v>808</v>
      </c>
      <c r="C14" s="236">
        <v>-32426.54</v>
      </c>
      <c r="D14" s="222"/>
    </row>
    <row r="15" spans="1:4" x14ac:dyDescent="0.2">
      <c r="A15" s="238" t="s">
        <v>809</v>
      </c>
      <c r="B15" s="238" t="s">
        <v>810</v>
      </c>
      <c r="C15" s="236">
        <v>-441.6</v>
      </c>
      <c r="D15" s="222"/>
    </row>
    <row r="16" spans="1:4" x14ac:dyDescent="0.2">
      <c r="A16" s="238" t="s">
        <v>811</v>
      </c>
      <c r="B16" s="238" t="s">
        <v>812</v>
      </c>
      <c r="C16" s="236">
        <v>-17607.52</v>
      </c>
      <c r="D16" s="222"/>
    </row>
    <row r="17" spans="1:4" x14ac:dyDescent="0.2">
      <c r="A17" s="238" t="s">
        <v>813</v>
      </c>
      <c r="B17" s="238" t="s">
        <v>814</v>
      </c>
      <c r="C17" s="236">
        <v>-94400</v>
      </c>
      <c r="D17" s="222"/>
    </row>
    <row r="18" spans="1:4" x14ac:dyDescent="0.2">
      <c r="A18" s="238" t="s">
        <v>815</v>
      </c>
      <c r="B18" s="238" t="s">
        <v>816</v>
      </c>
      <c r="C18" s="236">
        <v>-415628.14</v>
      </c>
      <c r="D18" s="222"/>
    </row>
    <row r="19" spans="1:4" x14ac:dyDescent="0.2">
      <c r="A19" s="238" t="s">
        <v>817</v>
      </c>
      <c r="B19" s="238" t="s">
        <v>818</v>
      </c>
      <c r="C19" s="236">
        <v>-157198</v>
      </c>
      <c r="D19" s="222"/>
    </row>
    <row r="20" spans="1:4" x14ac:dyDescent="0.2">
      <c r="A20" s="238" t="s">
        <v>819</v>
      </c>
      <c r="B20" s="238" t="s">
        <v>820</v>
      </c>
      <c r="C20" s="236">
        <v>-440792</v>
      </c>
      <c r="D20" s="222"/>
    </row>
    <row r="21" spans="1:4" x14ac:dyDescent="0.2">
      <c r="A21" s="238" t="s">
        <v>821</v>
      </c>
      <c r="B21" s="238" t="s">
        <v>822</v>
      </c>
      <c r="C21" s="236">
        <v>-57822</v>
      </c>
      <c r="D21" s="222"/>
    </row>
    <row r="22" spans="1:4" x14ac:dyDescent="0.2">
      <c r="A22" s="238" t="s">
        <v>823</v>
      </c>
      <c r="B22" s="238" t="s">
        <v>824</v>
      </c>
      <c r="C22" s="236">
        <v>-75537.119999999995</v>
      </c>
      <c r="D22" s="222"/>
    </row>
    <row r="23" spans="1:4" x14ac:dyDescent="0.2">
      <c r="A23" s="238" t="s">
        <v>825</v>
      </c>
      <c r="B23" s="238" t="s">
        <v>826</v>
      </c>
      <c r="C23" s="236">
        <v>-451391.84</v>
      </c>
      <c r="D23" s="222"/>
    </row>
    <row r="24" spans="1:4" x14ac:dyDescent="0.2">
      <c r="A24" s="238" t="s">
        <v>827</v>
      </c>
      <c r="B24" s="238" t="s">
        <v>828</v>
      </c>
      <c r="C24" s="236">
        <v>-484.06</v>
      </c>
      <c r="D24" s="222"/>
    </row>
    <row r="25" spans="1:4" x14ac:dyDescent="0.2">
      <c r="A25" s="238" t="s">
        <v>829</v>
      </c>
      <c r="B25" s="238" t="s">
        <v>830</v>
      </c>
      <c r="C25" s="236">
        <v>-480.1</v>
      </c>
      <c r="D25" s="222"/>
    </row>
    <row r="26" spans="1:4" x14ac:dyDescent="0.2">
      <c r="A26" s="238" t="s">
        <v>831</v>
      </c>
      <c r="B26" s="238" t="s">
        <v>832</v>
      </c>
      <c r="C26" s="236">
        <v>-34747.71</v>
      </c>
      <c r="D26" s="222"/>
    </row>
    <row r="27" spans="1:4" x14ac:dyDescent="0.2">
      <c r="A27" s="238" t="s">
        <v>833</v>
      </c>
      <c r="B27" s="238" t="s">
        <v>834</v>
      </c>
      <c r="C27" s="236">
        <v>-1582887.38</v>
      </c>
      <c r="D27" s="222"/>
    </row>
    <row r="28" spans="1:4" x14ac:dyDescent="0.2">
      <c r="A28" s="238" t="s">
        <v>835</v>
      </c>
      <c r="B28" s="238" t="s">
        <v>836</v>
      </c>
      <c r="C28" s="236">
        <v>-12981.89</v>
      </c>
      <c r="D28" s="222"/>
    </row>
    <row r="29" spans="1:4" x14ac:dyDescent="0.2">
      <c r="A29" s="238" t="s">
        <v>837</v>
      </c>
      <c r="B29" s="238" t="s">
        <v>838</v>
      </c>
      <c r="C29" s="236">
        <v>-157405.15</v>
      </c>
      <c r="D29" s="222"/>
    </row>
    <row r="30" spans="1:4" x14ac:dyDescent="0.2">
      <c r="A30" s="238" t="s">
        <v>839</v>
      </c>
      <c r="B30" s="238" t="s">
        <v>840</v>
      </c>
      <c r="C30" s="236">
        <v>-46913.85</v>
      </c>
      <c r="D30" s="222"/>
    </row>
    <row r="31" spans="1:4" x14ac:dyDescent="0.2">
      <c r="A31" s="238" t="s">
        <v>841</v>
      </c>
      <c r="B31" s="238" t="s">
        <v>842</v>
      </c>
      <c r="C31" s="236">
        <v>-82493.31</v>
      </c>
      <c r="D31" s="222"/>
    </row>
    <row r="32" spans="1:4" x14ac:dyDescent="0.2">
      <c r="A32" s="238" t="s">
        <v>843</v>
      </c>
      <c r="B32" s="238" t="s">
        <v>844</v>
      </c>
      <c r="C32" s="236">
        <v>-8259.9699999999993</v>
      </c>
      <c r="D32" s="222"/>
    </row>
    <row r="33" spans="1:4" x14ac:dyDescent="0.2">
      <c r="A33" s="238" t="s">
        <v>845</v>
      </c>
      <c r="B33" s="238" t="s">
        <v>846</v>
      </c>
      <c r="C33" s="236">
        <v>-26949.58</v>
      </c>
      <c r="D33" s="222"/>
    </row>
    <row r="34" spans="1:4" x14ac:dyDescent="0.2">
      <c r="A34" s="238" t="s">
        <v>847</v>
      </c>
      <c r="B34" s="238" t="s">
        <v>848</v>
      </c>
      <c r="C34" s="236">
        <v>-111013.99</v>
      </c>
      <c r="D34" s="222"/>
    </row>
    <row r="35" spans="1:4" x14ac:dyDescent="0.2">
      <c r="A35" s="238" t="s">
        <v>849</v>
      </c>
      <c r="B35" s="238" t="s">
        <v>850</v>
      </c>
      <c r="C35" s="236">
        <v>-791.1</v>
      </c>
      <c r="D35" s="222"/>
    </row>
    <row r="36" spans="1:4" x14ac:dyDescent="0.2">
      <c r="A36" s="238" t="s">
        <v>851</v>
      </c>
      <c r="B36" s="238" t="s">
        <v>852</v>
      </c>
      <c r="C36" s="236">
        <v>-56157.66</v>
      </c>
      <c r="D36" s="222"/>
    </row>
    <row r="37" spans="1:4" x14ac:dyDescent="0.2">
      <c r="A37" s="238" t="s">
        <v>853</v>
      </c>
      <c r="B37" s="238" t="s">
        <v>854</v>
      </c>
      <c r="C37" s="236">
        <v>-3617.35</v>
      </c>
      <c r="D37" s="222"/>
    </row>
    <row r="38" spans="1:4" x14ac:dyDescent="0.2">
      <c r="A38" s="238" t="s">
        <v>855</v>
      </c>
      <c r="B38" s="238" t="s">
        <v>856</v>
      </c>
      <c r="C38" s="236">
        <v>-20612</v>
      </c>
      <c r="D38" s="222"/>
    </row>
    <row r="39" spans="1:4" x14ac:dyDescent="0.2">
      <c r="A39" s="238" t="s">
        <v>857</v>
      </c>
      <c r="B39" s="238" t="s">
        <v>858</v>
      </c>
      <c r="C39" s="236">
        <v>-38583.83</v>
      </c>
      <c r="D39" s="222"/>
    </row>
    <row r="40" spans="1:4" x14ac:dyDescent="0.2">
      <c r="A40" s="238" t="s">
        <v>859</v>
      </c>
      <c r="B40" s="238" t="s">
        <v>860</v>
      </c>
      <c r="C40" s="236">
        <v>-8782.69</v>
      </c>
      <c r="D40" s="222"/>
    </row>
    <row r="41" spans="1:4" x14ac:dyDescent="0.2">
      <c r="A41" s="238" t="s">
        <v>861</v>
      </c>
      <c r="B41" s="238" t="s">
        <v>862</v>
      </c>
      <c r="C41" s="236">
        <v>-526.6</v>
      </c>
      <c r="D41" s="222"/>
    </row>
    <row r="42" spans="1:4" x14ac:dyDescent="0.2">
      <c r="A42" s="238" t="s">
        <v>863</v>
      </c>
      <c r="B42" s="238" t="s">
        <v>864</v>
      </c>
      <c r="C42" s="236">
        <v>-106123.61</v>
      </c>
      <c r="D42" s="222"/>
    </row>
    <row r="43" spans="1:4" x14ac:dyDescent="0.2">
      <c r="A43" s="238" t="s">
        <v>865</v>
      </c>
      <c r="B43" s="238" t="s">
        <v>866</v>
      </c>
      <c r="C43" s="236">
        <v>-1488.46</v>
      </c>
      <c r="D43" s="222"/>
    </row>
    <row r="44" spans="1:4" x14ac:dyDescent="0.2">
      <c r="A44" s="238" t="s">
        <v>867</v>
      </c>
      <c r="B44" s="238" t="s">
        <v>868</v>
      </c>
      <c r="C44" s="236">
        <v>-13320</v>
      </c>
      <c r="D44" s="222"/>
    </row>
    <row r="45" spans="1:4" x14ac:dyDescent="0.2">
      <c r="A45" s="238" t="s">
        <v>869</v>
      </c>
      <c r="B45" s="238" t="s">
        <v>870</v>
      </c>
      <c r="C45" s="236">
        <v>-189.12</v>
      </c>
      <c r="D45" s="222"/>
    </row>
    <row r="46" spans="1:4" x14ac:dyDescent="0.2">
      <c r="A46" s="238" t="s">
        <v>871</v>
      </c>
      <c r="B46" s="238" t="s">
        <v>872</v>
      </c>
      <c r="C46" s="236">
        <v>-29105.68</v>
      </c>
      <c r="D46" s="222"/>
    </row>
    <row r="47" spans="1:4" x14ac:dyDescent="0.2">
      <c r="A47" s="238" t="s">
        <v>873</v>
      </c>
      <c r="B47" s="238" t="s">
        <v>874</v>
      </c>
      <c r="C47" s="236">
        <v>-24399</v>
      </c>
      <c r="D47" s="222"/>
    </row>
    <row r="48" spans="1:4" x14ac:dyDescent="0.2">
      <c r="A48" s="238" t="s">
        <v>875</v>
      </c>
      <c r="B48" s="238" t="s">
        <v>876</v>
      </c>
      <c r="C48" s="236">
        <v>-21685.759999999998</v>
      </c>
      <c r="D48" s="222"/>
    </row>
    <row r="49" spans="1:4" x14ac:dyDescent="0.2">
      <c r="A49" s="238" t="s">
        <v>877</v>
      </c>
      <c r="B49" s="238" t="s">
        <v>878</v>
      </c>
      <c r="C49" s="236">
        <v>-34757.24</v>
      </c>
      <c r="D49" s="222"/>
    </row>
    <row r="50" spans="1:4" x14ac:dyDescent="0.2">
      <c r="A50" s="238" t="s">
        <v>879</v>
      </c>
      <c r="B50" s="238" t="s">
        <v>880</v>
      </c>
      <c r="C50" s="236">
        <v>-14184.4</v>
      </c>
      <c r="D50" s="222"/>
    </row>
    <row r="51" spans="1:4" x14ac:dyDescent="0.2">
      <c r="A51" s="238" t="s">
        <v>881</v>
      </c>
      <c r="B51" s="238" t="s">
        <v>882</v>
      </c>
      <c r="C51" s="236">
        <v>-11348.36</v>
      </c>
      <c r="D51" s="222"/>
    </row>
    <row r="52" spans="1:4" x14ac:dyDescent="0.2">
      <c r="A52" s="238" t="s">
        <v>883</v>
      </c>
      <c r="B52" s="238" t="s">
        <v>884</v>
      </c>
      <c r="C52" s="236">
        <v>-581.88</v>
      </c>
      <c r="D52" s="222"/>
    </row>
    <row r="53" spans="1:4" x14ac:dyDescent="0.2">
      <c r="A53" s="238" t="s">
        <v>885</v>
      </c>
      <c r="B53" s="238" t="s">
        <v>886</v>
      </c>
      <c r="C53" s="236">
        <v>-27036.1</v>
      </c>
      <c r="D53" s="222"/>
    </row>
    <row r="54" spans="1:4" x14ac:dyDescent="0.2">
      <c r="A54" s="238" t="s">
        <v>887</v>
      </c>
      <c r="B54" s="238" t="s">
        <v>888</v>
      </c>
      <c r="C54" s="236">
        <v>-70050.09</v>
      </c>
      <c r="D54" s="222"/>
    </row>
    <row r="55" spans="1:4" x14ac:dyDescent="0.2">
      <c r="A55" s="238" t="s">
        <v>889</v>
      </c>
      <c r="B55" s="238" t="s">
        <v>890</v>
      </c>
      <c r="C55" s="236">
        <v>-18930</v>
      </c>
      <c r="D55" s="222"/>
    </row>
    <row r="56" spans="1:4" x14ac:dyDescent="0.2">
      <c r="A56" s="238" t="s">
        <v>891</v>
      </c>
      <c r="B56" s="238" t="s">
        <v>892</v>
      </c>
      <c r="C56" s="236">
        <v>-137860</v>
      </c>
      <c r="D56" s="222"/>
    </row>
    <row r="57" spans="1:4" x14ac:dyDescent="0.2">
      <c r="A57" s="238" t="s">
        <v>893</v>
      </c>
      <c r="B57" s="238" t="s">
        <v>894</v>
      </c>
      <c r="C57" s="236">
        <v>-120540</v>
      </c>
      <c r="D57" s="222"/>
    </row>
    <row r="58" spans="1:4" x14ac:dyDescent="0.2">
      <c r="A58" s="238" t="s">
        <v>895</v>
      </c>
      <c r="B58" s="238" t="s">
        <v>896</v>
      </c>
      <c r="C58" s="236">
        <v>-84620</v>
      </c>
      <c r="D58" s="222"/>
    </row>
    <row r="59" spans="1:4" x14ac:dyDescent="0.2">
      <c r="A59" s="238" t="s">
        <v>897</v>
      </c>
      <c r="B59" s="238" t="s">
        <v>898</v>
      </c>
      <c r="C59" s="236">
        <v>-319665</v>
      </c>
      <c r="D59" s="222"/>
    </row>
    <row r="60" spans="1:4" x14ac:dyDescent="0.2">
      <c r="A60" s="238" t="s">
        <v>899</v>
      </c>
      <c r="B60" s="238" t="s">
        <v>900</v>
      </c>
      <c r="C60" s="236">
        <v>-87960.54</v>
      </c>
      <c r="D60" s="222"/>
    </row>
    <row r="61" spans="1:4" x14ac:dyDescent="0.2">
      <c r="A61" s="238" t="s">
        <v>901</v>
      </c>
      <c r="B61" s="238" t="s">
        <v>902</v>
      </c>
      <c r="C61" s="236">
        <v>-160790</v>
      </c>
      <c r="D61" s="222"/>
    </row>
    <row r="62" spans="1:4" x14ac:dyDescent="0.2">
      <c r="A62" s="238" t="s">
        <v>903</v>
      </c>
      <c r="B62" s="238" t="s">
        <v>904</v>
      </c>
      <c r="C62" s="236">
        <v>-54100</v>
      </c>
      <c r="D62" s="222"/>
    </row>
    <row r="63" spans="1:4" x14ac:dyDescent="0.2">
      <c r="A63" s="238" t="s">
        <v>905</v>
      </c>
      <c r="B63" s="238" t="s">
        <v>906</v>
      </c>
      <c r="C63" s="236">
        <v>-16000</v>
      </c>
      <c r="D63" s="222"/>
    </row>
    <row r="64" spans="1:4" x14ac:dyDescent="0.2">
      <c r="A64" s="238" t="s">
        <v>907</v>
      </c>
      <c r="B64" s="238" t="s">
        <v>908</v>
      </c>
      <c r="C64" s="236">
        <v>-41220</v>
      </c>
      <c r="D64" s="222"/>
    </row>
    <row r="65" spans="1:4" x14ac:dyDescent="0.2">
      <c r="A65" s="238" t="s">
        <v>909</v>
      </c>
      <c r="B65" s="238" t="s">
        <v>910</v>
      </c>
      <c r="C65" s="236">
        <v>-193305</v>
      </c>
      <c r="D65" s="222"/>
    </row>
    <row r="66" spans="1:4" x14ac:dyDescent="0.2">
      <c r="A66" s="238" t="s">
        <v>911</v>
      </c>
      <c r="B66" s="238" t="s">
        <v>912</v>
      </c>
      <c r="C66" s="236">
        <v>-42350</v>
      </c>
      <c r="D66" s="222"/>
    </row>
    <row r="67" spans="1:4" x14ac:dyDescent="0.2">
      <c r="A67" s="238" t="s">
        <v>913</v>
      </c>
      <c r="B67" s="238" t="s">
        <v>914</v>
      </c>
      <c r="C67" s="236">
        <v>-104984</v>
      </c>
      <c r="D67" s="222"/>
    </row>
    <row r="68" spans="1:4" x14ac:dyDescent="0.2">
      <c r="A68" s="238" t="s">
        <v>915</v>
      </c>
      <c r="B68" s="238" t="s">
        <v>916</v>
      </c>
      <c r="C68" s="236">
        <v>-278592</v>
      </c>
      <c r="D68" s="222"/>
    </row>
    <row r="69" spans="1:4" x14ac:dyDescent="0.2">
      <c r="A69" s="238" t="s">
        <v>917</v>
      </c>
      <c r="B69" s="238" t="s">
        <v>918</v>
      </c>
      <c r="C69" s="236">
        <v>-87768</v>
      </c>
      <c r="D69" s="222"/>
    </row>
    <row r="70" spans="1:4" x14ac:dyDescent="0.2">
      <c r="A70" s="238" t="s">
        <v>919</v>
      </c>
      <c r="B70" s="238" t="s">
        <v>920</v>
      </c>
      <c r="C70" s="236">
        <v>-35100</v>
      </c>
      <c r="D70" s="222"/>
    </row>
    <row r="71" spans="1:4" x14ac:dyDescent="0.2">
      <c r="A71" s="238" t="s">
        <v>921</v>
      </c>
      <c r="B71" s="238" t="s">
        <v>922</v>
      </c>
      <c r="C71" s="236">
        <v>-252542.84</v>
      </c>
      <c r="D71" s="222"/>
    </row>
    <row r="72" spans="1:4" x14ac:dyDescent="0.2">
      <c r="A72" s="238" t="s">
        <v>923</v>
      </c>
      <c r="B72" s="238" t="s">
        <v>924</v>
      </c>
      <c r="C72" s="236">
        <v>-145771.79999999999</v>
      </c>
      <c r="D72" s="222"/>
    </row>
    <row r="73" spans="1:4" x14ac:dyDescent="0.2">
      <c r="A73" s="238" t="s">
        <v>925</v>
      </c>
      <c r="B73" s="238" t="s">
        <v>926</v>
      </c>
      <c r="C73" s="236">
        <v>-7689.43</v>
      </c>
      <c r="D73" s="222"/>
    </row>
    <row r="74" spans="1:4" x14ac:dyDescent="0.2">
      <c r="A74" s="238" t="s">
        <v>927</v>
      </c>
      <c r="B74" s="238" t="s">
        <v>928</v>
      </c>
      <c r="C74" s="236">
        <v>-292.16000000000003</v>
      </c>
      <c r="D74" s="222"/>
    </row>
    <row r="75" spans="1:4" x14ac:dyDescent="0.2">
      <c r="A75" s="238" t="s">
        <v>929</v>
      </c>
      <c r="B75" s="238" t="s">
        <v>930</v>
      </c>
      <c r="C75" s="236">
        <v>-10989.89</v>
      </c>
      <c r="D75" s="222"/>
    </row>
    <row r="76" spans="1:4" x14ac:dyDescent="0.2">
      <c r="A76" s="238" t="s">
        <v>931</v>
      </c>
      <c r="B76" s="238" t="s">
        <v>932</v>
      </c>
      <c r="C76" s="236">
        <v>-952</v>
      </c>
      <c r="D76" s="222"/>
    </row>
    <row r="77" spans="1:4" x14ac:dyDescent="0.2">
      <c r="A77" s="238" t="s">
        <v>933</v>
      </c>
      <c r="B77" s="238" t="s">
        <v>934</v>
      </c>
      <c r="C77" s="236">
        <v>-27400</v>
      </c>
      <c r="D77" s="222"/>
    </row>
    <row r="78" spans="1:4" x14ac:dyDescent="0.2">
      <c r="A78" s="238" t="s">
        <v>935</v>
      </c>
      <c r="B78" s="238" t="s">
        <v>936</v>
      </c>
      <c r="C78" s="236">
        <v>-190275.66</v>
      </c>
      <c r="D78" s="222"/>
    </row>
    <row r="79" spans="1:4" x14ac:dyDescent="0.2">
      <c r="A79" s="238" t="s">
        <v>937</v>
      </c>
      <c r="B79" s="238" t="s">
        <v>938</v>
      </c>
      <c r="C79" s="236">
        <v>-23775.87</v>
      </c>
      <c r="D79" s="222"/>
    </row>
    <row r="80" spans="1:4" x14ac:dyDescent="0.2">
      <c r="A80" s="238" t="s">
        <v>939</v>
      </c>
      <c r="B80" s="238" t="s">
        <v>940</v>
      </c>
      <c r="C80" s="236">
        <v>-944</v>
      </c>
      <c r="D80" s="222"/>
    </row>
    <row r="81" spans="1:4" x14ac:dyDescent="0.2">
      <c r="A81" s="238" t="s">
        <v>941</v>
      </c>
      <c r="B81" s="238" t="s">
        <v>942</v>
      </c>
      <c r="C81" s="236">
        <v>-5000</v>
      </c>
      <c r="D81" s="222"/>
    </row>
    <row r="82" spans="1:4" x14ac:dyDescent="0.2">
      <c r="A82" s="238" t="s">
        <v>620</v>
      </c>
      <c r="B82" s="238" t="s">
        <v>620</v>
      </c>
      <c r="C82" s="236"/>
      <c r="D82" s="222"/>
    </row>
    <row r="83" spans="1:4" x14ac:dyDescent="0.2">
      <c r="A83" s="238"/>
      <c r="B83" s="238"/>
      <c r="C83" s="236"/>
      <c r="D83" s="222"/>
    </row>
    <row r="84" spans="1:4" s="8" customFormat="1" x14ac:dyDescent="0.2">
      <c r="A84" s="253"/>
      <c r="B84" s="253" t="s">
        <v>354</v>
      </c>
      <c r="C84" s="233">
        <f>SUM(C8:C83)</f>
        <v>-20115041.609999999</v>
      </c>
      <c r="D84" s="244"/>
    </row>
    <row r="85" spans="1:4" s="8" customFormat="1" x14ac:dyDescent="0.2">
      <c r="A85" s="59"/>
      <c r="B85" s="59"/>
      <c r="C85" s="11"/>
      <c r="D85" s="11"/>
    </row>
    <row r="86" spans="1:4" s="8" customFormat="1" x14ac:dyDescent="0.2">
      <c r="A86" s="59"/>
      <c r="B86" s="59"/>
      <c r="C86" s="11"/>
      <c r="D86" s="11"/>
    </row>
    <row r="87" spans="1:4" x14ac:dyDescent="0.2">
      <c r="A87" s="60"/>
      <c r="B87" s="60"/>
      <c r="C87" s="36"/>
      <c r="D87" s="36"/>
    </row>
    <row r="88" spans="1:4" ht="21.75" customHeight="1" x14ac:dyDescent="0.2">
      <c r="A88" s="311" t="s">
        <v>353</v>
      </c>
      <c r="B88" s="311"/>
      <c r="C88" s="339"/>
      <c r="D88" s="190" t="s">
        <v>352</v>
      </c>
    </row>
    <row r="89" spans="1:4" x14ac:dyDescent="0.2">
      <c r="A89" s="317"/>
      <c r="B89" s="317"/>
      <c r="C89" s="318"/>
      <c r="D89" s="338"/>
    </row>
    <row r="90" spans="1:4" ht="15" customHeight="1" x14ac:dyDescent="0.2">
      <c r="A90" s="228" t="s">
        <v>45</v>
      </c>
      <c r="B90" s="227" t="s">
        <v>46</v>
      </c>
      <c r="C90" s="225" t="s">
        <v>241</v>
      </c>
      <c r="D90" s="225" t="s">
        <v>260</v>
      </c>
    </row>
    <row r="91" spans="1:4" x14ac:dyDescent="0.2">
      <c r="A91" s="238" t="s">
        <v>943</v>
      </c>
      <c r="B91" s="238" t="s">
        <v>944</v>
      </c>
      <c r="C91" s="236">
        <v>-22804983.190000001</v>
      </c>
      <c r="D91" s="222"/>
    </row>
    <row r="92" spans="1:4" x14ac:dyDescent="0.2">
      <c r="A92" s="238" t="s">
        <v>945</v>
      </c>
      <c r="B92" s="238" t="s">
        <v>946</v>
      </c>
      <c r="C92" s="236">
        <v>-7365.68</v>
      </c>
      <c r="D92" s="222"/>
    </row>
    <row r="93" spans="1:4" x14ac:dyDescent="0.2">
      <c r="A93" s="238" t="s">
        <v>947</v>
      </c>
      <c r="B93" s="238" t="s">
        <v>948</v>
      </c>
      <c r="C93" s="236">
        <v>-658850.4</v>
      </c>
      <c r="D93" s="222"/>
    </row>
    <row r="94" spans="1:4" x14ac:dyDescent="0.2">
      <c r="A94" s="238" t="s">
        <v>949</v>
      </c>
      <c r="B94" s="238" t="s">
        <v>950</v>
      </c>
      <c r="C94" s="236">
        <v>-295931.38</v>
      </c>
      <c r="D94" s="222"/>
    </row>
    <row r="95" spans="1:4" x14ac:dyDescent="0.2">
      <c r="A95" s="238" t="s">
        <v>951</v>
      </c>
      <c r="B95" s="238" t="s">
        <v>952</v>
      </c>
      <c r="C95" s="236">
        <v>-448360.2</v>
      </c>
      <c r="D95" s="222"/>
    </row>
    <row r="96" spans="1:4" x14ac:dyDescent="0.2">
      <c r="A96" s="238" t="s">
        <v>953</v>
      </c>
      <c r="B96" s="238" t="s">
        <v>954</v>
      </c>
      <c r="C96" s="236">
        <v>-5553819.4000000004</v>
      </c>
      <c r="D96" s="222"/>
    </row>
    <row r="97" spans="1:4" x14ac:dyDescent="0.2">
      <c r="A97" s="238" t="s">
        <v>955</v>
      </c>
      <c r="B97" s="238" t="s">
        <v>956</v>
      </c>
      <c r="C97" s="236">
        <v>-1175099.01</v>
      </c>
      <c r="D97" s="222"/>
    </row>
    <row r="98" spans="1:4" x14ac:dyDescent="0.2">
      <c r="A98" s="238" t="s">
        <v>957</v>
      </c>
      <c r="B98" s="238" t="s">
        <v>958</v>
      </c>
      <c r="C98" s="236">
        <v>-1386421.29</v>
      </c>
      <c r="D98" s="222"/>
    </row>
    <row r="99" spans="1:4" x14ac:dyDescent="0.2">
      <c r="A99" s="238" t="s">
        <v>959</v>
      </c>
      <c r="B99" s="238" t="s">
        <v>960</v>
      </c>
      <c r="C99" s="236">
        <v>-63262.14</v>
      </c>
      <c r="D99" s="222"/>
    </row>
    <row r="100" spans="1:4" x14ac:dyDescent="0.2">
      <c r="A100" s="238" t="s">
        <v>961</v>
      </c>
      <c r="B100" s="238" t="s">
        <v>962</v>
      </c>
      <c r="C100" s="236">
        <v>-3450000</v>
      </c>
      <c r="D100" s="222"/>
    </row>
    <row r="101" spans="1:4" x14ac:dyDescent="0.2">
      <c r="A101" s="238" t="s">
        <v>963</v>
      </c>
      <c r="B101" s="238" t="s">
        <v>964</v>
      </c>
      <c r="C101" s="236">
        <v>-20483958</v>
      </c>
      <c r="D101" s="222"/>
    </row>
    <row r="102" spans="1:4" x14ac:dyDescent="0.2">
      <c r="A102" s="238" t="s">
        <v>965</v>
      </c>
      <c r="B102" s="238" t="s">
        <v>966</v>
      </c>
      <c r="C102" s="236">
        <v>-631583.98</v>
      </c>
      <c r="D102" s="222"/>
    </row>
    <row r="103" spans="1:4" x14ac:dyDescent="0.2">
      <c r="A103" s="238" t="s">
        <v>967</v>
      </c>
      <c r="B103" s="238" t="s">
        <v>968</v>
      </c>
      <c r="C103" s="236">
        <v>-519288.91</v>
      </c>
      <c r="D103" s="222"/>
    </row>
    <row r="104" spans="1:4" x14ac:dyDescent="0.2">
      <c r="A104" s="238" t="s">
        <v>969</v>
      </c>
      <c r="B104" s="238" t="s">
        <v>970</v>
      </c>
      <c r="C104" s="236">
        <v>-9097.82</v>
      </c>
      <c r="D104" s="222"/>
    </row>
    <row r="105" spans="1:4" x14ac:dyDescent="0.2">
      <c r="A105" s="238" t="s">
        <v>971</v>
      </c>
      <c r="B105" s="238" t="s">
        <v>972</v>
      </c>
      <c r="C105" s="236">
        <v>-20771874</v>
      </c>
      <c r="D105" s="222"/>
    </row>
    <row r="106" spans="1:4" x14ac:dyDescent="0.2">
      <c r="A106" s="238" t="s">
        <v>973</v>
      </c>
      <c r="B106" s="238" t="s">
        <v>974</v>
      </c>
      <c r="C106" s="236">
        <v>-72249.850000000006</v>
      </c>
      <c r="D106" s="222"/>
    </row>
    <row r="107" spans="1:4" x14ac:dyDescent="0.2">
      <c r="A107" s="238" t="s">
        <v>975</v>
      </c>
      <c r="B107" s="238" t="s">
        <v>30</v>
      </c>
      <c r="C107" s="236">
        <v>-207753.45</v>
      </c>
      <c r="D107" s="222"/>
    </row>
    <row r="108" spans="1:4" x14ac:dyDescent="0.2">
      <c r="A108" s="238" t="s">
        <v>976</v>
      </c>
      <c r="B108" s="238" t="s">
        <v>30</v>
      </c>
      <c r="C108" s="236">
        <v>-2834.19</v>
      </c>
      <c r="D108" s="222"/>
    </row>
    <row r="109" spans="1:4" x14ac:dyDescent="0.2">
      <c r="A109" s="238" t="s">
        <v>977</v>
      </c>
      <c r="B109" s="238" t="s">
        <v>978</v>
      </c>
      <c r="C109" s="236">
        <v>-7750</v>
      </c>
      <c r="D109" s="222"/>
    </row>
    <row r="110" spans="1:4" x14ac:dyDescent="0.2">
      <c r="A110" s="238"/>
      <c r="B110" s="238"/>
      <c r="C110" s="236"/>
      <c r="D110" s="222"/>
    </row>
    <row r="111" spans="1:4" x14ac:dyDescent="0.2">
      <c r="A111" s="238"/>
      <c r="B111" s="238"/>
      <c r="C111" s="236"/>
      <c r="D111" s="222"/>
    </row>
    <row r="112" spans="1:4" x14ac:dyDescent="0.2">
      <c r="B112" s="238"/>
      <c r="C112" s="236"/>
      <c r="D112" s="222"/>
    </row>
    <row r="113" spans="1:4" x14ac:dyDescent="0.2">
      <c r="A113" s="238"/>
      <c r="B113" s="238"/>
      <c r="C113" s="236"/>
      <c r="D113" s="222"/>
    </row>
    <row r="114" spans="1:4" x14ac:dyDescent="0.2">
      <c r="A114" s="238"/>
      <c r="B114" s="238"/>
      <c r="C114" s="236"/>
      <c r="D114" s="222"/>
    </row>
    <row r="115" spans="1:4" x14ac:dyDescent="0.2">
      <c r="A115" s="238"/>
      <c r="B115" s="238"/>
      <c r="C115" s="236"/>
      <c r="D115" s="222"/>
    </row>
    <row r="116" spans="1:4" x14ac:dyDescent="0.2">
      <c r="A116" s="238"/>
      <c r="B116" s="238"/>
      <c r="C116" s="236"/>
      <c r="D116" s="222"/>
    </row>
    <row r="117" spans="1:4" x14ac:dyDescent="0.2">
      <c r="A117" s="238"/>
      <c r="B117" s="238"/>
      <c r="C117" s="236"/>
      <c r="D117" s="222"/>
    </row>
    <row r="118" spans="1:4" x14ac:dyDescent="0.2">
      <c r="A118" s="238"/>
      <c r="B118" s="238"/>
      <c r="C118" s="236"/>
      <c r="D118" s="222"/>
    </row>
    <row r="119" spans="1:4" x14ac:dyDescent="0.2">
      <c r="A119" s="238"/>
      <c r="B119" s="238"/>
      <c r="C119" s="236"/>
      <c r="D119" s="222"/>
    </row>
    <row r="120" spans="1:4" x14ac:dyDescent="0.2">
      <c r="A120" s="238"/>
      <c r="B120" s="238"/>
      <c r="C120" s="236"/>
      <c r="D120" s="222"/>
    </row>
    <row r="121" spans="1:4" x14ac:dyDescent="0.2">
      <c r="A121" s="238"/>
      <c r="B121" s="238"/>
      <c r="C121" s="236"/>
      <c r="D121" s="222"/>
    </row>
    <row r="122" spans="1:4" x14ac:dyDescent="0.2">
      <c r="A122" s="238"/>
      <c r="B122" s="238"/>
      <c r="C122" s="236"/>
      <c r="D122" s="222"/>
    </row>
    <row r="123" spans="1:4" x14ac:dyDescent="0.2">
      <c r="A123" s="238"/>
      <c r="B123" s="238"/>
      <c r="C123" s="236"/>
      <c r="D123" s="222"/>
    </row>
    <row r="124" spans="1:4" x14ac:dyDescent="0.2">
      <c r="A124" s="238"/>
      <c r="B124" s="238"/>
      <c r="C124" s="236"/>
      <c r="D124" s="222"/>
    </row>
    <row r="125" spans="1:4" x14ac:dyDescent="0.2">
      <c r="A125" s="238"/>
      <c r="B125" s="238"/>
      <c r="C125" s="236"/>
      <c r="D125" s="222"/>
    </row>
    <row r="126" spans="1:4" x14ac:dyDescent="0.2">
      <c r="A126" s="238"/>
      <c r="B126" s="238"/>
      <c r="C126" s="236"/>
      <c r="D126" s="222"/>
    </row>
    <row r="127" spans="1:4" x14ac:dyDescent="0.2">
      <c r="A127" s="238"/>
      <c r="B127" s="238"/>
      <c r="C127" s="236"/>
      <c r="D127" s="222"/>
    </row>
    <row r="128" spans="1:4" x14ac:dyDescent="0.2">
      <c r="A128" s="253"/>
      <c r="B128" s="253" t="s">
        <v>351</v>
      </c>
      <c r="C128" s="233">
        <f>SUM(C91:C127)</f>
        <v>-78550482.889999986</v>
      </c>
      <c r="D128" s="244"/>
    </row>
    <row r="129" spans="1:4" x14ac:dyDescent="0.2">
      <c r="A129" s="60"/>
      <c r="B129" s="60"/>
      <c r="C129" s="36"/>
      <c r="D129" s="36"/>
    </row>
    <row r="130" spans="1:4" x14ac:dyDescent="0.2">
      <c r="A130" s="60"/>
      <c r="B130" s="60"/>
      <c r="C130" s="36"/>
      <c r="D130" s="36"/>
    </row>
    <row r="131" spans="1:4" x14ac:dyDescent="0.2">
      <c r="A131" s="60"/>
      <c r="B131" s="60"/>
      <c r="C131" s="36"/>
      <c r="D131" s="36"/>
    </row>
    <row r="132" spans="1:4" x14ac:dyDescent="0.2">
      <c r="A132" s="60"/>
      <c r="B132" s="60"/>
      <c r="C132" s="36"/>
      <c r="D132" s="36"/>
    </row>
    <row r="133" spans="1:4" x14ac:dyDescent="0.2">
      <c r="A133" s="60"/>
      <c r="B133" s="60"/>
      <c r="C133" s="36"/>
      <c r="D133" s="36"/>
    </row>
    <row r="134" spans="1:4" x14ac:dyDescent="0.2">
      <c r="A134" s="60"/>
      <c r="B134" s="60"/>
      <c r="C134" s="36"/>
      <c r="D134" s="36"/>
    </row>
    <row r="135" spans="1:4" x14ac:dyDescent="0.2">
      <c r="A135" s="60"/>
      <c r="B135" s="60"/>
      <c r="C135" s="36"/>
      <c r="D135" s="36"/>
    </row>
    <row r="136" spans="1:4" x14ac:dyDescent="0.2">
      <c r="A136" s="60"/>
      <c r="B136" s="60"/>
      <c r="C136" s="36"/>
      <c r="D136" s="36"/>
    </row>
    <row r="137" spans="1:4" x14ac:dyDescent="0.2">
      <c r="A137" s="60"/>
      <c r="B137" s="60"/>
      <c r="C137" s="36"/>
      <c r="D137" s="36"/>
    </row>
    <row r="138" spans="1:4" x14ac:dyDescent="0.2">
      <c r="A138" s="60"/>
      <c r="B138" s="60"/>
      <c r="C138" s="36"/>
      <c r="D138" s="36"/>
    </row>
    <row r="139" spans="1:4" x14ac:dyDescent="0.2">
      <c r="A139" s="60"/>
      <c r="B139" s="60"/>
      <c r="C139" s="36"/>
      <c r="D139" s="36"/>
    </row>
    <row r="140" spans="1:4" x14ac:dyDescent="0.2">
      <c r="A140" s="60"/>
      <c r="B140" s="60"/>
      <c r="C140" s="36"/>
      <c r="D140" s="36"/>
    </row>
    <row r="141" spans="1:4" x14ac:dyDescent="0.2">
      <c r="A141" s="60"/>
      <c r="B141" s="60"/>
      <c r="C141" s="36"/>
      <c r="D141" s="36"/>
    </row>
    <row r="142" spans="1:4" x14ac:dyDescent="0.2">
      <c r="A142" s="60"/>
      <c r="B142" s="60"/>
      <c r="C142" s="36"/>
      <c r="D142" s="36"/>
    </row>
    <row r="143" spans="1:4" x14ac:dyDescent="0.2">
      <c r="A143" s="60"/>
      <c r="B143" s="60"/>
      <c r="C143" s="36"/>
      <c r="D143" s="36"/>
    </row>
    <row r="144" spans="1:4" x14ac:dyDescent="0.2">
      <c r="A144" s="60"/>
      <c r="B144" s="60"/>
      <c r="C144" s="36"/>
      <c r="D144" s="36"/>
    </row>
    <row r="145" spans="1:4" x14ac:dyDescent="0.2">
      <c r="A145" s="60"/>
      <c r="B145" s="60"/>
      <c r="C145" s="36"/>
      <c r="D145" s="36"/>
    </row>
  </sheetData>
  <dataValidations count="4">
    <dataValidation allowBlank="1" showInputMessage="1" showErrorMessage="1" prompt="Saldo final de la Información Financiera Trimestral que se presenta (trimestral: 1er, 2do, 3ro. o 4to.)." sqref="C7 C90"/>
    <dataValidation allowBlank="1" showInputMessage="1" showErrorMessage="1" prompt="Corresponde al número de la cuenta de acuerdo al Plan de Cuentas emitido por el CONAC (DOF 23/12/2015)." sqref="A7 A90"/>
    <dataValidation allowBlank="1" showInputMessage="1" showErrorMessage="1" prompt="Corresponde al nombre o descripción de la cuenta de acuerdo al Plan de Cuentas emitido por el CONAC." sqref="B7 B90"/>
    <dataValidation allowBlank="1" showInputMessage="1" showErrorMessage="1" prompt="Características cualitativas significativas que les impacten financieramente." sqref="D7 D90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B38" sqref="B38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85" t="s">
        <v>143</v>
      </c>
      <c r="B2" s="486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H43" sqref="H43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1" t="s">
        <v>359</v>
      </c>
      <c r="B5" s="311"/>
      <c r="C5" s="22"/>
      <c r="E5" s="190" t="s">
        <v>358</v>
      </c>
    </row>
    <row r="6" spans="1:5" x14ac:dyDescent="0.2">
      <c r="A6" s="317"/>
      <c r="B6" s="317"/>
      <c r="C6" s="318"/>
      <c r="D6" s="317"/>
      <c r="E6" s="338"/>
    </row>
    <row r="7" spans="1:5" ht="15" customHeight="1" x14ac:dyDescent="0.2">
      <c r="A7" s="228" t="s">
        <v>45</v>
      </c>
      <c r="B7" s="227" t="s">
        <v>46</v>
      </c>
      <c r="C7" s="225" t="s">
        <v>241</v>
      </c>
      <c r="D7" s="345" t="s">
        <v>338</v>
      </c>
      <c r="E7" s="225" t="s">
        <v>260</v>
      </c>
    </row>
    <row r="8" spans="1:5" x14ac:dyDescent="0.2">
      <c r="A8" s="344" t="s">
        <v>620</v>
      </c>
      <c r="B8" s="344" t="s">
        <v>620</v>
      </c>
      <c r="C8" s="343"/>
      <c r="D8" s="342"/>
      <c r="E8" s="342"/>
    </row>
    <row r="9" spans="1:5" x14ac:dyDescent="0.2">
      <c r="A9" s="344"/>
      <c r="B9" s="344"/>
      <c r="C9" s="343"/>
      <c r="D9" s="342"/>
      <c r="E9" s="342"/>
    </row>
    <row r="10" spans="1:5" x14ac:dyDescent="0.2">
      <c r="A10" s="344"/>
      <c r="B10" s="344"/>
      <c r="C10" s="343"/>
      <c r="D10" s="342"/>
      <c r="E10" s="342"/>
    </row>
    <row r="11" spans="1:5" x14ac:dyDescent="0.2">
      <c r="A11" s="344"/>
      <c r="B11" s="344"/>
      <c r="C11" s="343"/>
      <c r="D11" s="342"/>
      <c r="E11" s="342"/>
    </row>
    <row r="12" spans="1:5" x14ac:dyDescent="0.2">
      <c r="A12" s="344"/>
      <c r="B12" s="344"/>
      <c r="C12" s="343"/>
      <c r="D12" s="342"/>
      <c r="E12" s="342"/>
    </row>
    <row r="13" spans="1:5" x14ac:dyDescent="0.2">
      <c r="A13" s="344"/>
      <c r="B13" s="344"/>
      <c r="C13" s="343"/>
      <c r="D13" s="342"/>
      <c r="E13" s="342"/>
    </row>
    <row r="14" spans="1:5" x14ac:dyDescent="0.2">
      <c r="A14" s="341"/>
      <c r="B14" s="253" t="s">
        <v>357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85" t="s">
        <v>143</v>
      </c>
      <c r="B2" s="486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92" t="s">
        <v>205</v>
      </c>
      <c r="B7" s="503"/>
      <c r="C7" s="503"/>
      <c r="D7" s="503"/>
      <c r="E7" s="504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76" zoomScaleNormal="100" zoomScaleSheetLayoutView="100" workbookViewId="0">
      <selection activeCell="J41" sqref="J41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8"/>
      <c r="E1" s="5"/>
    </row>
    <row r="2" spans="1:8" s="12" customFormat="1" ht="11.25" customHeight="1" x14ac:dyDescent="0.2">
      <c r="A2" s="21" t="s">
        <v>0</v>
      </c>
      <c r="B2" s="21"/>
      <c r="C2" s="22"/>
      <c r="D2" s="358"/>
      <c r="E2" s="35"/>
    </row>
    <row r="3" spans="1:8" s="12" customFormat="1" ht="10.5" customHeight="1" x14ac:dyDescent="0.2">
      <c r="C3" s="22"/>
      <c r="D3" s="358"/>
      <c r="E3" s="35"/>
    </row>
    <row r="4" spans="1:8" s="12" customFormat="1" ht="10.5" customHeight="1" x14ac:dyDescent="0.2">
      <c r="C4" s="22"/>
      <c r="D4" s="358"/>
      <c r="E4" s="35"/>
    </row>
    <row r="5" spans="1:8" s="12" customFormat="1" ht="11.25" customHeight="1" x14ac:dyDescent="0.2">
      <c r="A5" s="217" t="s">
        <v>364</v>
      </c>
      <c r="B5" s="217"/>
      <c r="C5" s="22"/>
      <c r="D5" s="357"/>
      <c r="E5" s="356" t="s">
        <v>363</v>
      </c>
    </row>
    <row r="6" spans="1:8" ht="11.25" customHeight="1" x14ac:dyDescent="0.2">
      <c r="A6" s="251"/>
      <c r="B6" s="251"/>
      <c r="C6" s="249"/>
      <c r="D6" s="355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241</v>
      </c>
      <c r="D7" s="354" t="s">
        <v>362</v>
      </c>
      <c r="E7" s="353" t="s">
        <v>361</v>
      </c>
      <c r="F7" s="89"/>
      <c r="G7" s="89"/>
      <c r="H7" s="89"/>
    </row>
    <row r="8" spans="1:8" x14ac:dyDescent="0.2">
      <c r="A8" s="238" t="s">
        <v>979</v>
      </c>
      <c r="B8" s="238" t="s">
        <v>980</v>
      </c>
      <c r="C8" s="254">
        <v>1244661</v>
      </c>
      <c r="D8" s="352">
        <f>C8/C109</f>
        <v>2.761131810201763E-2</v>
      </c>
      <c r="E8" s="351"/>
    </row>
    <row r="9" spans="1:8" x14ac:dyDescent="0.2">
      <c r="A9" s="238" t="s">
        <v>981</v>
      </c>
      <c r="B9" s="238" t="s">
        <v>982</v>
      </c>
      <c r="C9" s="254">
        <v>18926456.620000001</v>
      </c>
      <c r="D9" s="352">
        <f>C9/C109</f>
        <v>0.41986084104736748</v>
      </c>
      <c r="E9" s="351"/>
    </row>
    <row r="10" spans="1:8" x14ac:dyDescent="0.2">
      <c r="A10" s="238" t="s">
        <v>983</v>
      </c>
      <c r="B10" s="238" t="s">
        <v>984</v>
      </c>
      <c r="C10" s="254">
        <v>646621.02</v>
      </c>
      <c r="D10" s="352">
        <f>C10/C109</f>
        <v>1.4344515233200931E-2</v>
      </c>
      <c r="E10" s="351"/>
    </row>
    <row r="11" spans="1:8" x14ac:dyDescent="0.2">
      <c r="A11" s="238" t="s">
        <v>985</v>
      </c>
      <c r="B11" s="238" t="s">
        <v>986</v>
      </c>
      <c r="C11" s="254">
        <v>9120.6200000000008</v>
      </c>
      <c r="D11" s="352">
        <f>C11/C109</f>
        <v>2.0233006425655184E-4</v>
      </c>
      <c r="E11" s="351"/>
    </row>
    <row r="12" spans="1:8" x14ac:dyDescent="0.2">
      <c r="A12" s="238" t="s">
        <v>987</v>
      </c>
      <c r="B12" s="238" t="s">
        <v>988</v>
      </c>
      <c r="C12" s="254">
        <v>172072.78</v>
      </c>
      <c r="D12" s="352">
        <f>C12/C109</f>
        <v>3.8172291614170422E-3</v>
      </c>
      <c r="E12" s="351"/>
    </row>
    <row r="13" spans="1:8" x14ac:dyDescent="0.2">
      <c r="A13" s="238" t="s">
        <v>989</v>
      </c>
      <c r="B13" s="238" t="s">
        <v>990</v>
      </c>
      <c r="C13" s="254">
        <v>7887.75</v>
      </c>
      <c r="D13" s="352">
        <f>C13/C109</f>
        <v>1.7498031541053312E-4</v>
      </c>
      <c r="E13" s="351"/>
    </row>
    <row r="14" spans="1:8" x14ac:dyDescent="0.2">
      <c r="A14" s="238" t="s">
        <v>991</v>
      </c>
      <c r="B14" s="238" t="s">
        <v>992</v>
      </c>
      <c r="C14" s="254">
        <v>116257.69</v>
      </c>
      <c r="D14" s="352">
        <f>C14/C109</f>
        <v>2.5790380355741479E-3</v>
      </c>
      <c r="E14" s="351"/>
    </row>
    <row r="15" spans="1:8" x14ac:dyDescent="0.2">
      <c r="A15" s="238" t="s">
        <v>993</v>
      </c>
      <c r="B15" s="238" t="s">
        <v>994</v>
      </c>
      <c r="C15" s="254">
        <v>62312.35</v>
      </c>
      <c r="D15" s="352">
        <f>C15/C109</f>
        <v>1.3823250809130022E-3</v>
      </c>
      <c r="E15" s="351"/>
    </row>
    <row r="16" spans="1:8" x14ac:dyDescent="0.2">
      <c r="A16" s="238" t="s">
        <v>995</v>
      </c>
      <c r="B16" s="238" t="s">
        <v>996</v>
      </c>
      <c r="C16" s="254">
        <v>7500</v>
      </c>
      <c r="D16" s="352">
        <f>C16/C109</f>
        <v>1.663785446520235E-4</v>
      </c>
      <c r="E16" s="351"/>
    </row>
    <row r="17" spans="1:5" x14ac:dyDescent="0.2">
      <c r="A17" s="238" t="s">
        <v>997</v>
      </c>
      <c r="B17" s="238" t="s">
        <v>998</v>
      </c>
      <c r="C17" s="254">
        <v>1470761.59</v>
      </c>
      <c r="D17" s="352">
        <f>C17/C109</f>
        <v>3.2627089716572813E-2</v>
      </c>
      <c r="E17" s="351"/>
    </row>
    <row r="18" spans="1:5" x14ac:dyDescent="0.2">
      <c r="A18" s="238" t="s">
        <v>999</v>
      </c>
      <c r="B18" s="238" t="s">
        <v>1000</v>
      </c>
      <c r="C18" s="254">
        <v>279327.40000000002</v>
      </c>
      <c r="D18" s="352">
        <f>C18/C109</f>
        <v>6.1965448391244843E-3</v>
      </c>
      <c r="E18" s="351"/>
    </row>
    <row r="19" spans="1:5" x14ac:dyDescent="0.2">
      <c r="A19" s="238" t="s">
        <v>1001</v>
      </c>
      <c r="B19" s="238" t="s">
        <v>1002</v>
      </c>
      <c r="C19" s="254">
        <v>460350</v>
      </c>
      <c r="D19" s="352">
        <f>C19/C109</f>
        <v>1.0212315070741202E-2</v>
      </c>
      <c r="E19" s="351"/>
    </row>
    <row r="20" spans="1:5" x14ac:dyDescent="0.2">
      <c r="A20" s="238" t="s">
        <v>1003</v>
      </c>
      <c r="B20" s="238" t="s">
        <v>1004</v>
      </c>
      <c r="C20" s="254">
        <v>9545</v>
      </c>
      <c r="D20" s="352">
        <f>C20/C109</f>
        <v>2.1174442782714192E-4</v>
      </c>
      <c r="E20" s="351"/>
    </row>
    <row r="21" spans="1:5" x14ac:dyDescent="0.2">
      <c r="A21" s="238" t="s">
        <v>1005</v>
      </c>
      <c r="B21" s="238" t="s">
        <v>1006</v>
      </c>
      <c r="C21" s="254">
        <v>532182.86</v>
      </c>
      <c r="D21" s="352">
        <f>C21/C109</f>
        <v>1.1805841298073542E-2</v>
      </c>
      <c r="E21" s="351"/>
    </row>
    <row r="22" spans="1:5" x14ac:dyDescent="0.2">
      <c r="A22" s="238" t="s">
        <v>1007</v>
      </c>
      <c r="B22" s="238" t="s">
        <v>1008</v>
      </c>
      <c r="C22" s="254">
        <v>1966770</v>
      </c>
      <c r="D22" s="352">
        <f>C22/C109</f>
        <v>4.3630444035368039E-2</v>
      </c>
      <c r="E22" s="351"/>
    </row>
    <row r="23" spans="1:5" x14ac:dyDescent="0.2">
      <c r="A23" s="238" t="s">
        <v>1009</v>
      </c>
      <c r="B23" s="238" t="s">
        <v>1010</v>
      </c>
      <c r="C23" s="254">
        <v>755400</v>
      </c>
      <c r="D23" s="352">
        <f>C23/C109</f>
        <v>1.6757647017351808E-2</v>
      </c>
      <c r="E23" s="351"/>
    </row>
    <row r="24" spans="1:5" x14ac:dyDescent="0.2">
      <c r="A24" s="238" t="s">
        <v>1011</v>
      </c>
      <c r="B24" s="238" t="s">
        <v>1012</v>
      </c>
      <c r="C24" s="254">
        <v>157016.1</v>
      </c>
      <c r="D24" s="352">
        <f>C24/C109</f>
        <v>3.4832146939915453E-3</v>
      </c>
      <c r="E24" s="351"/>
    </row>
    <row r="25" spans="1:5" x14ac:dyDescent="0.2">
      <c r="A25" s="238" t="s">
        <v>1013</v>
      </c>
      <c r="B25" s="238" t="s">
        <v>1014</v>
      </c>
      <c r="C25" s="254">
        <v>820515.35</v>
      </c>
      <c r="D25" s="352">
        <f>C25/C109</f>
        <v>1.8202153306352758E-2</v>
      </c>
      <c r="E25" s="351"/>
    </row>
    <row r="26" spans="1:5" x14ac:dyDescent="0.2">
      <c r="A26" s="238" t="s">
        <v>1015</v>
      </c>
      <c r="B26" s="238" t="s">
        <v>1016</v>
      </c>
      <c r="C26" s="254">
        <v>820515.85</v>
      </c>
      <c r="D26" s="352">
        <f>C26/C109</f>
        <v>1.8202164398255737E-2</v>
      </c>
      <c r="E26" s="351"/>
    </row>
    <row r="27" spans="1:5" x14ac:dyDescent="0.2">
      <c r="A27" s="238" t="s">
        <v>1017</v>
      </c>
      <c r="B27" s="238" t="s">
        <v>1018</v>
      </c>
      <c r="C27" s="254">
        <v>136733.73000000001</v>
      </c>
      <c r="D27" s="352">
        <f>C27/C109</f>
        <v>3.0332745336323639E-3</v>
      </c>
      <c r="E27" s="351"/>
    </row>
    <row r="28" spans="1:5" x14ac:dyDescent="0.2">
      <c r="A28" s="238" t="s">
        <v>1019</v>
      </c>
      <c r="B28" s="238" t="s">
        <v>1020</v>
      </c>
      <c r="C28" s="254">
        <v>4508.66</v>
      </c>
      <c r="D28" s="352">
        <f>C28/C109</f>
        <v>1.0001923855077231E-4</v>
      </c>
      <c r="E28" s="351"/>
    </row>
    <row r="29" spans="1:5" x14ac:dyDescent="0.2">
      <c r="A29" s="238" t="s">
        <v>1021</v>
      </c>
      <c r="B29" s="238" t="s">
        <v>1022</v>
      </c>
      <c r="C29" s="254">
        <v>117122.56</v>
      </c>
      <c r="D29" s="352">
        <f>C29/C109</f>
        <v>2.5982241438292403E-3</v>
      </c>
      <c r="E29" s="351"/>
    </row>
    <row r="30" spans="1:5" x14ac:dyDescent="0.2">
      <c r="A30" s="238" t="s">
        <v>1023</v>
      </c>
      <c r="B30" s="238" t="s">
        <v>1024</v>
      </c>
      <c r="C30" s="254">
        <v>115936.82</v>
      </c>
      <c r="D30" s="352">
        <f>C30/C109</f>
        <v>2.5719199177578153E-3</v>
      </c>
      <c r="E30" s="351"/>
    </row>
    <row r="31" spans="1:5" x14ac:dyDescent="0.2">
      <c r="A31" s="238" t="s">
        <v>1025</v>
      </c>
      <c r="B31" s="238" t="s">
        <v>1026</v>
      </c>
      <c r="C31" s="254">
        <v>60163.23</v>
      </c>
      <c r="D31" s="352">
        <f>C31/C109</f>
        <v>1.3346494198619948E-3</v>
      </c>
      <c r="E31" s="351"/>
    </row>
    <row r="32" spans="1:5" x14ac:dyDescent="0.2">
      <c r="A32" s="238" t="s">
        <v>1027</v>
      </c>
      <c r="B32" s="238" t="s">
        <v>1028</v>
      </c>
      <c r="C32" s="254">
        <v>41918.25</v>
      </c>
      <c r="D32" s="352">
        <f>C32/C109</f>
        <v>9.299063239146246E-4</v>
      </c>
      <c r="E32" s="351"/>
    </row>
    <row r="33" spans="1:5" x14ac:dyDescent="0.2">
      <c r="A33" s="238" t="s">
        <v>1029</v>
      </c>
      <c r="B33" s="238" t="s">
        <v>1030</v>
      </c>
      <c r="C33" s="254">
        <v>29428.33</v>
      </c>
      <c r="D33" s="352">
        <f>C33/C109</f>
        <v>6.5283236225859779E-4</v>
      </c>
      <c r="E33" s="351"/>
    </row>
    <row r="34" spans="1:5" x14ac:dyDescent="0.2">
      <c r="A34" s="238" t="s">
        <v>1031</v>
      </c>
      <c r="B34" s="238" t="s">
        <v>1032</v>
      </c>
      <c r="C34" s="254">
        <v>25540</v>
      </c>
      <c r="D34" s="352">
        <f>C34/C109</f>
        <v>5.6657440405502406E-4</v>
      </c>
      <c r="E34" s="351"/>
    </row>
    <row r="35" spans="1:5" x14ac:dyDescent="0.2">
      <c r="A35" s="238" t="s">
        <v>1033</v>
      </c>
      <c r="B35" s="238" t="s">
        <v>1034</v>
      </c>
      <c r="C35" s="254">
        <v>28925.759999999998</v>
      </c>
      <c r="D35" s="352">
        <f>C35/C109</f>
        <v>6.4168344690049533E-4</v>
      </c>
      <c r="E35" s="351"/>
    </row>
    <row r="36" spans="1:5" x14ac:dyDescent="0.2">
      <c r="A36" s="238" t="s">
        <v>1035</v>
      </c>
      <c r="B36" s="238" t="s">
        <v>1036</v>
      </c>
      <c r="C36" s="254">
        <v>18151.099999999999</v>
      </c>
      <c r="D36" s="352">
        <f>C36/C109</f>
        <v>4.0266048024444582E-4</v>
      </c>
      <c r="E36" s="351"/>
    </row>
    <row r="37" spans="1:5" x14ac:dyDescent="0.2">
      <c r="A37" s="238" t="s">
        <v>1037</v>
      </c>
      <c r="B37" s="238" t="s">
        <v>1038</v>
      </c>
      <c r="C37" s="254">
        <v>8542.26</v>
      </c>
      <c r="D37" s="352">
        <f>C37/C109</f>
        <v>1.8949983824522593E-4</v>
      </c>
      <c r="E37" s="351"/>
    </row>
    <row r="38" spans="1:5" x14ac:dyDescent="0.2">
      <c r="A38" s="238" t="s">
        <v>1039</v>
      </c>
      <c r="B38" s="238" t="s">
        <v>1040</v>
      </c>
      <c r="C38" s="254">
        <v>838491.92</v>
      </c>
      <c r="D38" s="352">
        <f>C38/C109</f>
        <v>1.8600942046944124E-2</v>
      </c>
      <c r="E38" s="351"/>
    </row>
    <row r="39" spans="1:5" x14ac:dyDescent="0.2">
      <c r="A39" s="238" t="s">
        <v>1041</v>
      </c>
      <c r="B39" s="238" t="s">
        <v>1042</v>
      </c>
      <c r="C39" s="254">
        <v>11486.96</v>
      </c>
      <c r="D39" s="352">
        <f>C39/C109</f>
        <v>2.5482449163680105E-4</v>
      </c>
      <c r="E39" s="351"/>
    </row>
    <row r="40" spans="1:5" x14ac:dyDescent="0.2">
      <c r="A40" s="238" t="s">
        <v>1043</v>
      </c>
      <c r="B40" s="238" t="s">
        <v>1044</v>
      </c>
      <c r="C40" s="254">
        <v>90655.6</v>
      </c>
      <c r="D40" s="352">
        <f>C40/C109</f>
        <v>2.0110862390074645E-3</v>
      </c>
      <c r="E40" s="351"/>
    </row>
    <row r="41" spans="1:5" x14ac:dyDescent="0.2">
      <c r="A41" s="238" t="s">
        <v>1045</v>
      </c>
      <c r="B41" s="238" t="s">
        <v>1046</v>
      </c>
      <c r="C41" s="254">
        <v>2423.66</v>
      </c>
      <c r="D41" s="352">
        <f>C41/C109</f>
        <v>5.376600313750977E-5</v>
      </c>
      <c r="E41" s="351"/>
    </row>
    <row r="42" spans="1:5" x14ac:dyDescent="0.2">
      <c r="A42" s="238" t="s">
        <v>1047</v>
      </c>
      <c r="B42" s="238" t="s">
        <v>1048</v>
      </c>
      <c r="C42" s="254">
        <v>2789.8</v>
      </c>
      <c r="D42" s="352">
        <f>C42/C109</f>
        <v>6.1888381849362027E-5</v>
      </c>
      <c r="E42" s="351"/>
    </row>
    <row r="43" spans="1:5" x14ac:dyDescent="0.2">
      <c r="A43" s="238" t="s">
        <v>1049</v>
      </c>
      <c r="B43" s="238" t="s">
        <v>1050</v>
      </c>
      <c r="C43" s="254">
        <v>112.01</v>
      </c>
      <c r="D43" s="352">
        <f>C43/C109</f>
        <v>2.4848081048630873E-6</v>
      </c>
      <c r="E43" s="351"/>
    </row>
    <row r="44" spans="1:5" x14ac:dyDescent="0.2">
      <c r="A44" s="238" t="s">
        <v>1051</v>
      </c>
      <c r="B44" s="238" t="s">
        <v>1052</v>
      </c>
      <c r="C44" s="254">
        <v>83121.440000000002</v>
      </c>
      <c r="D44" s="352">
        <f>C44/C109</f>
        <v>1.8439498955440659E-3</v>
      </c>
      <c r="E44" s="351"/>
    </row>
    <row r="45" spans="1:5" x14ac:dyDescent="0.2">
      <c r="A45" s="238" t="s">
        <v>1053</v>
      </c>
      <c r="B45" s="238" t="s">
        <v>1054</v>
      </c>
      <c r="C45" s="254">
        <v>114</v>
      </c>
      <c r="D45" s="352">
        <f>C45/C109</f>
        <v>2.5289538787107572E-6</v>
      </c>
      <c r="E45" s="351"/>
    </row>
    <row r="46" spans="1:5" x14ac:dyDescent="0.2">
      <c r="A46" s="238" t="s">
        <v>1055</v>
      </c>
      <c r="B46" s="238" t="s">
        <v>1056</v>
      </c>
      <c r="C46" s="254">
        <v>1973.16</v>
      </c>
      <c r="D46" s="352">
        <f>C46/C109</f>
        <v>4.3772198555411561E-5</v>
      </c>
      <c r="E46" s="351"/>
    </row>
    <row r="47" spans="1:5" x14ac:dyDescent="0.2">
      <c r="A47" s="238" t="s">
        <v>1057</v>
      </c>
      <c r="B47" s="238" t="s">
        <v>1058</v>
      </c>
      <c r="C47" s="254">
        <v>2639072.27</v>
      </c>
      <c r="D47" s="352">
        <f>C47/C109</f>
        <v>5.8544667135214938E-2</v>
      </c>
      <c r="E47" s="351"/>
    </row>
    <row r="48" spans="1:5" x14ac:dyDescent="0.2">
      <c r="A48" s="238" t="s">
        <v>1059</v>
      </c>
      <c r="B48" s="238" t="s">
        <v>1060</v>
      </c>
      <c r="C48" s="254">
        <v>201699.1</v>
      </c>
      <c r="D48" s="352">
        <f>C48/C109</f>
        <v>4.4744536954163944E-3</v>
      </c>
      <c r="E48" s="351"/>
    </row>
    <row r="49" spans="1:5" x14ac:dyDescent="0.2">
      <c r="A49" s="238" t="s">
        <v>1061</v>
      </c>
      <c r="B49" s="238" t="s">
        <v>1062</v>
      </c>
      <c r="C49" s="254">
        <v>1392</v>
      </c>
      <c r="D49" s="352">
        <f>C49/C109</f>
        <v>3.0879857887415566E-5</v>
      </c>
      <c r="E49" s="351"/>
    </row>
    <row r="50" spans="1:5" x14ac:dyDescent="0.2">
      <c r="A50" s="238" t="s">
        <v>1063</v>
      </c>
      <c r="B50" s="238" t="s">
        <v>1064</v>
      </c>
      <c r="C50" s="254">
        <v>17118.29</v>
      </c>
      <c r="D50" s="352">
        <f>C50/C109</f>
        <v>3.7974882361750505E-4</v>
      </c>
      <c r="E50" s="351"/>
    </row>
    <row r="51" spans="1:5" x14ac:dyDescent="0.2">
      <c r="A51" s="238" t="s">
        <v>1065</v>
      </c>
      <c r="B51" s="238" t="s">
        <v>1066</v>
      </c>
      <c r="C51" s="254">
        <v>193</v>
      </c>
      <c r="D51" s="352">
        <f>C51/C109</f>
        <v>4.2814745490454047E-6</v>
      </c>
      <c r="E51" s="351"/>
    </row>
    <row r="52" spans="1:5" x14ac:dyDescent="0.2">
      <c r="A52" s="238" t="s">
        <v>1067</v>
      </c>
      <c r="B52" s="238" t="s">
        <v>1068</v>
      </c>
      <c r="C52" s="254">
        <v>200</v>
      </c>
      <c r="D52" s="352">
        <f>C52/C109</f>
        <v>4.4367611907206273E-6</v>
      </c>
      <c r="E52" s="351"/>
    </row>
    <row r="53" spans="1:5" x14ac:dyDescent="0.2">
      <c r="A53" s="238" t="s">
        <v>1069</v>
      </c>
      <c r="B53" s="238" t="s">
        <v>1070</v>
      </c>
      <c r="C53" s="254">
        <v>204923.26</v>
      </c>
      <c r="D53" s="352">
        <f>C53/C109</f>
        <v>4.5459778352197637E-3</v>
      </c>
      <c r="E53" s="351"/>
    </row>
    <row r="54" spans="1:5" x14ac:dyDescent="0.2">
      <c r="A54" s="238" t="s">
        <v>1071</v>
      </c>
      <c r="B54" s="238" t="s">
        <v>1072</v>
      </c>
      <c r="C54" s="254">
        <v>63.99</v>
      </c>
      <c r="D54" s="352">
        <f>C54/C109</f>
        <v>1.4195417429710645E-6</v>
      </c>
      <c r="E54" s="351"/>
    </row>
    <row r="55" spans="1:5" x14ac:dyDescent="0.2">
      <c r="A55" s="238" t="s">
        <v>1073</v>
      </c>
      <c r="B55" s="238" t="s">
        <v>1074</v>
      </c>
      <c r="C55" s="254">
        <v>1726079.18</v>
      </c>
      <c r="D55" s="352">
        <f>C55/C109</f>
        <v>3.8291005589674416E-2</v>
      </c>
      <c r="E55" s="351"/>
    </row>
    <row r="56" spans="1:5" x14ac:dyDescent="0.2">
      <c r="A56" s="238" t="s">
        <v>1075</v>
      </c>
      <c r="B56" s="238" t="s">
        <v>1076</v>
      </c>
      <c r="C56" s="254">
        <v>176771.03</v>
      </c>
      <c r="D56" s="352">
        <f>C56/C109</f>
        <v>3.9214542277385585E-3</v>
      </c>
      <c r="E56" s="351"/>
    </row>
    <row r="57" spans="1:5" x14ac:dyDescent="0.2">
      <c r="A57" s="238" t="s">
        <v>1077</v>
      </c>
      <c r="B57" s="238" t="s">
        <v>1078</v>
      </c>
      <c r="C57" s="254">
        <v>40766.410000000003</v>
      </c>
      <c r="D57" s="352">
        <f>C57/C109</f>
        <v>9.0435412886502641E-4</v>
      </c>
      <c r="E57" s="351"/>
    </row>
    <row r="58" spans="1:5" x14ac:dyDescent="0.2">
      <c r="A58" s="238" t="s">
        <v>1079</v>
      </c>
      <c r="B58" s="238" t="s">
        <v>1080</v>
      </c>
      <c r="C58" s="254">
        <v>408.32</v>
      </c>
      <c r="D58" s="352">
        <f>C58/C109</f>
        <v>9.0580916469752315E-6</v>
      </c>
      <c r="E58" s="351"/>
    </row>
    <row r="59" spans="1:5" x14ac:dyDescent="0.2">
      <c r="A59" s="238" t="s">
        <v>1081</v>
      </c>
      <c r="B59" s="238" t="s">
        <v>1082</v>
      </c>
      <c r="C59" s="254">
        <v>512</v>
      </c>
      <c r="D59" s="352">
        <f>C59/C109</f>
        <v>1.1358108648244805E-5</v>
      </c>
      <c r="E59" s="351"/>
    </row>
    <row r="60" spans="1:5" x14ac:dyDescent="0.2">
      <c r="A60" s="238" t="s">
        <v>1083</v>
      </c>
      <c r="B60" s="238" t="s">
        <v>1084</v>
      </c>
      <c r="C60" s="254">
        <v>110200</v>
      </c>
      <c r="D60" s="352">
        <f>C60/C109</f>
        <v>2.4446554160870654E-3</v>
      </c>
      <c r="E60" s="351"/>
    </row>
    <row r="61" spans="1:5" x14ac:dyDescent="0.2">
      <c r="A61" s="238" t="s">
        <v>1085</v>
      </c>
      <c r="B61" s="238" t="s">
        <v>1086</v>
      </c>
      <c r="C61" s="254">
        <v>302.76</v>
      </c>
      <c r="D61" s="352">
        <f>C61/C109</f>
        <v>6.7163690905128845E-6</v>
      </c>
      <c r="E61" s="351"/>
    </row>
    <row r="62" spans="1:5" x14ac:dyDescent="0.2">
      <c r="A62" s="238" t="s">
        <v>1087</v>
      </c>
      <c r="B62" s="238" t="s">
        <v>1088</v>
      </c>
      <c r="C62" s="254">
        <v>150372.44</v>
      </c>
      <c r="D62" s="352">
        <f>C62/C109</f>
        <v>3.33583302972983E-3</v>
      </c>
      <c r="E62" s="351"/>
    </row>
    <row r="63" spans="1:5" x14ac:dyDescent="0.2">
      <c r="A63" s="238" t="s">
        <v>1089</v>
      </c>
      <c r="B63" s="238" t="s">
        <v>1090</v>
      </c>
      <c r="C63" s="254">
        <v>27869.19</v>
      </c>
      <c r="D63" s="352">
        <f>C63/C109</f>
        <v>6.182447030440969E-4</v>
      </c>
      <c r="E63" s="351"/>
    </row>
    <row r="64" spans="1:5" x14ac:dyDescent="0.2">
      <c r="A64" s="238" t="s">
        <v>1091</v>
      </c>
      <c r="B64" s="238" t="s">
        <v>1092</v>
      </c>
      <c r="C64" s="254">
        <v>112833.2</v>
      </c>
      <c r="D64" s="352">
        <f>C64/C109</f>
        <v>2.5030698139240932E-3</v>
      </c>
      <c r="E64" s="351"/>
    </row>
    <row r="65" spans="1:5" x14ac:dyDescent="0.2">
      <c r="A65" s="238" t="s">
        <v>1093</v>
      </c>
      <c r="B65" s="238" t="s">
        <v>1094</v>
      </c>
      <c r="C65" s="254">
        <v>20246.939999999999</v>
      </c>
      <c r="D65" s="352">
        <f>C65/C109</f>
        <v>4.4915418811424543E-4</v>
      </c>
      <c r="E65" s="351"/>
    </row>
    <row r="66" spans="1:5" x14ac:dyDescent="0.2">
      <c r="A66" s="238" t="s">
        <v>1095</v>
      </c>
      <c r="B66" s="238" t="s">
        <v>1096</v>
      </c>
      <c r="C66" s="254">
        <v>36020.21</v>
      </c>
      <c r="D66" s="352">
        <f>C66/C109</f>
        <v>7.9906534904803511E-4</v>
      </c>
      <c r="E66" s="351"/>
    </row>
    <row r="67" spans="1:5" x14ac:dyDescent="0.2">
      <c r="A67" s="238" t="s">
        <v>1097</v>
      </c>
      <c r="B67" s="238" t="s">
        <v>1098</v>
      </c>
      <c r="C67" s="254">
        <v>80605.33</v>
      </c>
      <c r="D67" s="352">
        <f>C67/C109</f>
        <v>1.7881329995461453E-3</v>
      </c>
      <c r="E67" s="351"/>
    </row>
    <row r="68" spans="1:5" x14ac:dyDescent="0.2">
      <c r="A68" s="238" t="s">
        <v>1099</v>
      </c>
      <c r="B68" s="238" t="s">
        <v>1100</v>
      </c>
      <c r="C68" s="254">
        <v>8966.8799999999992</v>
      </c>
      <c r="D68" s="352">
        <f>C68/C109</f>
        <v>1.9891952592924485E-4</v>
      </c>
      <c r="E68" s="351"/>
    </row>
    <row r="69" spans="1:5" x14ac:dyDescent="0.2">
      <c r="A69" s="238" t="s">
        <v>1101</v>
      </c>
      <c r="B69" s="238" t="s">
        <v>1102</v>
      </c>
      <c r="C69" s="254">
        <v>77608.5</v>
      </c>
      <c r="D69" s="352">
        <f>C69/C109</f>
        <v>1.7216519043502089E-3</v>
      </c>
      <c r="E69" s="351"/>
    </row>
    <row r="70" spans="1:5" x14ac:dyDescent="0.2">
      <c r="A70" s="238" t="s">
        <v>1103</v>
      </c>
      <c r="B70" s="238" t="s">
        <v>1104</v>
      </c>
      <c r="C70" s="254">
        <v>5322</v>
      </c>
      <c r="D70" s="352">
        <f>C70/C109</f>
        <v>1.1806221528507588E-4</v>
      </c>
      <c r="E70" s="351"/>
    </row>
    <row r="71" spans="1:5" x14ac:dyDescent="0.2">
      <c r="A71" s="238" t="s">
        <v>1105</v>
      </c>
      <c r="B71" s="238" t="s">
        <v>1106</v>
      </c>
      <c r="C71" s="254">
        <v>109489.1</v>
      </c>
      <c r="D71" s="352">
        <f>C71/C109</f>
        <v>2.428884948434649E-3</v>
      </c>
      <c r="E71" s="351"/>
    </row>
    <row r="72" spans="1:5" x14ac:dyDescent="0.2">
      <c r="A72" s="238" t="s">
        <v>1107</v>
      </c>
      <c r="B72" s="238" t="s">
        <v>1108</v>
      </c>
      <c r="C72" s="254">
        <v>16564.8</v>
      </c>
      <c r="D72" s="352">
        <f>C72/C109</f>
        <v>3.6747030886024516E-4</v>
      </c>
      <c r="E72" s="351"/>
    </row>
    <row r="73" spans="1:5" x14ac:dyDescent="0.2">
      <c r="A73" s="238" t="s">
        <v>1109</v>
      </c>
      <c r="B73" s="238" t="s">
        <v>1110</v>
      </c>
      <c r="C73" s="254">
        <v>5800</v>
      </c>
      <c r="D73" s="352">
        <f>C73/C109</f>
        <v>1.2866607453089818E-4</v>
      </c>
      <c r="E73" s="351"/>
    </row>
    <row r="74" spans="1:5" x14ac:dyDescent="0.2">
      <c r="A74" s="238" t="s">
        <v>1111</v>
      </c>
      <c r="B74" s="238" t="s">
        <v>1112</v>
      </c>
      <c r="C74" s="254">
        <v>19256</v>
      </c>
      <c r="D74" s="352">
        <f>C74/C109</f>
        <v>4.2717136744258196E-4</v>
      </c>
      <c r="E74" s="351"/>
    </row>
    <row r="75" spans="1:5" x14ac:dyDescent="0.2">
      <c r="A75" s="238" t="s">
        <v>1113</v>
      </c>
      <c r="B75" s="238" t="s">
        <v>1114</v>
      </c>
      <c r="C75" s="254">
        <v>478909.21</v>
      </c>
      <c r="D75" s="352">
        <f>C75/C109</f>
        <v>1.0624028984033375E-2</v>
      </c>
      <c r="E75" s="351"/>
    </row>
    <row r="76" spans="1:5" x14ac:dyDescent="0.2">
      <c r="A76" s="238" t="s">
        <v>1115</v>
      </c>
      <c r="B76" s="238" t="s">
        <v>1116</v>
      </c>
      <c r="C76" s="254">
        <v>2853</v>
      </c>
      <c r="D76" s="352">
        <f>C76/C109</f>
        <v>6.3290398385629741E-5</v>
      </c>
      <c r="E76" s="351"/>
    </row>
    <row r="77" spans="1:5" x14ac:dyDescent="0.2">
      <c r="A77" s="238" t="s">
        <v>1117</v>
      </c>
      <c r="B77" s="238" t="s">
        <v>1118</v>
      </c>
      <c r="C77" s="254">
        <v>15295.81</v>
      </c>
      <c r="D77" s="352">
        <f>C77/C109</f>
        <v>3.3931928094318233E-4</v>
      </c>
      <c r="E77" s="351"/>
    </row>
    <row r="78" spans="1:5" x14ac:dyDescent="0.2">
      <c r="A78" s="238" t="s">
        <v>1119</v>
      </c>
      <c r="B78" s="238" t="s">
        <v>1120</v>
      </c>
      <c r="C78" s="254">
        <v>7273</v>
      </c>
      <c r="D78" s="352">
        <f>C78/C109</f>
        <v>1.6134282070055558E-4</v>
      </c>
      <c r="E78" s="351"/>
    </row>
    <row r="79" spans="1:5" x14ac:dyDescent="0.2">
      <c r="A79" s="238" t="s">
        <v>1121</v>
      </c>
      <c r="B79" s="238" t="s">
        <v>1122</v>
      </c>
      <c r="C79" s="254">
        <v>3492.74</v>
      </c>
      <c r="D79" s="352">
        <f>C79/C109</f>
        <v>7.7482266406387809E-5</v>
      </c>
      <c r="E79" s="351"/>
    </row>
    <row r="80" spans="1:5" x14ac:dyDescent="0.2">
      <c r="A80" s="238" t="s">
        <v>1123</v>
      </c>
      <c r="B80" s="238" t="s">
        <v>1124</v>
      </c>
      <c r="C80" s="254">
        <v>58651.63</v>
      </c>
      <c r="D80" s="352">
        <f>C80/C109</f>
        <v>1.3011163787825281E-3</v>
      </c>
      <c r="E80" s="351"/>
    </row>
    <row r="81" spans="1:5" x14ac:dyDescent="0.2">
      <c r="A81" s="238" t="s">
        <v>1125</v>
      </c>
      <c r="B81" s="238" t="s">
        <v>1126</v>
      </c>
      <c r="C81" s="254">
        <v>23294</v>
      </c>
      <c r="D81" s="352">
        <f>C81/C109</f>
        <v>5.1674957588323145E-4</v>
      </c>
      <c r="E81" s="351"/>
    </row>
    <row r="82" spans="1:5" x14ac:dyDescent="0.2">
      <c r="A82" s="238" t="s">
        <v>1127</v>
      </c>
      <c r="B82" s="238" t="s">
        <v>1128</v>
      </c>
      <c r="C82" s="254">
        <v>420</v>
      </c>
      <c r="D82" s="352">
        <f>C82/C109</f>
        <v>9.3171985005133159E-6</v>
      </c>
      <c r="E82" s="351"/>
    </row>
    <row r="83" spans="1:5" x14ac:dyDescent="0.2">
      <c r="A83" s="238" t="s">
        <v>1129</v>
      </c>
      <c r="B83" s="238" t="s">
        <v>1130</v>
      </c>
      <c r="C83" s="254">
        <v>183294</v>
      </c>
      <c r="D83" s="352">
        <f>C83/C109</f>
        <v>4.0661585284597328E-3</v>
      </c>
      <c r="E83" s="351"/>
    </row>
    <row r="84" spans="1:5" x14ac:dyDescent="0.2">
      <c r="A84" s="238" t="s">
        <v>1131</v>
      </c>
      <c r="B84" s="238" t="s">
        <v>1132</v>
      </c>
      <c r="C84" s="254">
        <v>2740570.82</v>
      </c>
      <c r="D84" s="352">
        <f>C84/C109</f>
        <v>6.0796291272987024E-2</v>
      </c>
      <c r="E84" s="351"/>
    </row>
    <row r="85" spans="1:5" x14ac:dyDescent="0.2">
      <c r="A85" s="238" t="s">
        <v>1133</v>
      </c>
      <c r="B85" s="238" t="s">
        <v>1134</v>
      </c>
      <c r="C85" s="254">
        <v>2494950</v>
      </c>
      <c r="D85" s="352">
        <f>C85/C109</f>
        <v>5.5347486663942139E-2</v>
      </c>
      <c r="E85" s="351"/>
    </row>
    <row r="86" spans="1:5" x14ac:dyDescent="0.2">
      <c r="A86" s="238" t="s">
        <v>1135</v>
      </c>
      <c r="B86" s="238" t="s">
        <v>1136</v>
      </c>
      <c r="C86" s="254">
        <v>497634.99</v>
      </c>
      <c r="D86" s="352">
        <f>C86/C109</f>
        <v>1.1039438053883237E-2</v>
      </c>
      <c r="E86" s="351"/>
    </row>
    <row r="87" spans="1:5" x14ac:dyDescent="0.2">
      <c r="A87" s="238" t="s">
        <v>1137</v>
      </c>
      <c r="B87" s="238" t="s">
        <v>1138</v>
      </c>
      <c r="C87" s="254">
        <v>848534.14</v>
      </c>
      <c r="D87" s="352">
        <f>C87/C109</f>
        <v>1.8823716706767517E-2</v>
      </c>
      <c r="E87" s="351"/>
    </row>
    <row r="88" spans="1:5" x14ac:dyDescent="0.2">
      <c r="A88" s="238" t="s">
        <v>1139</v>
      </c>
      <c r="B88" s="238" t="s">
        <v>1140</v>
      </c>
      <c r="C88" s="254">
        <v>79650</v>
      </c>
      <c r="D88" s="352">
        <f>C88/C109</f>
        <v>1.7669401442044898E-3</v>
      </c>
      <c r="E88" s="351"/>
    </row>
    <row r="89" spans="1:5" x14ac:dyDescent="0.2">
      <c r="A89" s="238" t="s">
        <v>1141</v>
      </c>
      <c r="B89" s="238" t="s">
        <v>1142</v>
      </c>
      <c r="C89" s="254">
        <v>64569.81</v>
      </c>
      <c r="D89" s="352">
        <f>C89/C109</f>
        <v>1.4324041355010231E-3</v>
      </c>
      <c r="E89" s="351"/>
    </row>
    <row r="90" spans="1:5" x14ac:dyDescent="0.2">
      <c r="A90" s="238" t="s">
        <v>1143</v>
      </c>
      <c r="B90" s="238" t="s">
        <v>1144</v>
      </c>
      <c r="C90" s="254">
        <v>11294.4</v>
      </c>
      <c r="D90" s="352">
        <f>C90/C109</f>
        <v>2.5055277796237526E-4</v>
      </c>
      <c r="E90" s="351"/>
    </row>
    <row r="91" spans="1:5" x14ac:dyDescent="0.2">
      <c r="A91" s="238" t="s">
        <v>1145</v>
      </c>
      <c r="B91" s="238" t="s">
        <v>1146</v>
      </c>
      <c r="C91" s="254">
        <v>100000</v>
      </c>
      <c r="D91" s="352">
        <f>C91/C109</f>
        <v>2.2183805953603134E-3</v>
      </c>
      <c r="E91" s="351"/>
    </row>
    <row r="92" spans="1:5" x14ac:dyDescent="0.2">
      <c r="A92" s="238" t="s">
        <v>1147</v>
      </c>
      <c r="B92" s="238" t="s">
        <v>1148</v>
      </c>
      <c r="C92" s="254">
        <v>765071.22</v>
      </c>
      <c r="D92" s="352">
        <f>C92/C109</f>
        <v>1.6972191485166412E-2</v>
      </c>
      <c r="E92" s="351"/>
    </row>
    <row r="93" spans="1:5" x14ac:dyDescent="0.2">
      <c r="A93" s="238" t="s">
        <v>1149</v>
      </c>
      <c r="B93" s="238" t="s">
        <v>1150</v>
      </c>
      <c r="C93" s="254">
        <v>14550</v>
      </c>
      <c r="D93" s="352">
        <f>C93/C109</f>
        <v>3.2277437662492559E-4</v>
      </c>
      <c r="E93" s="351"/>
    </row>
    <row r="94" spans="1:5" x14ac:dyDescent="0.2">
      <c r="A94" s="238" t="s">
        <v>1151</v>
      </c>
      <c r="B94" s="238" t="s">
        <v>1152</v>
      </c>
      <c r="C94" s="254">
        <v>19452.25</v>
      </c>
      <c r="D94" s="352">
        <f>C94/C109</f>
        <v>4.3152493936097656E-4</v>
      </c>
      <c r="E94" s="351"/>
    </row>
    <row r="95" spans="1:5" x14ac:dyDescent="0.2">
      <c r="A95" s="238" t="s">
        <v>1153</v>
      </c>
      <c r="B95" s="238" t="s">
        <v>1154</v>
      </c>
      <c r="C95" s="254">
        <v>794097.21</v>
      </c>
      <c r="D95" s="352">
        <f>C95/C109</f>
        <v>1.7616098414937637E-2</v>
      </c>
      <c r="E95" s="351"/>
    </row>
    <row r="96" spans="1:5" x14ac:dyDescent="0.2">
      <c r="A96" s="238"/>
      <c r="B96" s="238"/>
      <c r="C96" s="254"/>
      <c r="D96" s="352">
        <f>C96/C109</f>
        <v>0</v>
      </c>
      <c r="E96" s="351"/>
    </row>
    <row r="97" spans="1:5" x14ac:dyDescent="0.2">
      <c r="A97" s="238"/>
      <c r="B97" s="238"/>
      <c r="C97" s="254"/>
      <c r="D97" s="352">
        <f>C97/C109</f>
        <v>0</v>
      </c>
      <c r="E97" s="351"/>
    </row>
    <row r="98" spans="1:5" x14ac:dyDescent="0.2">
      <c r="A98" s="238"/>
      <c r="B98" s="238"/>
      <c r="C98" s="254"/>
      <c r="D98" s="352">
        <f>C98/C109</f>
        <v>0</v>
      </c>
      <c r="E98" s="351"/>
    </row>
    <row r="99" spans="1:5" x14ac:dyDescent="0.2">
      <c r="A99" s="238"/>
      <c r="B99" s="238"/>
      <c r="C99" s="254"/>
      <c r="D99" s="352">
        <f>C99/C109</f>
        <v>0</v>
      </c>
      <c r="E99" s="351"/>
    </row>
    <row r="100" spans="1:5" x14ac:dyDescent="0.2">
      <c r="A100" s="238"/>
      <c r="B100" s="238"/>
      <c r="C100" s="254"/>
      <c r="D100" s="352">
        <f>C100/C109</f>
        <v>0</v>
      </c>
      <c r="E100" s="351"/>
    </row>
    <row r="101" spans="1:5" x14ac:dyDescent="0.2">
      <c r="A101" s="238"/>
      <c r="B101" s="238"/>
      <c r="C101" s="254"/>
      <c r="D101" s="352">
        <f>C101/C109</f>
        <v>0</v>
      </c>
      <c r="E101" s="351"/>
    </row>
    <row r="102" spans="1:5" x14ac:dyDescent="0.2">
      <c r="A102" s="238"/>
      <c r="B102" s="238"/>
      <c r="C102" s="254"/>
      <c r="D102" s="352">
        <f>C102/C109</f>
        <v>0</v>
      </c>
      <c r="E102" s="351"/>
    </row>
    <row r="103" spans="1:5" x14ac:dyDescent="0.2">
      <c r="A103" s="238"/>
      <c r="B103" s="238"/>
      <c r="C103" s="254"/>
      <c r="D103" s="352">
        <f>C103/C109</f>
        <v>0</v>
      </c>
      <c r="E103" s="351"/>
    </row>
    <row r="104" spans="1:5" x14ac:dyDescent="0.2">
      <c r="A104" s="238"/>
      <c r="B104" s="238"/>
      <c r="C104" s="254"/>
      <c r="D104" s="352">
        <f>C104/C109</f>
        <v>0</v>
      </c>
      <c r="E104" s="351"/>
    </row>
    <row r="105" spans="1:5" x14ac:dyDescent="0.2">
      <c r="A105" s="238"/>
      <c r="B105" s="238"/>
      <c r="C105" s="254"/>
      <c r="D105" s="352">
        <f>C105/C109</f>
        <v>0</v>
      </c>
      <c r="E105" s="351"/>
    </row>
    <row r="106" spans="1:5" x14ac:dyDescent="0.2">
      <c r="A106" s="238"/>
      <c r="B106" s="238"/>
      <c r="C106" s="254"/>
      <c r="D106" s="352">
        <f>C106/C109</f>
        <v>0</v>
      </c>
      <c r="E106" s="351"/>
    </row>
    <row r="107" spans="1:5" x14ac:dyDescent="0.2">
      <c r="A107" s="238"/>
      <c r="B107" s="238"/>
      <c r="C107" s="254"/>
      <c r="D107" s="352">
        <f>C107/C109</f>
        <v>0</v>
      </c>
      <c r="E107" s="351"/>
    </row>
    <row r="108" spans="1:5" x14ac:dyDescent="0.2">
      <c r="A108" s="238"/>
      <c r="B108" s="238"/>
      <c r="C108" s="254"/>
      <c r="D108" s="352">
        <f>C108/C109</f>
        <v>0</v>
      </c>
      <c r="E108" s="351"/>
    </row>
    <row r="109" spans="1:5" x14ac:dyDescent="0.2">
      <c r="A109" s="253"/>
      <c r="B109" s="253" t="s">
        <v>360</v>
      </c>
      <c r="C109" s="252">
        <f>SUM(C8:C108)</f>
        <v>45077927.660000026</v>
      </c>
      <c r="D109" s="350">
        <f>SUM(D8:D108)</f>
        <v>0.99999999999999956</v>
      </c>
      <c r="E109" s="312"/>
    </row>
    <row r="110" spans="1:5" x14ac:dyDescent="0.2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85" t="s">
        <v>143</v>
      </c>
      <c r="B2" s="486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zoomScaleSheetLayoutView="100" workbookViewId="0">
      <selection activeCell="K24" sqref="K2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368</v>
      </c>
      <c r="B5" s="217"/>
      <c r="C5" s="13"/>
      <c r="D5" s="13"/>
      <c r="E5" s="13"/>
      <c r="G5" s="190" t="s">
        <v>367</v>
      </c>
    </row>
    <row r="6" spans="1:7" s="24" customFormat="1" x14ac:dyDescent="0.2">
      <c r="A6" s="281"/>
      <c r="B6" s="281"/>
      <c r="C6" s="23"/>
      <c r="D6" s="337"/>
      <c r="E6" s="337"/>
    </row>
    <row r="7" spans="1:7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366</v>
      </c>
      <c r="F7" s="316" t="s">
        <v>240</v>
      </c>
      <c r="G7" s="316" t="s">
        <v>338</v>
      </c>
    </row>
    <row r="8" spans="1:7" x14ac:dyDescent="0.2">
      <c r="A8" s="238" t="s">
        <v>1155</v>
      </c>
      <c r="B8" s="238" t="s">
        <v>1156</v>
      </c>
      <c r="C8" s="254">
        <v>595361.88</v>
      </c>
      <c r="D8" s="254">
        <v>-1911.12</v>
      </c>
      <c r="E8" s="254">
        <v>-597273</v>
      </c>
      <c r="F8" s="315"/>
      <c r="G8" s="287"/>
    </row>
    <row r="9" spans="1:7" x14ac:dyDescent="0.2">
      <c r="A9" s="238" t="s">
        <v>1157</v>
      </c>
      <c r="B9" s="238" t="s">
        <v>1158</v>
      </c>
      <c r="C9" s="254">
        <v>-1149287.47</v>
      </c>
      <c r="D9" s="254">
        <v>-1149287.47</v>
      </c>
      <c r="E9" s="254">
        <v>0</v>
      </c>
      <c r="F9" s="254"/>
      <c r="G9" s="287"/>
    </row>
    <row r="10" spans="1:7" x14ac:dyDescent="0.2">
      <c r="A10" s="238" t="s">
        <v>1159</v>
      </c>
      <c r="B10" s="238" t="s">
        <v>1160</v>
      </c>
      <c r="C10" s="254">
        <v>-4513801.55</v>
      </c>
      <c r="D10" s="254">
        <v>-4513801.55</v>
      </c>
      <c r="E10" s="254">
        <v>0</v>
      </c>
      <c r="F10" s="287"/>
      <c r="G10" s="287"/>
    </row>
    <row r="11" spans="1:7" x14ac:dyDescent="0.2">
      <c r="A11" s="238" t="s">
        <v>1161</v>
      </c>
      <c r="B11" s="238" t="s">
        <v>1162</v>
      </c>
      <c r="C11" s="254">
        <v>-161577.29999999999</v>
      </c>
      <c r="D11" s="254">
        <v>-161577.29999999999</v>
      </c>
      <c r="E11" s="254">
        <v>0</v>
      </c>
      <c r="F11" s="287"/>
      <c r="G11" s="287"/>
    </row>
    <row r="12" spans="1:7" x14ac:dyDescent="0.2">
      <c r="A12" s="238" t="s">
        <v>1163</v>
      </c>
      <c r="B12" s="238" t="s">
        <v>1164</v>
      </c>
      <c r="C12" s="254">
        <v>-407330</v>
      </c>
      <c r="D12" s="254">
        <v>-407330</v>
      </c>
      <c r="E12" s="254">
        <v>0</v>
      </c>
      <c r="F12" s="287"/>
      <c r="G12" s="287"/>
    </row>
    <row r="13" spans="1:7" x14ac:dyDescent="0.2">
      <c r="A13" s="238" t="s">
        <v>1165</v>
      </c>
      <c r="B13" s="238" t="s">
        <v>1166</v>
      </c>
      <c r="C13" s="254">
        <v>700000</v>
      </c>
      <c r="D13" s="254">
        <v>700000</v>
      </c>
      <c r="E13" s="254">
        <v>0</v>
      </c>
      <c r="F13" s="287"/>
      <c r="G13" s="287"/>
    </row>
    <row r="14" spans="1:7" x14ac:dyDescent="0.2">
      <c r="A14" s="238" t="s">
        <v>1167</v>
      </c>
      <c r="B14" s="238" t="s">
        <v>1168</v>
      </c>
      <c r="C14" s="254">
        <v>-364094.14</v>
      </c>
      <c r="D14" s="254">
        <v>-364094.14</v>
      </c>
      <c r="E14" s="254">
        <v>0</v>
      </c>
      <c r="F14" s="287"/>
      <c r="G14" s="287"/>
    </row>
    <row r="15" spans="1:7" x14ac:dyDescent="0.2">
      <c r="A15" s="238" t="s">
        <v>1169</v>
      </c>
      <c r="B15" s="238" t="s">
        <v>1170</v>
      </c>
      <c r="C15" s="254">
        <v>-397846.6</v>
      </c>
      <c r="D15" s="254">
        <v>-397846.6</v>
      </c>
      <c r="E15" s="254">
        <v>0</v>
      </c>
      <c r="F15" s="287"/>
      <c r="G15" s="287"/>
    </row>
    <row r="16" spans="1:7" x14ac:dyDescent="0.2">
      <c r="A16" s="238" t="s">
        <v>1171</v>
      </c>
      <c r="B16" s="238" t="s">
        <v>1172</v>
      </c>
      <c r="C16" s="254">
        <v>-80790</v>
      </c>
      <c r="D16" s="254">
        <v>-80790</v>
      </c>
      <c r="E16" s="254">
        <v>0</v>
      </c>
      <c r="F16" s="287"/>
      <c r="G16" s="287"/>
    </row>
    <row r="17" spans="1:7" x14ac:dyDescent="0.2">
      <c r="A17" s="238" t="s">
        <v>1173</v>
      </c>
      <c r="B17" s="238" t="s">
        <v>1174</v>
      </c>
      <c r="C17" s="254">
        <v>-24691.56</v>
      </c>
      <c r="D17" s="254">
        <v>-24691.56</v>
      </c>
      <c r="E17" s="254">
        <v>0</v>
      </c>
      <c r="F17" s="287"/>
      <c r="G17" s="287"/>
    </row>
    <row r="18" spans="1:7" x14ac:dyDescent="0.2">
      <c r="A18" s="238" t="s">
        <v>1175</v>
      </c>
      <c r="B18" s="238" t="s">
        <v>1176</v>
      </c>
      <c r="C18" s="254">
        <v>-1205354.7</v>
      </c>
      <c r="D18" s="254">
        <v>-1205354.7</v>
      </c>
      <c r="E18" s="254">
        <v>0</v>
      </c>
      <c r="F18" s="287"/>
      <c r="G18" s="287"/>
    </row>
    <row r="19" spans="1:7" x14ac:dyDescent="0.2">
      <c r="A19" s="238" t="s">
        <v>1177</v>
      </c>
      <c r="B19" s="238" t="s">
        <v>1178</v>
      </c>
      <c r="C19" s="254">
        <v>-637907.89</v>
      </c>
      <c r="D19" s="254">
        <v>-637907.89</v>
      </c>
      <c r="E19" s="254">
        <v>0</v>
      </c>
      <c r="F19" s="287"/>
      <c r="G19" s="287"/>
    </row>
    <row r="20" spans="1:7" x14ac:dyDescent="0.2">
      <c r="A20" s="238" t="s">
        <v>1179</v>
      </c>
      <c r="B20" s="238" t="s">
        <v>1180</v>
      </c>
      <c r="C20" s="254">
        <v>-187607.05</v>
      </c>
      <c r="D20" s="254">
        <v>-187607.05</v>
      </c>
      <c r="E20" s="254">
        <v>0</v>
      </c>
      <c r="F20" s="287"/>
      <c r="G20" s="287"/>
    </row>
    <row r="21" spans="1:7" x14ac:dyDescent="0.2">
      <c r="A21" s="238" t="s">
        <v>1181</v>
      </c>
      <c r="B21" s="238" t="s">
        <v>1182</v>
      </c>
      <c r="C21" s="254">
        <v>196824.21</v>
      </c>
      <c r="D21" s="254">
        <v>0</v>
      </c>
      <c r="E21" s="254">
        <v>-196824.21</v>
      </c>
      <c r="F21" s="287"/>
      <c r="G21" s="287"/>
    </row>
    <row r="22" spans="1:7" x14ac:dyDescent="0.2">
      <c r="A22" s="238"/>
      <c r="B22" s="238"/>
      <c r="C22" s="254"/>
      <c r="D22" s="254"/>
      <c r="E22" s="254"/>
      <c r="F22" s="287"/>
      <c r="G22" s="287"/>
    </row>
    <row r="23" spans="1:7" x14ac:dyDescent="0.2">
      <c r="A23" s="284"/>
      <c r="B23" s="253" t="s">
        <v>365</v>
      </c>
      <c r="C23" s="239">
        <f>SUM(C8:C22)</f>
        <v>-7638102.1699999981</v>
      </c>
      <c r="D23" s="239">
        <f>SUM(D8:D22)</f>
        <v>-8432199.379999999</v>
      </c>
      <c r="E23" s="219">
        <f>SUM(E8:E22)</f>
        <v>-794097.21</v>
      </c>
      <c r="F23" s="359"/>
      <c r="G23" s="35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85" t="s">
        <v>143</v>
      </c>
      <c r="B2" s="486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28" zoomScaleNormal="100" zoomScaleSheetLayoutView="100" workbookViewId="0">
      <selection activeCell="K84" sqref="K8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7" t="s">
        <v>371</v>
      </c>
      <c r="B5" s="217"/>
      <c r="C5" s="13"/>
      <c r="D5" s="13"/>
      <c r="E5" s="13"/>
      <c r="F5" s="190" t="s">
        <v>370</v>
      </c>
    </row>
    <row r="6" spans="1:6" s="24" customFormat="1" x14ac:dyDescent="0.2">
      <c r="A6" s="281"/>
      <c r="B6" s="281"/>
      <c r="C6" s="23"/>
      <c r="D6" s="337"/>
      <c r="E6" s="337"/>
    </row>
    <row r="7" spans="1:6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366</v>
      </c>
      <c r="F7" s="360" t="s">
        <v>338</v>
      </c>
    </row>
    <row r="8" spans="1:6" x14ac:dyDescent="0.2">
      <c r="A8" s="238" t="s">
        <v>1183</v>
      </c>
      <c r="B8" s="238" t="s">
        <v>1184</v>
      </c>
      <c r="C8" s="254">
        <v>0</v>
      </c>
      <c r="D8" s="254">
        <v>-53587596.840000004</v>
      </c>
      <c r="E8" s="254">
        <v>-53587596.840000004</v>
      </c>
      <c r="F8" s="362"/>
    </row>
    <row r="9" spans="1:6" x14ac:dyDescent="0.2">
      <c r="A9" s="238" t="s">
        <v>1183</v>
      </c>
      <c r="B9" s="238" t="s">
        <v>1185</v>
      </c>
      <c r="C9" s="254">
        <v>-70907997.450000003</v>
      </c>
      <c r="D9" s="254">
        <v>0</v>
      </c>
      <c r="E9" s="254">
        <v>70907997.450000003</v>
      </c>
      <c r="F9" s="362"/>
    </row>
    <row r="10" spans="1:6" x14ac:dyDescent="0.2">
      <c r="A10" s="238" t="s">
        <v>1186</v>
      </c>
      <c r="B10" s="238" t="s">
        <v>1187</v>
      </c>
      <c r="C10" s="254">
        <v>5675805.9500000002</v>
      </c>
      <c r="D10" s="254">
        <v>5675805.9500000002</v>
      </c>
      <c r="E10" s="254">
        <v>0</v>
      </c>
      <c r="F10" s="362"/>
    </row>
    <row r="11" spans="1:6" x14ac:dyDescent="0.2">
      <c r="A11" s="238" t="s">
        <v>1188</v>
      </c>
      <c r="B11" s="238" t="s">
        <v>1189</v>
      </c>
      <c r="C11" s="254">
        <v>-2390705.9</v>
      </c>
      <c r="D11" s="254">
        <v>-2390705.9</v>
      </c>
      <c r="E11" s="254">
        <v>0</v>
      </c>
      <c r="F11" s="362"/>
    </row>
    <row r="12" spans="1:6" x14ac:dyDescent="0.2">
      <c r="A12" s="238" t="s">
        <v>1190</v>
      </c>
      <c r="B12" s="238" t="s">
        <v>1191</v>
      </c>
      <c r="C12" s="254">
        <v>5854703.7300000004</v>
      </c>
      <c r="D12" s="254">
        <v>5854703.7300000004</v>
      </c>
      <c r="E12" s="254">
        <v>0</v>
      </c>
      <c r="F12" s="362"/>
    </row>
    <row r="13" spans="1:6" x14ac:dyDescent="0.2">
      <c r="A13" s="238" t="s">
        <v>1192</v>
      </c>
      <c r="B13" s="238" t="s">
        <v>1193</v>
      </c>
      <c r="C13" s="254">
        <v>-18190869.82</v>
      </c>
      <c r="D13" s="254">
        <v>-18190869.82</v>
      </c>
      <c r="E13" s="254">
        <v>0</v>
      </c>
      <c r="F13" s="362"/>
    </row>
    <row r="14" spans="1:6" x14ac:dyDescent="0.2">
      <c r="A14" s="238" t="s">
        <v>1194</v>
      </c>
      <c r="B14" s="238" t="s">
        <v>1195</v>
      </c>
      <c r="C14" s="254">
        <v>5055595.5199999996</v>
      </c>
      <c r="D14" s="254">
        <v>5055595.5199999996</v>
      </c>
      <c r="E14" s="254">
        <v>0</v>
      </c>
      <c r="F14" s="362"/>
    </row>
    <row r="15" spans="1:6" x14ac:dyDescent="0.2">
      <c r="A15" s="238" t="s">
        <v>1196</v>
      </c>
      <c r="B15" s="238" t="s">
        <v>1197</v>
      </c>
      <c r="C15" s="254">
        <v>105724434.31</v>
      </c>
      <c r="D15" s="254">
        <v>105724434.31</v>
      </c>
      <c r="E15" s="254">
        <v>0</v>
      </c>
      <c r="F15" s="362"/>
    </row>
    <row r="16" spans="1:6" x14ac:dyDescent="0.2">
      <c r="A16" s="238" t="s">
        <v>1198</v>
      </c>
      <c r="B16" s="238" t="s">
        <v>1199</v>
      </c>
      <c r="C16" s="254">
        <v>-1871239.27</v>
      </c>
      <c r="D16" s="254">
        <v>-1871239.27</v>
      </c>
      <c r="E16" s="254">
        <v>0</v>
      </c>
      <c r="F16" s="362"/>
    </row>
    <row r="17" spans="1:6" x14ac:dyDescent="0.2">
      <c r="A17" s="238" t="s">
        <v>1200</v>
      </c>
      <c r="B17" s="238" t="s">
        <v>1201</v>
      </c>
      <c r="C17" s="254">
        <v>29781268.34</v>
      </c>
      <c r="D17" s="254">
        <v>29781268.34</v>
      </c>
      <c r="E17" s="254">
        <v>0</v>
      </c>
      <c r="F17" s="362"/>
    </row>
    <row r="18" spans="1:6" x14ac:dyDescent="0.2">
      <c r="A18" s="238" t="s">
        <v>1202</v>
      </c>
      <c r="B18" s="238" t="s">
        <v>1203</v>
      </c>
      <c r="C18" s="254">
        <v>69295553.180000007</v>
      </c>
      <c r="D18" s="254">
        <v>69295553.180000007</v>
      </c>
      <c r="E18" s="254">
        <v>0</v>
      </c>
      <c r="F18" s="362"/>
    </row>
    <row r="19" spans="1:6" x14ac:dyDescent="0.2">
      <c r="A19" s="238" t="s">
        <v>1204</v>
      </c>
      <c r="B19" s="238" t="s">
        <v>1205</v>
      </c>
      <c r="C19" s="254">
        <v>0</v>
      </c>
      <c r="D19" s="254">
        <v>-45929591.850000001</v>
      </c>
      <c r="E19" s="254">
        <v>-45929591.850000001</v>
      </c>
      <c r="F19" s="362"/>
    </row>
    <row r="20" spans="1:6" x14ac:dyDescent="0.2">
      <c r="A20" s="238" t="s">
        <v>1206</v>
      </c>
      <c r="B20" s="238" t="s">
        <v>1207</v>
      </c>
      <c r="C20" s="254">
        <v>-91436</v>
      </c>
      <c r="D20" s="254">
        <v>-91436</v>
      </c>
      <c r="E20" s="254">
        <v>0</v>
      </c>
      <c r="F20" s="362"/>
    </row>
    <row r="21" spans="1:6" x14ac:dyDescent="0.2">
      <c r="A21" s="238" t="s">
        <v>1208</v>
      </c>
      <c r="B21" s="238" t="s">
        <v>1207</v>
      </c>
      <c r="C21" s="254">
        <v>-45312.34</v>
      </c>
      <c r="D21" s="254">
        <v>-45312.34</v>
      </c>
      <c r="E21" s="254">
        <v>0</v>
      </c>
      <c r="F21" s="362"/>
    </row>
    <row r="22" spans="1:6" x14ac:dyDescent="0.2">
      <c r="A22" s="238" t="s">
        <v>1209</v>
      </c>
      <c r="B22" s="238" t="s">
        <v>1210</v>
      </c>
      <c r="C22" s="254">
        <v>-31344.03</v>
      </c>
      <c r="D22" s="254">
        <v>-31344.03</v>
      </c>
      <c r="E22" s="254">
        <v>0</v>
      </c>
      <c r="F22" s="362"/>
    </row>
    <row r="23" spans="1:6" x14ac:dyDescent="0.2">
      <c r="A23" s="238" t="s">
        <v>1211</v>
      </c>
      <c r="B23" s="238" t="s">
        <v>1212</v>
      </c>
      <c r="C23" s="254">
        <v>-908037.43</v>
      </c>
      <c r="D23" s="254">
        <v>-908037.43</v>
      </c>
      <c r="E23" s="254">
        <v>0</v>
      </c>
      <c r="F23" s="362"/>
    </row>
    <row r="24" spans="1:6" x14ac:dyDescent="0.2">
      <c r="A24" s="238" t="s">
        <v>1213</v>
      </c>
      <c r="B24" s="238" t="s">
        <v>1214</v>
      </c>
      <c r="C24" s="254">
        <v>205494.76</v>
      </c>
      <c r="D24" s="254">
        <v>205494.76</v>
      </c>
      <c r="E24" s="254">
        <v>0</v>
      </c>
      <c r="F24" s="362"/>
    </row>
    <row r="25" spans="1:6" x14ac:dyDescent="0.2">
      <c r="A25" s="238" t="s">
        <v>1215</v>
      </c>
      <c r="B25" s="238" t="s">
        <v>1216</v>
      </c>
      <c r="C25" s="254">
        <v>-273806.75</v>
      </c>
      <c r="D25" s="254">
        <v>-273806.75</v>
      </c>
      <c r="E25" s="254">
        <v>0</v>
      </c>
      <c r="F25" s="362"/>
    </row>
    <row r="26" spans="1:6" x14ac:dyDescent="0.2">
      <c r="A26" s="238" t="s">
        <v>1217</v>
      </c>
      <c r="B26" s="238" t="s">
        <v>1218</v>
      </c>
      <c r="C26" s="254">
        <v>-34800.65</v>
      </c>
      <c r="D26" s="254">
        <v>-34800.65</v>
      </c>
      <c r="E26" s="254">
        <v>0</v>
      </c>
      <c r="F26" s="362"/>
    </row>
    <row r="27" spans="1:6" x14ac:dyDescent="0.2">
      <c r="A27" s="238" t="s">
        <v>1219</v>
      </c>
      <c r="B27" s="238" t="s">
        <v>1220</v>
      </c>
      <c r="C27" s="254">
        <v>-14662703.65</v>
      </c>
      <c r="D27" s="254">
        <v>-14662703.65</v>
      </c>
      <c r="E27" s="254">
        <v>0</v>
      </c>
      <c r="F27" s="362"/>
    </row>
    <row r="28" spans="1:6" x14ac:dyDescent="0.2">
      <c r="A28" s="238" t="s">
        <v>1221</v>
      </c>
      <c r="B28" s="238" t="s">
        <v>1222</v>
      </c>
      <c r="C28" s="254">
        <v>6468152.2400000002</v>
      </c>
      <c r="D28" s="254">
        <v>6468152.2400000002</v>
      </c>
      <c r="E28" s="254">
        <v>0</v>
      </c>
      <c r="F28" s="362"/>
    </row>
    <row r="29" spans="1:6" x14ac:dyDescent="0.2">
      <c r="A29" s="238" t="s">
        <v>1223</v>
      </c>
      <c r="B29" s="238" t="s">
        <v>1224</v>
      </c>
      <c r="C29" s="254">
        <v>114606.39999999999</v>
      </c>
      <c r="D29" s="254">
        <v>114606.39999999999</v>
      </c>
      <c r="E29" s="254">
        <v>0</v>
      </c>
      <c r="F29" s="362"/>
    </row>
    <row r="30" spans="1:6" x14ac:dyDescent="0.2">
      <c r="A30" s="238" t="s">
        <v>1225</v>
      </c>
      <c r="B30" s="238" t="s">
        <v>1226</v>
      </c>
      <c r="C30" s="254">
        <v>234850</v>
      </c>
      <c r="D30" s="254">
        <v>234850</v>
      </c>
      <c r="E30" s="254">
        <v>0</v>
      </c>
      <c r="F30" s="362"/>
    </row>
    <row r="31" spans="1:6" x14ac:dyDescent="0.2">
      <c r="A31" s="238" t="s">
        <v>1227</v>
      </c>
      <c r="B31" s="238" t="s">
        <v>1228</v>
      </c>
      <c r="C31" s="254">
        <v>5589392.7300000004</v>
      </c>
      <c r="D31" s="254">
        <v>5589392.7300000004</v>
      </c>
      <c r="E31" s="254">
        <v>0</v>
      </c>
      <c r="F31" s="362"/>
    </row>
    <row r="32" spans="1:6" x14ac:dyDescent="0.2">
      <c r="A32" s="238" t="s">
        <v>1229</v>
      </c>
      <c r="B32" s="238" t="s">
        <v>1230</v>
      </c>
      <c r="C32" s="254">
        <v>-74675.42</v>
      </c>
      <c r="D32" s="254">
        <v>-74675.42</v>
      </c>
      <c r="E32" s="254">
        <v>0</v>
      </c>
      <c r="F32" s="362"/>
    </row>
    <row r="33" spans="1:6" x14ac:dyDescent="0.2">
      <c r="A33" s="238" t="s">
        <v>1231</v>
      </c>
      <c r="B33" s="238" t="s">
        <v>1232</v>
      </c>
      <c r="C33" s="254">
        <v>-1100999.3400000001</v>
      </c>
      <c r="D33" s="254">
        <v>-1100999.3400000001</v>
      </c>
      <c r="E33" s="254">
        <v>0</v>
      </c>
      <c r="F33" s="362"/>
    </row>
    <row r="34" spans="1:6" x14ac:dyDescent="0.2">
      <c r="A34" s="238" t="s">
        <v>1233</v>
      </c>
      <c r="B34" s="238" t="s">
        <v>1234</v>
      </c>
      <c r="C34" s="254">
        <v>-2818865.33</v>
      </c>
      <c r="D34" s="254">
        <v>-2818865.33</v>
      </c>
      <c r="E34" s="254">
        <v>0</v>
      </c>
      <c r="F34" s="362"/>
    </row>
    <row r="35" spans="1:6" x14ac:dyDescent="0.2">
      <c r="A35" s="238" t="s">
        <v>1235</v>
      </c>
      <c r="B35" s="238" t="s">
        <v>1236</v>
      </c>
      <c r="C35" s="254">
        <v>4807892.28</v>
      </c>
      <c r="D35" s="254">
        <v>4807892.28</v>
      </c>
      <c r="E35" s="254">
        <v>0</v>
      </c>
      <c r="F35" s="362"/>
    </row>
    <row r="36" spans="1:6" x14ac:dyDescent="0.2">
      <c r="A36" s="238" t="s">
        <v>1237</v>
      </c>
      <c r="B36" s="238" t="s">
        <v>1238</v>
      </c>
      <c r="C36" s="254">
        <v>-41128.75</v>
      </c>
      <c r="D36" s="254">
        <v>-41128.75</v>
      </c>
      <c r="E36" s="254">
        <v>0</v>
      </c>
      <c r="F36" s="362"/>
    </row>
    <row r="37" spans="1:6" x14ac:dyDescent="0.2">
      <c r="A37" s="238" t="s">
        <v>1239</v>
      </c>
      <c r="B37" s="238" t="s">
        <v>1240</v>
      </c>
      <c r="C37" s="254">
        <v>-46300</v>
      </c>
      <c r="D37" s="254">
        <v>-46300</v>
      </c>
      <c r="E37" s="254">
        <v>0</v>
      </c>
      <c r="F37" s="362"/>
    </row>
    <row r="38" spans="1:6" x14ac:dyDescent="0.2">
      <c r="A38" s="238" t="s">
        <v>1241</v>
      </c>
      <c r="B38" s="238" t="s">
        <v>1242</v>
      </c>
      <c r="C38" s="254">
        <v>-229850</v>
      </c>
      <c r="D38" s="254">
        <v>-229850</v>
      </c>
      <c r="E38" s="254">
        <v>0</v>
      </c>
      <c r="F38" s="362"/>
    </row>
    <row r="39" spans="1:6" x14ac:dyDescent="0.2">
      <c r="A39" s="238" t="s">
        <v>1243</v>
      </c>
      <c r="B39" s="238" t="s">
        <v>1244</v>
      </c>
      <c r="C39" s="254">
        <v>-19028.77</v>
      </c>
      <c r="D39" s="254">
        <v>-19028.77</v>
      </c>
      <c r="E39" s="254">
        <v>0</v>
      </c>
      <c r="F39" s="362"/>
    </row>
    <row r="40" spans="1:6" x14ac:dyDescent="0.2">
      <c r="A40" s="238" t="s">
        <v>1245</v>
      </c>
      <c r="B40" s="238" t="s">
        <v>1246</v>
      </c>
      <c r="C40" s="254">
        <v>-1209142.42</v>
      </c>
      <c r="D40" s="254">
        <v>-1209142.42</v>
      </c>
      <c r="E40" s="254">
        <v>0</v>
      </c>
      <c r="F40" s="362"/>
    </row>
    <row r="41" spans="1:6" x14ac:dyDescent="0.2">
      <c r="A41" s="238" t="s">
        <v>1247</v>
      </c>
      <c r="B41" s="238" t="s">
        <v>1248</v>
      </c>
      <c r="C41" s="254">
        <v>-36824.089999999997</v>
      </c>
      <c r="D41" s="254">
        <v>-36824.089999999997</v>
      </c>
      <c r="E41" s="254">
        <v>0</v>
      </c>
      <c r="F41" s="362"/>
    </row>
    <row r="42" spans="1:6" x14ac:dyDescent="0.2">
      <c r="A42" s="238" t="s">
        <v>1249</v>
      </c>
      <c r="B42" s="238" t="s">
        <v>1250</v>
      </c>
      <c r="C42" s="254">
        <v>-203</v>
      </c>
      <c r="D42" s="254">
        <v>-203</v>
      </c>
      <c r="E42" s="254">
        <v>0</v>
      </c>
      <c r="F42" s="362"/>
    </row>
    <row r="43" spans="1:6" x14ac:dyDescent="0.2">
      <c r="A43" s="238" t="s">
        <v>1251</v>
      </c>
      <c r="B43" s="238" t="s">
        <v>1252</v>
      </c>
      <c r="C43" s="254">
        <v>-510.46</v>
      </c>
      <c r="D43" s="254">
        <v>-510.46</v>
      </c>
      <c r="E43" s="254">
        <v>0</v>
      </c>
      <c r="F43" s="362"/>
    </row>
    <row r="44" spans="1:6" x14ac:dyDescent="0.2">
      <c r="A44" s="238" t="s">
        <v>1253</v>
      </c>
      <c r="B44" s="238" t="s">
        <v>1254</v>
      </c>
      <c r="C44" s="254">
        <v>-409184.2</v>
      </c>
      <c r="D44" s="254">
        <v>-409184.2</v>
      </c>
      <c r="E44" s="254">
        <v>0</v>
      </c>
      <c r="F44" s="362"/>
    </row>
    <row r="45" spans="1:6" x14ac:dyDescent="0.2">
      <c r="A45" s="238" t="s">
        <v>1255</v>
      </c>
      <c r="B45" s="238" t="s">
        <v>1256</v>
      </c>
      <c r="C45" s="254">
        <v>7000</v>
      </c>
      <c r="D45" s="254">
        <v>7000</v>
      </c>
      <c r="E45" s="254">
        <v>0</v>
      </c>
      <c r="F45" s="362"/>
    </row>
    <row r="46" spans="1:6" x14ac:dyDescent="0.2">
      <c r="A46" s="238" t="s">
        <v>1257</v>
      </c>
      <c r="B46" s="238" t="s">
        <v>1250</v>
      </c>
      <c r="C46" s="254">
        <v>60968.35</v>
      </c>
      <c r="D46" s="254">
        <v>60968.35</v>
      </c>
      <c r="E46" s="254">
        <v>0</v>
      </c>
      <c r="F46" s="362"/>
    </row>
    <row r="47" spans="1:6" x14ac:dyDescent="0.2">
      <c r="A47" s="238" t="s">
        <v>1258</v>
      </c>
      <c r="B47" s="238" t="s">
        <v>1259</v>
      </c>
      <c r="C47" s="254">
        <v>-64895.91</v>
      </c>
      <c r="D47" s="254">
        <v>-64895.91</v>
      </c>
      <c r="E47" s="254">
        <v>0</v>
      </c>
      <c r="F47" s="362"/>
    </row>
    <row r="48" spans="1:6" x14ac:dyDescent="0.2">
      <c r="A48" s="238" t="s">
        <v>1260</v>
      </c>
      <c r="B48" s="238" t="s">
        <v>1261</v>
      </c>
      <c r="C48" s="254">
        <v>3000</v>
      </c>
      <c r="D48" s="254">
        <v>3000</v>
      </c>
      <c r="E48" s="254">
        <v>0</v>
      </c>
      <c r="F48" s="362"/>
    </row>
    <row r="49" spans="1:6" x14ac:dyDescent="0.2">
      <c r="A49" s="238" t="s">
        <v>1262</v>
      </c>
      <c r="B49" s="238" t="s">
        <v>1263</v>
      </c>
      <c r="C49" s="254">
        <v>-15155.61</v>
      </c>
      <c r="D49" s="254">
        <v>-15155.61</v>
      </c>
      <c r="E49" s="254">
        <v>0</v>
      </c>
      <c r="F49" s="362"/>
    </row>
    <row r="50" spans="1:6" x14ac:dyDescent="0.2">
      <c r="A50" s="238" t="s">
        <v>1264</v>
      </c>
      <c r="B50" s="238" t="s">
        <v>1265</v>
      </c>
      <c r="C50" s="254">
        <v>2475</v>
      </c>
      <c r="D50" s="254">
        <v>2475</v>
      </c>
      <c r="E50" s="254">
        <v>0</v>
      </c>
      <c r="F50" s="362"/>
    </row>
    <row r="51" spans="1:6" x14ac:dyDescent="0.2">
      <c r="A51" s="238" t="s">
        <v>1266</v>
      </c>
      <c r="B51" s="238" t="s">
        <v>1267</v>
      </c>
      <c r="C51" s="254">
        <v>688.7</v>
      </c>
      <c r="D51" s="254">
        <v>688.7</v>
      </c>
      <c r="E51" s="254">
        <v>0</v>
      </c>
      <c r="F51" s="362"/>
    </row>
    <row r="52" spans="1:6" x14ac:dyDescent="0.2">
      <c r="A52" s="238" t="s">
        <v>1268</v>
      </c>
      <c r="B52" s="238" t="s">
        <v>1269</v>
      </c>
      <c r="C52" s="254">
        <v>568721.67000000004</v>
      </c>
      <c r="D52" s="254">
        <v>568721.67000000004</v>
      </c>
      <c r="E52" s="254">
        <v>0</v>
      </c>
      <c r="F52" s="362"/>
    </row>
    <row r="53" spans="1:6" x14ac:dyDescent="0.2">
      <c r="A53" s="238" t="s">
        <v>1270</v>
      </c>
      <c r="B53" s="238" t="s">
        <v>1271</v>
      </c>
      <c r="C53" s="254">
        <v>2008.25</v>
      </c>
      <c r="D53" s="254">
        <v>2008.25</v>
      </c>
      <c r="E53" s="254">
        <v>0</v>
      </c>
      <c r="F53" s="362"/>
    </row>
    <row r="54" spans="1:6" x14ac:dyDescent="0.2">
      <c r="A54" s="238" t="s">
        <v>1272</v>
      </c>
      <c r="B54" s="238" t="s">
        <v>1273</v>
      </c>
      <c r="C54" s="254">
        <v>-386440.21</v>
      </c>
      <c r="D54" s="254">
        <v>-386440.21</v>
      </c>
      <c r="E54" s="254">
        <v>0</v>
      </c>
      <c r="F54" s="362"/>
    </row>
    <row r="55" spans="1:6" x14ac:dyDescent="0.2">
      <c r="A55" s="238" t="s">
        <v>1274</v>
      </c>
      <c r="B55" s="238" t="s">
        <v>1275</v>
      </c>
      <c r="C55" s="254">
        <v>224334.43</v>
      </c>
      <c r="D55" s="254">
        <v>224334.43</v>
      </c>
      <c r="E55" s="254">
        <v>0</v>
      </c>
      <c r="F55" s="362"/>
    </row>
    <row r="56" spans="1:6" x14ac:dyDescent="0.2">
      <c r="A56" s="238" t="s">
        <v>1276</v>
      </c>
      <c r="B56" s="238" t="s">
        <v>1277</v>
      </c>
      <c r="C56" s="254">
        <v>-363501.21</v>
      </c>
      <c r="D56" s="254">
        <v>-363501.21</v>
      </c>
      <c r="E56" s="254">
        <v>0</v>
      </c>
      <c r="F56" s="362"/>
    </row>
    <row r="57" spans="1:6" x14ac:dyDescent="0.2">
      <c r="A57" s="238" t="s">
        <v>1278</v>
      </c>
      <c r="B57" s="238" t="s">
        <v>1279</v>
      </c>
      <c r="C57" s="254">
        <v>-272.60000000000002</v>
      </c>
      <c r="D57" s="254">
        <v>-272.60000000000002</v>
      </c>
      <c r="E57" s="254">
        <v>0</v>
      </c>
      <c r="F57" s="362"/>
    </row>
    <row r="58" spans="1:6" x14ac:dyDescent="0.2">
      <c r="A58" s="238" t="s">
        <v>1280</v>
      </c>
      <c r="B58" s="238" t="s">
        <v>1281</v>
      </c>
      <c r="C58" s="254">
        <v>-8499.92</v>
      </c>
      <c r="D58" s="254">
        <v>-8499.92</v>
      </c>
      <c r="E58" s="254">
        <v>0</v>
      </c>
      <c r="F58" s="362"/>
    </row>
    <row r="59" spans="1:6" x14ac:dyDescent="0.2">
      <c r="A59" s="238" t="s">
        <v>1282</v>
      </c>
      <c r="B59" s="238" t="s">
        <v>1283</v>
      </c>
      <c r="C59" s="254">
        <v>126174.77</v>
      </c>
      <c r="D59" s="254">
        <v>126174.77</v>
      </c>
      <c r="E59" s="254">
        <v>0</v>
      </c>
      <c r="F59" s="362"/>
    </row>
    <row r="60" spans="1:6" x14ac:dyDescent="0.2">
      <c r="A60" s="238" t="s">
        <v>1284</v>
      </c>
      <c r="B60" s="238" t="s">
        <v>1285</v>
      </c>
      <c r="C60" s="254">
        <v>176176.9</v>
      </c>
      <c r="D60" s="254">
        <v>176176.9</v>
      </c>
      <c r="E60" s="254">
        <v>0</v>
      </c>
      <c r="F60" s="362"/>
    </row>
    <row r="61" spans="1:6" x14ac:dyDescent="0.2">
      <c r="A61" s="238" t="s">
        <v>1286</v>
      </c>
      <c r="B61" s="238" t="s">
        <v>1287</v>
      </c>
      <c r="C61" s="254">
        <v>-10971050.43</v>
      </c>
      <c r="D61" s="254">
        <v>-10971050.43</v>
      </c>
      <c r="E61" s="254">
        <v>0</v>
      </c>
      <c r="F61" s="362"/>
    </row>
    <row r="62" spans="1:6" x14ac:dyDescent="0.2">
      <c r="A62" s="238" t="s">
        <v>1288</v>
      </c>
      <c r="B62" s="238" t="s">
        <v>1289</v>
      </c>
      <c r="C62" s="254">
        <v>-52904996.119999997</v>
      </c>
      <c r="D62" s="254">
        <v>-52989458.049999997</v>
      </c>
      <c r="E62" s="254">
        <v>-84461.93</v>
      </c>
      <c r="F62" s="362"/>
    </row>
    <row r="63" spans="1:6" x14ac:dyDescent="0.2">
      <c r="A63" s="238" t="s">
        <v>1290</v>
      </c>
      <c r="B63" s="238" t="s">
        <v>1291</v>
      </c>
      <c r="C63" s="254">
        <v>-178143488.96000001</v>
      </c>
      <c r="D63" s="254">
        <v>-198326841.19999999</v>
      </c>
      <c r="E63" s="254">
        <v>-20183352.239999998</v>
      </c>
      <c r="F63" s="362"/>
    </row>
    <row r="64" spans="1:6" x14ac:dyDescent="0.2">
      <c r="A64" s="238" t="s">
        <v>1292</v>
      </c>
      <c r="B64" s="238" t="s">
        <v>1293</v>
      </c>
      <c r="C64" s="254">
        <v>-25860862.170000002</v>
      </c>
      <c r="D64" s="254">
        <v>-27314102.879999999</v>
      </c>
      <c r="E64" s="254">
        <v>-1453240.71</v>
      </c>
      <c r="F64" s="362"/>
    </row>
    <row r="65" spans="1:6" x14ac:dyDescent="0.2">
      <c r="A65" s="238" t="s">
        <v>1294</v>
      </c>
      <c r="B65" s="238" t="s">
        <v>1295</v>
      </c>
      <c r="C65" s="254">
        <v>-58549790.909999996</v>
      </c>
      <c r="D65" s="254">
        <v>-60474120.729999997</v>
      </c>
      <c r="E65" s="254">
        <v>-1924329.82</v>
      </c>
      <c r="F65" s="362"/>
    </row>
    <row r="66" spans="1:6" x14ac:dyDescent="0.2">
      <c r="A66" s="238" t="s">
        <v>1296</v>
      </c>
      <c r="B66" s="238" t="s">
        <v>1297</v>
      </c>
      <c r="C66" s="254">
        <v>-33871.699999999997</v>
      </c>
      <c r="D66" s="254">
        <v>-33871.699999999997</v>
      </c>
      <c r="E66" s="254">
        <v>0</v>
      </c>
      <c r="F66" s="362"/>
    </row>
    <row r="67" spans="1:6" x14ac:dyDescent="0.2">
      <c r="A67" s="238" t="s">
        <v>1298</v>
      </c>
      <c r="B67" s="238" t="s">
        <v>1299</v>
      </c>
      <c r="C67" s="254">
        <v>-33239.599999999999</v>
      </c>
      <c r="D67" s="254">
        <v>-33239.599999999999</v>
      </c>
      <c r="E67" s="254">
        <v>0</v>
      </c>
      <c r="F67" s="362"/>
    </row>
    <row r="68" spans="1:6" x14ac:dyDescent="0.2">
      <c r="A68" s="238"/>
      <c r="B68" s="238"/>
      <c r="C68" s="254"/>
      <c r="D68" s="254"/>
      <c r="E68" s="254"/>
      <c r="F68" s="362"/>
    </row>
    <row r="69" spans="1:6" x14ac:dyDescent="0.2">
      <c r="A69" s="253"/>
      <c r="B69" s="253" t="s">
        <v>369</v>
      </c>
      <c r="C69" s="252">
        <f>SUM(C8:C68)</f>
        <v>-202751732.90999997</v>
      </c>
      <c r="D69" s="252">
        <f>SUM(D8:D68)</f>
        <v>-255006308.84999996</v>
      </c>
      <c r="E69" s="252">
        <f>SUM(E8:E68)</f>
        <v>-52254575.939999998</v>
      </c>
      <c r="F69" s="253"/>
    </row>
  </sheetData>
  <protectedRanges>
    <protectedRange sqref="F69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C35" sqref="C3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85" t="s">
        <v>143</v>
      </c>
      <c r="B2" s="486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85" t="s">
        <v>143</v>
      </c>
      <c r="B2" s="486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2"/>
  <sheetViews>
    <sheetView zoomScaleNormal="100" zoomScaleSheetLayoutView="100" workbookViewId="0">
      <selection activeCell="N14" sqref="N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9" t="s">
        <v>374</v>
      </c>
      <c r="C5" s="22"/>
      <c r="D5" s="22"/>
      <c r="E5" s="368" t="s">
        <v>373</v>
      </c>
    </row>
    <row r="6" spans="1:5" s="24" customFormat="1" x14ac:dyDescent="0.2">
      <c r="A6" s="224"/>
      <c r="B6" s="224"/>
      <c r="C6" s="367"/>
      <c r="D6" s="366"/>
      <c r="E6" s="366"/>
    </row>
    <row r="7" spans="1:5" ht="15" customHeight="1" x14ac:dyDescent="0.2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 x14ac:dyDescent="0.2">
      <c r="A8" s="287">
        <v>111200001</v>
      </c>
      <c r="B8" s="287" t="s">
        <v>1300</v>
      </c>
      <c r="C8" s="254">
        <v>212688.42</v>
      </c>
      <c r="D8" s="254">
        <v>131169.51</v>
      </c>
      <c r="E8" s="254">
        <v>-81518.91</v>
      </c>
    </row>
    <row r="9" spans="1:5" x14ac:dyDescent="0.2">
      <c r="A9" s="287">
        <v>111200003</v>
      </c>
      <c r="B9" s="287" t="s">
        <v>1301</v>
      </c>
      <c r="C9" s="254">
        <v>511761.77</v>
      </c>
      <c r="D9" s="254">
        <v>243196.92</v>
      </c>
      <c r="E9" s="254">
        <v>-268564.84999999998</v>
      </c>
    </row>
    <row r="10" spans="1:5" x14ac:dyDescent="0.2">
      <c r="A10" s="287">
        <v>111200014</v>
      </c>
      <c r="B10" s="287" t="s">
        <v>1302</v>
      </c>
      <c r="C10" s="254">
        <v>149293.63</v>
      </c>
      <c r="D10" s="254">
        <v>770345.18</v>
      </c>
      <c r="E10" s="254">
        <v>621051.55000000005</v>
      </c>
    </row>
    <row r="11" spans="1:5" x14ac:dyDescent="0.2">
      <c r="A11" s="287">
        <v>111200016</v>
      </c>
      <c r="B11" s="287" t="s">
        <v>1303</v>
      </c>
      <c r="C11" s="254">
        <v>3363.76</v>
      </c>
      <c r="D11" s="254">
        <v>2478.6799999999998</v>
      </c>
      <c r="E11" s="254">
        <v>-885.08</v>
      </c>
    </row>
    <row r="12" spans="1:5" x14ac:dyDescent="0.2">
      <c r="A12" s="287">
        <v>111200020</v>
      </c>
      <c r="B12" s="287" t="s">
        <v>1304</v>
      </c>
      <c r="C12" s="254">
        <v>9916.16</v>
      </c>
      <c r="D12" s="254">
        <v>8454.7999999999993</v>
      </c>
      <c r="E12" s="254">
        <v>-1461.36</v>
      </c>
    </row>
    <row r="13" spans="1:5" x14ac:dyDescent="0.2">
      <c r="A13" s="287">
        <v>111200021</v>
      </c>
      <c r="B13" s="287" t="s">
        <v>1305</v>
      </c>
      <c r="C13" s="254">
        <v>290.7</v>
      </c>
      <c r="D13" s="254">
        <v>0</v>
      </c>
      <c r="E13" s="254">
        <v>-290.7</v>
      </c>
    </row>
    <row r="14" spans="1:5" x14ac:dyDescent="0.2">
      <c r="A14" s="287">
        <v>111200022</v>
      </c>
      <c r="B14" s="287" t="s">
        <v>1306</v>
      </c>
      <c r="C14" s="254">
        <v>1295.93</v>
      </c>
      <c r="D14" s="254">
        <v>0</v>
      </c>
      <c r="E14" s="254">
        <v>-1295.93</v>
      </c>
    </row>
    <row r="15" spans="1:5" x14ac:dyDescent="0.2">
      <c r="A15" s="287">
        <v>111200023</v>
      </c>
      <c r="B15" s="287" t="s">
        <v>1307</v>
      </c>
      <c r="C15" s="254">
        <v>116497.63</v>
      </c>
      <c r="D15" s="254">
        <v>116788.33</v>
      </c>
      <c r="E15" s="254">
        <v>290.7</v>
      </c>
    </row>
    <row r="16" spans="1:5" x14ac:dyDescent="0.2">
      <c r="A16" s="287">
        <v>111200024</v>
      </c>
      <c r="B16" s="287" t="s">
        <v>1308</v>
      </c>
      <c r="C16" s="254">
        <v>750430.89</v>
      </c>
      <c r="D16" s="254">
        <v>20363.849999999999</v>
      </c>
      <c r="E16" s="254">
        <v>-730067.04</v>
      </c>
    </row>
    <row r="17" spans="1:5" x14ac:dyDescent="0.2">
      <c r="A17" s="287">
        <v>111200025</v>
      </c>
      <c r="B17" s="287" t="s">
        <v>1309</v>
      </c>
      <c r="C17" s="254">
        <v>2706.44</v>
      </c>
      <c r="D17" s="254">
        <v>0</v>
      </c>
      <c r="E17" s="254">
        <v>-2706.44</v>
      </c>
    </row>
    <row r="18" spans="1:5" x14ac:dyDescent="0.2">
      <c r="A18" s="287">
        <v>111200026</v>
      </c>
      <c r="B18" s="287" t="s">
        <v>1310</v>
      </c>
      <c r="C18" s="254">
        <v>36122.74</v>
      </c>
      <c r="D18" s="254">
        <v>36123.64</v>
      </c>
      <c r="E18" s="254">
        <v>0.9</v>
      </c>
    </row>
    <row r="19" spans="1:5" x14ac:dyDescent="0.2">
      <c r="A19" s="287">
        <v>111200028</v>
      </c>
      <c r="B19" s="287" t="s">
        <v>1311</v>
      </c>
      <c r="C19" s="254">
        <v>773242.39</v>
      </c>
      <c r="D19" s="254">
        <v>16775.86</v>
      </c>
      <c r="E19" s="254">
        <v>-756466.53</v>
      </c>
    </row>
    <row r="20" spans="1:5" x14ac:dyDescent="0.2">
      <c r="A20" s="287">
        <v>111200029</v>
      </c>
      <c r="B20" s="287" t="s">
        <v>1312</v>
      </c>
      <c r="C20" s="254">
        <v>988.82</v>
      </c>
      <c r="D20" s="254">
        <v>0</v>
      </c>
      <c r="E20" s="254">
        <v>-988.82</v>
      </c>
    </row>
    <row r="21" spans="1:5" x14ac:dyDescent="0.2">
      <c r="A21" s="287">
        <v>111200030</v>
      </c>
      <c r="B21" s="287" t="s">
        <v>1313</v>
      </c>
      <c r="C21" s="254">
        <v>310842.05</v>
      </c>
      <c r="D21" s="254">
        <v>281833.78999999998</v>
      </c>
      <c r="E21" s="254">
        <v>-29008.26</v>
      </c>
    </row>
    <row r="22" spans="1:5" x14ac:dyDescent="0.2">
      <c r="A22" s="287">
        <v>111200031</v>
      </c>
      <c r="B22" s="287" t="s">
        <v>1314</v>
      </c>
      <c r="C22" s="254">
        <v>0</v>
      </c>
      <c r="D22" s="254">
        <v>146</v>
      </c>
      <c r="E22" s="254">
        <v>146</v>
      </c>
    </row>
    <row r="23" spans="1:5" x14ac:dyDescent="0.2">
      <c r="A23" s="287">
        <v>111200032</v>
      </c>
      <c r="B23" s="287" t="s">
        <v>1315</v>
      </c>
      <c r="C23" s="254">
        <v>1096776.47</v>
      </c>
      <c r="D23" s="254">
        <v>2101771.9700000002</v>
      </c>
      <c r="E23" s="254">
        <v>1004995.5</v>
      </c>
    </row>
    <row r="24" spans="1:5" x14ac:dyDescent="0.2">
      <c r="A24" s="287">
        <v>111200033</v>
      </c>
      <c r="B24" s="287" t="s">
        <v>1316</v>
      </c>
      <c r="C24" s="254">
        <v>199155.74</v>
      </c>
      <c r="D24" s="254">
        <v>715745.74</v>
      </c>
      <c r="E24" s="254">
        <v>516590</v>
      </c>
    </row>
    <row r="25" spans="1:5" x14ac:dyDescent="0.2">
      <c r="A25" s="287">
        <v>111200034</v>
      </c>
      <c r="B25" s="287" t="s">
        <v>1317</v>
      </c>
      <c r="C25" s="254">
        <v>0</v>
      </c>
      <c r="D25" s="254">
        <v>705466.7</v>
      </c>
      <c r="E25" s="254">
        <v>705466.7</v>
      </c>
    </row>
    <row r="26" spans="1:5" x14ac:dyDescent="0.2">
      <c r="A26" s="287">
        <v>111200308</v>
      </c>
      <c r="B26" s="287" t="s">
        <v>1318</v>
      </c>
      <c r="C26" s="254">
        <v>223409.79</v>
      </c>
      <c r="D26" s="254">
        <v>85414.77</v>
      </c>
      <c r="E26" s="254">
        <v>-137995.01999999999</v>
      </c>
    </row>
    <row r="27" spans="1:5" x14ac:dyDescent="0.2">
      <c r="A27" s="287">
        <v>111200311</v>
      </c>
      <c r="B27" s="287" t="s">
        <v>1319</v>
      </c>
      <c r="C27" s="254">
        <v>2175861.37</v>
      </c>
      <c r="D27" s="254">
        <v>22303.89</v>
      </c>
      <c r="E27" s="254">
        <v>-2153557.48</v>
      </c>
    </row>
    <row r="28" spans="1:5" x14ac:dyDescent="0.2">
      <c r="A28" s="287">
        <v>111200401</v>
      </c>
      <c r="B28" s="287" t="s">
        <v>1320</v>
      </c>
      <c r="C28" s="254">
        <v>9199.43</v>
      </c>
      <c r="D28" s="254">
        <v>9402.67</v>
      </c>
      <c r="E28" s="254">
        <v>203.24</v>
      </c>
    </row>
    <row r="29" spans="1:5" x14ac:dyDescent="0.2">
      <c r="A29" s="287">
        <v>111200402</v>
      </c>
      <c r="B29" s="287" t="s">
        <v>1321</v>
      </c>
      <c r="C29" s="254">
        <v>37963.53</v>
      </c>
      <c r="D29" s="254">
        <v>42426.71</v>
      </c>
      <c r="E29" s="254">
        <v>4463.18</v>
      </c>
    </row>
    <row r="30" spans="1:5" x14ac:dyDescent="0.2">
      <c r="A30" s="287">
        <v>111200404</v>
      </c>
      <c r="B30" s="287" t="s">
        <v>1322</v>
      </c>
      <c r="C30" s="254">
        <v>254746.69</v>
      </c>
      <c r="D30" s="254">
        <v>286930.43</v>
      </c>
      <c r="E30" s="254">
        <v>32183.74</v>
      </c>
    </row>
    <row r="31" spans="1:5" x14ac:dyDescent="0.2">
      <c r="A31" s="287">
        <v>111200406</v>
      </c>
      <c r="B31" s="287" t="s">
        <v>1323</v>
      </c>
      <c r="C31" s="254">
        <v>206256.7</v>
      </c>
      <c r="D31" s="254">
        <v>555512.31000000006</v>
      </c>
      <c r="E31" s="254">
        <v>349255.61</v>
      </c>
    </row>
    <row r="32" spans="1:5" x14ac:dyDescent="0.2">
      <c r="A32" s="287">
        <v>111200408</v>
      </c>
      <c r="B32" s="287" t="s">
        <v>1324</v>
      </c>
      <c r="C32" s="254">
        <v>163334.25</v>
      </c>
      <c r="D32" s="254">
        <v>216186.48</v>
      </c>
      <c r="E32" s="254">
        <v>52852.23</v>
      </c>
    </row>
    <row r="33" spans="1:5" x14ac:dyDescent="0.2">
      <c r="A33" s="287">
        <v>111200409</v>
      </c>
      <c r="B33" s="287" t="s">
        <v>1325</v>
      </c>
      <c r="C33" s="254">
        <v>84691.16</v>
      </c>
      <c r="D33" s="254">
        <v>112201.95</v>
      </c>
      <c r="E33" s="254">
        <v>27510.79</v>
      </c>
    </row>
    <row r="34" spans="1:5" x14ac:dyDescent="0.2">
      <c r="A34" s="287">
        <v>111200410</v>
      </c>
      <c r="B34" s="287" t="s">
        <v>1326</v>
      </c>
      <c r="C34" s="254">
        <v>76219.81</v>
      </c>
      <c r="D34" s="254">
        <v>100922.89</v>
      </c>
      <c r="E34" s="254">
        <v>24703.08</v>
      </c>
    </row>
    <row r="35" spans="1:5" x14ac:dyDescent="0.2">
      <c r="A35" s="287">
        <v>111200411</v>
      </c>
      <c r="B35" s="287" t="s">
        <v>1327</v>
      </c>
      <c r="C35" s="254">
        <v>76226.77</v>
      </c>
      <c r="D35" s="254">
        <v>100929.94</v>
      </c>
      <c r="E35" s="254">
        <v>24703.17</v>
      </c>
    </row>
    <row r="36" spans="1:5" x14ac:dyDescent="0.2">
      <c r="A36" s="287">
        <v>111200412</v>
      </c>
      <c r="B36" s="287" t="s">
        <v>1328</v>
      </c>
      <c r="C36" s="254">
        <v>76221.41</v>
      </c>
      <c r="D36" s="254">
        <v>100924.51</v>
      </c>
      <c r="E36" s="254">
        <v>24703.1</v>
      </c>
    </row>
    <row r="37" spans="1:5" x14ac:dyDescent="0.2">
      <c r="A37" s="287">
        <v>111200413</v>
      </c>
      <c r="B37" s="287" t="s">
        <v>1329</v>
      </c>
      <c r="C37" s="254">
        <v>76221.41</v>
      </c>
      <c r="D37" s="254">
        <v>100924.51</v>
      </c>
      <c r="E37" s="254">
        <v>24703.1</v>
      </c>
    </row>
    <row r="38" spans="1:5" x14ac:dyDescent="0.2">
      <c r="A38" s="287">
        <v>111200414</v>
      </c>
      <c r="B38" s="287" t="s">
        <v>1330</v>
      </c>
      <c r="C38" s="254">
        <v>76223.289999999994</v>
      </c>
      <c r="D38" s="254">
        <v>100926.41</v>
      </c>
      <c r="E38" s="254">
        <v>24703.119999999999</v>
      </c>
    </row>
    <row r="39" spans="1:5" x14ac:dyDescent="0.2">
      <c r="A39" s="287">
        <v>111200415</v>
      </c>
      <c r="B39" s="287" t="s">
        <v>1331</v>
      </c>
      <c r="C39" s="254">
        <v>76223.289999999994</v>
      </c>
      <c r="D39" s="254">
        <v>100926.41</v>
      </c>
      <c r="E39" s="254">
        <v>24703.119999999999</v>
      </c>
    </row>
    <row r="40" spans="1:5" x14ac:dyDescent="0.2">
      <c r="A40" s="287">
        <v>111200416</v>
      </c>
      <c r="B40" s="287" t="s">
        <v>1332</v>
      </c>
      <c r="C40" s="254">
        <v>76223.289999999994</v>
      </c>
      <c r="D40" s="254">
        <v>100926.41</v>
      </c>
      <c r="E40" s="254">
        <v>24703.119999999999</v>
      </c>
    </row>
    <row r="41" spans="1:5" x14ac:dyDescent="0.2">
      <c r="A41" s="287">
        <v>111200417</v>
      </c>
      <c r="B41" s="287" t="s">
        <v>1333</v>
      </c>
      <c r="C41" s="254">
        <v>76223.289999999994</v>
      </c>
      <c r="D41" s="254">
        <v>100926.41</v>
      </c>
      <c r="E41" s="254">
        <v>24703.119999999999</v>
      </c>
    </row>
    <row r="42" spans="1:5" x14ac:dyDescent="0.2">
      <c r="A42" s="287">
        <v>111200418</v>
      </c>
      <c r="B42" s="287" t="s">
        <v>1334</v>
      </c>
      <c r="C42" s="254">
        <v>76223.289999999994</v>
      </c>
      <c r="D42" s="254">
        <v>100926.41</v>
      </c>
      <c r="E42" s="254">
        <v>24703.119999999999</v>
      </c>
    </row>
    <row r="43" spans="1:5" x14ac:dyDescent="0.2">
      <c r="A43" s="287">
        <v>111200419</v>
      </c>
      <c r="B43" s="287" t="s">
        <v>1335</v>
      </c>
      <c r="C43" s="254">
        <v>76220.37</v>
      </c>
      <c r="D43" s="254">
        <v>100923.45</v>
      </c>
      <c r="E43" s="254">
        <v>24703.08</v>
      </c>
    </row>
    <row r="44" spans="1:5" x14ac:dyDescent="0.2">
      <c r="A44" s="287">
        <v>111200420</v>
      </c>
      <c r="B44" s="287" t="s">
        <v>1336</v>
      </c>
      <c r="C44" s="254">
        <v>146865.16</v>
      </c>
      <c r="D44" s="254">
        <v>1085528.98</v>
      </c>
      <c r="E44" s="254">
        <v>938663.82</v>
      </c>
    </row>
    <row r="45" spans="1:5" x14ac:dyDescent="0.2">
      <c r="A45" s="287">
        <v>111200422</v>
      </c>
      <c r="B45" s="287" t="s">
        <v>1337</v>
      </c>
      <c r="C45" s="254">
        <v>0</v>
      </c>
      <c r="D45" s="254">
        <v>7484073</v>
      </c>
      <c r="E45" s="254">
        <v>7484073</v>
      </c>
    </row>
    <row r="46" spans="1:5" x14ac:dyDescent="0.2">
      <c r="A46" s="287">
        <v>111200423</v>
      </c>
      <c r="B46" s="287" t="s">
        <v>539</v>
      </c>
      <c r="C46" s="254">
        <v>0</v>
      </c>
      <c r="D46" s="254">
        <v>6946121.5999999996</v>
      </c>
      <c r="E46" s="254">
        <v>6946121.5999999996</v>
      </c>
    </row>
    <row r="47" spans="1:5" x14ac:dyDescent="0.2">
      <c r="A47" s="287">
        <v>111200424</v>
      </c>
      <c r="B47" s="287" t="s">
        <v>1338</v>
      </c>
      <c r="C47" s="254">
        <v>0</v>
      </c>
      <c r="D47" s="254">
        <v>755956.12</v>
      </c>
      <c r="E47" s="254">
        <v>755956.12</v>
      </c>
    </row>
    <row r="48" spans="1:5" x14ac:dyDescent="0.2">
      <c r="A48" s="287">
        <v>111200425</v>
      </c>
      <c r="B48" s="287" t="s">
        <v>1339</v>
      </c>
      <c r="C48" s="254">
        <v>0</v>
      </c>
      <c r="D48" s="254">
        <v>1209388.01</v>
      </c>
      <c r="E48" s="254">
        <v>1209388.01</v>
      </c>
    </row>
    <row r="49" spans="1:5" x14ac:dyDescent="0.2">
      <c r="A49" s="287">
        <v>111200426</v>
      </c>
      <c r="B49" s="287" t="s">
        <v>1340</v>
      </c>
      <c r="C49" s="254">
        <v>0</v>
      </c>
      <c r="D49" s="254">
        <v>150000</v>
      </c>
      <c r="E49" s="254">
        <v>150000</v>
      </c>
    </row>
    <row r="50" spans="1:5" x14ac:dyDescent="0.2">
      <c r="A50" s="287">
        <v>111200427</v>
      </c>
      <c r="B50" s="287" t="s">
        <v>1341</v>
      </c>
      <c r="C50" s="254">
        <v>0</v>
      </c>
      <c r="D50" s="254">
        <v>89343.98</v>
      </c>
      <c r="E50" s="254">
        <v>89343.98</v>
      </c>
    </row>
    <row r="51" spans="1:5" x14ac:dyDescent="0.2">
      <c r="A51" s="287">
        <v>111400001</v>
      </c>
      <c r="B51" s="287" t="s">
        <v>517</v>
      </c>
      <c r="C51" s="254">
        <v>703697.3</v>
      </c>
      <c r="D51" s="254">
        <v>2418961.73</v>
      </c>
      <c r="E51" s="254">
        <v>1715264.43</v>
      </c>
    </row>
    <row r="52" spans="1:5" x14ac:dyDescent="0.2">
      <c r="A52" s="287">
        <v>111400041</v>
      </c>
      <c r="B52" s="287" t="s">
        <v>519</v>
      </c>
      <c r="C52" s="254">
        <v>5033848.67</v>
      </c>
      <c r="D52" s="254">
        <v>6089530.9699999997</v>
      </c>
      <c r="E52" s="254">
        <v>1055682.3</v>
      </c>
    </row>
    <row r="53" spans="1:5" x14ac:dyDescent="0.2">
      <c r="A53" s="287">
        <v>111400047</v>
      </c>
      <c r="B53" s="287" t="s">
        <v>521</v>
      </c>
      <c r="C53" s="254">
        <v>825319.61</v>
      </c>
      <c r="D53" s="254">
        <v>837410.35</v>
      </c>
      <c r="E53" s="254">
        <v>12090.74</v>
      </c>
    </row>
    <row r="54" spans="1:5" x14ac:dyDescent="0.2">
      <c r="A54" s="287">
        <v>111400060</v>
      </c>
      <c r="B54" s="287" t="s">
        <v>523</v>
      </c>
      <c r="C54" s="254">
        <v>1124701.1399999999</v>
      </c>
      <c r="D54" s="254">
        <v>1141768.08</v>
      </c>
      <c r="E54" s="254">
        <v>17066.939999999999</v>
      </c>
    </row>
    <row r="55" spans="1:5" x14ac:dyDescent="0.2">
      <c r="A55" s="287">
        <v>111400063</v>
      </c>
      <c r="B55" s="287" t="s">
        <v>525</v>
      </c>
      <c r="C55" s="254">
        <v>523206.38</v>
      </c>
      <c r="D55" s="254">
        <v>530871.23</v>
      </c>
      <c r="E55" s="254">
        <v>7664.85</v>
      </c>
    </row>
    <row r="56" spans="1:5" x14ac:dyDescent="0.2">
      <c r="A56" s="287">
        <v>111400065</v>
      </c>
      <c r="B56" s="287" t="s">
        <v>527</v>
      </c>
      <c r="C56" s="254">
        <v>8135910.8399999999</v>
      </c>
      <c r="D56" s="254">
        <v>7216346.8200000003</v>
      </c>
      <c r="E56" s="254">
        <v>-919564.02</v>
      </c>
    </row>
    <row r="57" spans="1:5" x14ac:dyDescent="0.2">
      <c r="A57" s="287">
        <v>111400067</v>
      </c>
      <c r="B57" s="287" t="s">
        <v>529</v>
      </c>
      <c r="C57" s="254">
        <v>10736297.960000001</v>
      </c>
      <c r="D57" s="254">
        <v>5288493.0199999996</v>
      </c>
      <c r="E57" s="254">
        <v>-5447804.9400000004</v>
      </c>
    </row>
    <row r="58" spans="1:5" x14ac:dyDescent="0.2">
      <c r="A58" s="287">
        <v>111400068</v>
      </c>
      <c r="B58" s="287" t="s">
        <v>531</v>
      </c>
      <c r="C58" s="254">
        <v>6496867.0499999998</v>
      </c>
      <c r="D58" s="254">
        <v>2053236.83</v>
      </c>
      <c r="E58" s="254">
        <v>-4443630.22</v>
      </c>
    </row>
    <row r="59" spans="1:5" x14ac:dyDescent="0.2">
      <c r="A59" s="287">
        <v>111400069</v>
      </c>
      <c r="B59" s="287" t="s">
        <v>533</v>
      </c>
      <c r="C59" s="254">
        <v>36357147.689999998</v>
      </c>
      <c r="D59" s="254">
        <v>18170970.629999999</v>
      </c>
      <c r="E59" s="254">
        <v>-18186177.059999999</v>
      </c>
    </row>
    <row r="60" spans="1:5" x14ac:dyDescent="0.2">
      <c r="A60" s="287">
        <v>111400070</v>
      </c>
      <c r="B60" s="287" t="s">
        <v>535</v>
      </c>
      <c r="C60" s="254">
        <v>906172.05</v>
      </c>
      <c r="D60" s="254">
        <v>919922.89</v>
      </c>
      <c r="E60" s="254">
        <v>13750.84</v>
      </c>
    </row>
    <row r="61" spans="1:5" x14ac:dyDescent="0.2">
      <c r="A61" s="287">
        <v>111400071</v>
      </c>
      <c r="B61" s="287" t="s">
        <v>537</v>
      </c>
      <c r="C61" s="254">
        <v>0</v>
      </c>
      <c r="D61" s="254">
        <v>13030927.720000001</v>
      </c>
      <c r="E61" s="254">
        <v>13030927.720000001</v>
      </c>
    </row>
    <row r="62" spans="1:5" x14ac:dyDescent="0.2">
      <c r="A62" s="287">
        <v>111400072</v>
      </c>
      <c r="B62" s="287" t="s">
        <v>539</v>
      </c>
      <c r="C62" s="254">
        <v>0</v>
      </c>
      <c r="D62" s="254">
        <v>1509446.25</v>
      </c>
      <c r="E62" s="254">
        <v>1509446.25</v>
      </c>
    </row>
    <row r="63" spans="1:5" x14ac:dyDescent="0.2">
      <c r="A63" s="287">
        <v>111400073</v>
      </c>
      <c r="B63" s="287" t="s">
        <v>541</v>
      </c>
      <c r="C63" s="254">
        <v>0</v>
      </c>
      <c r="D63" s="254">
        <v>18733731.98</v>
      </c>
      <c r="E63" s="254">
        <v>18733731.98</v>
      </c>
    </row>
    <row r="64" spans="1:5" x14ac:dyDescent="0.2">
      <c r="A64" s="287">
        <v>111400104</v>
      </c>
      <c r="B64" s="287" t="s">
        <v>543</v>
      </c>
      <c r="C64" s="254">
        <v>524.6</v>
      </c>
      <c r="D64" s="254">
        <v>501320.13</v>
      </c>
      <c r="E64" s="254">
        <v>500795.53</v>
      </c>
    </row>
    <row r="65" spans="1:5" x14ac:dyDescent="0.2">
      <c r="A65" s="287">
        <v>111400116</v>
      </c>
      <c r="B65" s="287" t="s">
        <v>1342</v>
      </c>
      <c r="C65" s="254">
        <v>4701.51</v>
      </c>
      <c r="D65" s="254">
        <v>0</v>
      </c>
      <c r="E65" s="254">
        <v>-4701.51</v>
      </c>
    </row>
    <row r="66" spans="1:5" x14ac:dyDescent="0.2">
      <c r="A66" s="287">
        <v>111400119</v>
      </c>
      <c r="B66" s="287" t="s">
        <v>1343</v>
      </c>
      <c r="C66" s="254">
        <v>465.31</v>
      </c>
      <c r="D66" s="254">
        <v>0</v>
      </c>
      <c r="E66" s="254">
        <v>-465.31</v>
      </c>
    </row>
    <row r="67" spans="1:5" x14ac:dyDescent="0.2">
      <c r="A67" s="287">
        <v>111400120</v>
      </c>
      <c r="B67" s="287" t="s">
        <v>545</v>
      </c>
      <c r="C67" s="254">
        <v>0</v>
      </c>
      <c r="D67" s="254">
        <v>3818990.8</v>
      </c>
      <c r="E67" s="254">
        <v>3818990.8</v>
      </c>
    </row>
    <row r="68" spans="1:5" x14ac:dyDescent="0.2">
      <c r="A68" s="287">
        <v>111500013</v>
      </c>
      <c r="B68" s="287" t="s">
        <v>547</v>
      </c>
      <c r="C68" s="254">
        <v>1472.72</v>
      </c>
      <c r="D68" s="254">
        <v>1472.72</v>
      </c>
      <c r="E68" s="254">
        <v>0</v>
      </c>
    </row>
    <row r="69" spans="1:5" x14ac:dyDescent="0.2">
      <c r="A69" s="287">
        <v>111500015</v>
      </c>
      <c r="B69" s="287" t="s">
        <v>549</v>
      </c>
      <c r="C69" s="254">
        <v>13026.52</v>
      </c>
      <c r="D69" s="254">
        <v>13026.52</v>
      </c>
      <c r="E69" s="254">
        <v>0</v>
      </c>
    </row>
    <row r="70" spans="1:5" x14ac:dyDescent="0.2">
      <c r="A70" s="287">
        <v>111500040</v>
      </c>
      <c r="B70" s="287" t="s">
        <v>551</v>
      </c>
      <c r="C70" s="254">
        <v>84296.72</v>
      </c>
      <c r="D70" s="254">
        <v>6060.3</v>
      </c>
      <c r="E70" s="254">
        <v>-78236.42</v>
      </c>
    </row>
    <row r="71" spans="1:5" x14ac:dyDescent="0.2">
      <c r="A71" s="287">
        <v>111500056</v>
      </c>
      <c r="B71" s="287" t="s">
        <v>553</v>
      </c>
      <c r="C71" s="254">
        <v>110181.33</v>
      </c>
      <c r="D71" s="254">
        <v>110184.09</v>
      </c>
      <c r="E71" s="254">
        <v>2.76</v>
      </c>
    </row>
    <row r="72" spans="1:5" x14ac:dyDescent="0.2">
      <c r="A72" s="287">
        <v>111500070</v>
      </c>
      <c r="B72" s="287" t="s">
        <v>555</v>
      </c>
      <c r="C72" s="254">
        <v>4805.03</v>
      </c>
      <c r="D72" s="254">
        <v>4805.03</v>
      </c>
      <c r="E72" s="254">
        <v>0</v>
      </c>
    </row>
    <row r="73" spans="1:5" x14ac:dyDescent="0.2">
      <c r="A73" s="287">
        <v>111500081</v>
      </c>
      <c r="B73" s="287" t="s">
        <v>557</v>
      </c>
      <c r="C73" s="254">
        <v>25957.98</v>
      </c>
      <c r="D73" s="254">
        <v>81832.039999999994</v>
      </c>
      <c r="E73" s="254">
        <v>55874.06</v>
      </c>
    </row>
    <row r="74" spans="1:5" x14ac:dyDescent="0.2">
      <c r="A74" s="287">
        <v>111500103</v>
      </c>
      <c r="B74" s="287" t="s">
        <v>559</v>
      </c>
      <c r="C74" s="254">
        <v>1643165.07</v>
      </c>
      <c r="D74" s="254">
        <v>181697.36</v>
      </c>
      <c r="E74" s="254">
        <v>-1461467.71</v>
      </c>
    </row>
    <row r="75" spans="1:5" x14ac:dyDescent="0.2">
      <c r="A75" s="287">
        <v>111500115</v>
      </c>
      <c r="B75" s="287" t="s">
        <v>561</v>
      </c>
      <c r="C75" s="254">
        <v>7513.1</v>
      </c>
      <c r="D75" s="254">
        <v>7513.1</v>
      </c>
      <c r="E75" s="254">
        <v>0</v>
      </c>
    </row>
    <row r="76" spans="1:5" x14ac:dyDescent="0.2">
      <c r="A76" s="287">
        <v>111500118</v>
      </c>
      <c r="B76" s="287" t="s">
        <v>563</v>
      </c>
      <c r="C76" s="254">
        <v>201901.75</v>
      </c>
      <c r="D76" s="254">
        <v>116.66</v>
      </c>
      <c r="E76" s="254">
        <v>-201785.09</v>
      </c>
    </row>
    <row r="77" spans="1:5" x14ac:dyDescent="0.2">
      <c r="A77" s="287">
        <v>111500120</v>
      </c>
      <c r="B77" s="287" t="s">
        <v>565</v>
      </c>
      <c r="C77" s="254">
        <v>395526.63</v>
      </c>
      <c r="D77" s="254">
        <v>460442.03</v>
      </c>
      <c r="E77" s="254">
        <v>64915.4</v>
      </c>
    </row>
    <row r="78" spans="1:5" x14ac:dyDescent="0.2">
      <c r="A78" s="287">
        <v>111500121</v>
      </c>
      <c r="B78" s="287" t="s">
        <v>567</v>
      </c>
      <c r="C78" s="254">
        <v>0</v>
      </c>
      <c r="D78" s="254">
        <v>805656.77</v>
      </c>
      <c r="E78" s="254">
        <v>805656.77</v>
      </c>
    </row>
    <row r="79" spans="1:5" x14ac:dyDescent="0.2">
      <c r="A79" s="287">
        <v>111500122</v>
      </c>
      <c r="B79" s="287" t="s">
        <v>569</v>
      </c>
      <c r="C79" s="254">
        <v>766498.59</v>
      </c>
      <c r="D79" s="254">
        <v>10877.98</v>
      </c>
      <c r="E79" s="254">
        <v>-755620.61</v>
      </c>
    </row>
    <row r="80" spans="1:5" x14ac:dyDescent="0.2">
      <c r="A80" s="287">
        <v>111500301</v>
      </c>
      <c r="B80" s="287" t="s">
        <v>571</v>
      </c>
      <c r="C80" s="254">
        <v>35507.06</v>
      </c>
      <c r="D80" s="254">
        <v>35507.06</v>
      </c>
      <c r="E80" s="254">
        <v>0</v>
      </c>
    </row>
    <row r="81" spans="1:5" x14ac:dyDescent="0.2">
      <c r="A81" s="287">
        <v>111500302</v>
      </c>
      <c r="B81" s="287" t="s">
        <v>573</v>
      </c>
      <c r="C81" s="254">
        <v>43461.04</v>
      </c>
      <c r="D81" s="254">
        <v>43461.04</v>
      </c>
      <c r="E81" s="254">
        <v>0</v>
      </c>
    </row>
    <row r="82" spans="1:5" x14ac:dyDescent="0.2">
      <c r="A82" s="287">
        <v>111500403</v>
      </c>
      <c r="B82" s="287" t="s">
        <v>575</v>
      </c>
      <c r="C82" s="254">
        <v>626550.85</v>
      </c>
      <c r="D82" s="254">
        <v>109091.72</v>
      </c>
      <c r="E82" s="254">
        <v>-517459.13</v>
      </c>
    </row>
    <row r="83" spans="1:5" x14ac:dyDescent="0.2">
      <c r="A83" s="287">
        <v>111500409</v>
      </c>
      <c r="B83" s="287" t="s">
        <v>577</v>
      </c>
      <c r="C83" s="254">
        <v>1589.01</v>
      </c>
      <c r="D83" s="254">
        <v>1589.04</v>
      </c>
      <c r="E83" s="254">
        <v>0.03</v>
      </c>
    </row>
    <row r="84" spans="1:5" x14ac:dyDescent="0.2">
      <c r="A84" s="287">
        <v>111500411</v>
      </c>
      <c r="B84" s="287" t="s">
        <v>579</v>
      </c>
      <c r="C84" s="254">
        <v>175824.2</v>
      </c>
      <c r="D84" s="254">
        <v>126634.26</v>
      </c>
      <c r="E84" s="254">
        <v>-49189.94</v>
      </c>
    </row>
    <row r="85" spans="1:5" x14ac:dyDescent="0.2">
      <c r="A85" s="287">
        <v>111500416</v>
      </c>
      <c r="B85" s="287" t="s">
        <v>581</v>
      </c>
      <c r="C85" s="254">
        <v>71431.17</v>
      </c>
      <c r="D85" s="254">
        <v>71431.13</v>
      </c>
      <c r="E85" s="254">
        <v>-0.04</v>
      </c>
    </row>
    <row r="86" spans="1:5" x14ac:dyDescent="0.2">
      <c r="A86" s="287">
        <v>111500417</v>
      </c>
      <c r="B86" s="287" t="s">
        <v>583</v>
      </c>
      <c r="C86" s="254">
        <v>24225.03</v>
      </c>
      <c r="D86" s="254">
        <v>24225.02</v>
      </c>
      <c r="E86" s="254">
        <v>-0.01</v>
      </c>
    </row>
    <row r="87" spans="1:5" x14ac:dyDescent="0.2">
      <c r="A87" s="287">
        <v>111500423</v>
      </c>
      <c r="B87" s="287" t="s">
        <v>585</v>
      </c>
      <c r="C87" s="254">
        <v>16452.02</v>
      </c>
      <c r="D87" s="254">
        <v>16452.43</v>
      </c>
      <c r="E87" s="254">
        <v>0.41</v>
      </c>
    </row>
    <row r="88" spans="1:5" x14ac:dyDescent="0.2">
      <c r="A88" s="287">
        <v>111500442</v>
      </c>
      <c r="B88" s="287" t="s">
        <v>587</v>
      </c>
      <c r="C88" s="254">
        <v>5553.01</v>
      </c>
      <c r="D88" s="254">
        <v>5553</v>
      </c>
      <c r="E88" s="254">
        <v>-0.01</v>
      </c>
    </row>
    <row r="89" spans="1:5" x14ac:dyDescent="0.2">
      <c r="A89" s="287">
        <v>111500444</v>
      </c>
      <c r="B89" s="287" t="s">
        <v>589</v>
      </c>
      <c r="C89" s="254">
        <v>408884.52</v>
      </c>
      <c r="D89" s="254">
        <v>408884.29</v>
      </c>
      <c r="E89" s="254">
        <v>-0.23</v>
      </c>
    </row>
    <row r="90" spans="1:5" x14ac:dyDescent="0.2">
      <c r="A90" s="287">
        <v>111500451</v>
      </c>
      <c r="B90" s="287" t="s">
        <v>1344</v>
      </c>
      <c r="C90" s="254">
        <v>2302893.4700000002</v>
      </c>
      <c r="D90" s="254">
        <v>0</v>
      </c>
      <c r="E90" s="254">
        <v>-2302893.4700000002</v>
      </c>
    </row>
    <row r="91" spans="1:5" x14ac:dyDescent="0.2">
      <c r="A91" s="287">
        <v>111500452</v>
      </c>
      <c r="B91" s="287" t="s">
        <v>1345</v>
      </c>
      <c r="C91" s="254">
        <v>7857.76</v>
      </c>
      <c r="D91" s="254">
        <v>0</v>
      </c>
      <c r="E91" s="254">
        <v>-7857.76</v>
      </c>
    </row>
    <row r="92" spans="1:5" x14ac:dyDescent="0.2">
      <c r="A92" s="287">
        <v>111500453</v>
      </c>
      <c r="B92" s="287" t="s">
        <v>1346</v>
      </c>
      <c r="C92" s="254">
        <v>11.61</v>
      </c>
      <c r="D92" s="254">
        <v>0</v>
      </c>
      <c r="E92" s="254">
        <v>-11.61</v>
      </c>
    </row>
    <row r="93" spans="1:5" x14ac:dyDescent="0.2">
      <c r="A93" s="287">
        <v>111500454</v>
      </c>
      <c r="B93" s="287" t="s">
        <v>591</v>
      </c>
      <c r="C93" s="254">
        <v>944046.79</v>
      </c>
      <c r="D93" s="254">
        <v>364710.48</v>
      </c>
      <c r="E93" s="254">
        <v>-579336.31000000006</v>
      </c>
    </row>
    <row r="94" spans="1:5" x14ac:dyDescent="0.2">
      <c r="A94" s="287">
        <v>111500455</v>
      </c>
      <c r="B94" s="287" t="s">
        <v>593</v>
      </c>
      <c r="C94" s="254">
        <v>5814386.7800000003</v>
      </c>
      <c r="D94" s="254">
        <v>927209.39</v>
      </c>
      <c r="E94" s="254">
        <v>-4887177.3899999997</v>
      </c>
    </row>
    <row r="95" spans="1:5" x14ac:dyDescent="0.2">
      <c r="A95" s="287">
        <v>111500458</v>
      </c>
      <c r="B95" s="287" t="s">
        <v>595</v>
      </c>
      <c r="C95" s="254">
        <v>522.20000000000005</v>
      </c>
      <c r="D95" s="254">
        <v>511.77</v>
      </c>
      <c r="E95" s="254">
        <v>-10.43</v>
      </c>
    </row>
    <row r="96" spans="1:5" x14ac:dyDescent="0.2">
      <c r="A96" s="287">
        <v>111500459</v>
      </c>
      <c r="B96" s="287" t="s">
        <v>597</v>
      </c>
      <c r="C96" s="254">
        <v>0</v>
      </c>
      <c r="D96" s="254">
        <v>129426.79</v>
      </c>
      <c r="E96" s="254">
        <v>129426.79</v>
      </c>
    </row>
    <row r="97" spans="1:5" x14ac:dyDescent="0.2">
      <c r="A97" s="287">
        <v>111500460</v>
      </c>
      <c r="B97" s="287" t="s">
        <v>599</v>
      </c>
      <c r="C97" s="254">
        <v>89876.14</v>
      </c>
      <c r="D97" s="254">
        <v>97628.56</v>
      </c>
      <c r="E97" s="254">
        <v>7752.42</v>
      </c>
    </row>
    <row r="98" spans="1:5" x14ac:dyDescent="0.2">
      <c r="A98" s="287">
        <v>111500462</v>
      </c>
      <c r="B98" s="287" t="s">
        <v>601</v>
      </c>
      <c r="C98" s="254">
        <v>192939.82</v>
      </c>
      <c r="D98" s="254">
        <v>3.86</v>
      </c>
      <c r="E98" s="254">
        <v>-192935.96</v>
      </c>
    </row>
    <row r="99" spans="1:5" x14ac:dyDescent="0.2">
      <c r="A99" s="287">
        <v>111500463</v>
      </c>
      <c r="B99" s="287" t="s">
        <v>603</v>
      </c>
      <c r="C99" s="254">
        <v>134073.01999999999</v>
      </c>
      <c r="D99" s="254">
        <v>2.68</v>
      </c>
      <c r="E99" s="254">
        <v>-134070.34</v>
      </c>
    </row>
    <row r="100" spans="1:5" x14ac:dyDescent="0.2">
      <c r="A100" s="287">
        <v>111500464</v>
      </c>
      <c r="B100" s="287" t="s">
        <v>605</v>
      </c>
      <c r="C100" s="254">
        <v>1027.3</v>
      </c>
      <c r="D100" s="254">
        <v>9595.51</v>
      </c>
      <c r="E100" s="254">
        <v>8568.2099999999991</v>
      </c>
    </row>
    <row r="101" spans="1:5" x14ac:dyDescent="0.2">
      <c r="A101" s="287">
        <v>111500465</v>
      </c>
      <c r="B101" s="287" t="s">
        <v>607</v>
      </c>
      <c r="C101" s="254">
        <v>485418.65</v>
      </c>
      <c r="D101" s="254">
        <v>2.61</v>
      </c>
      <c r="E101" s="254">
        <v>-485416.04</v>
      </c>
    </row>
    <row r="102" spans="1:5" x14ac:dyDescent="0.2">
      <c r="A102" s="287">
        <v>111500466</v>
      </c>
      <c r="B102" s="287" t="s">
        <v>609</v>
      </c>
      <c r="C102" s="254">
        <v>0</v>
      </c>
      <c r="D102" s="254">
        <v>500003.19</v>
      </c>
      <c r="E102" s="254">
        <v>500003.19</v>
      </c>
    </row>
    <row r="103" spans="1:5" x14ac:dyDescent="0.2">
      <c r="A103" s="287">
        <v>111500467</v>
      </c>
      <c r="B103" s="287" t="s">
        <v>611</v>
      </c>
      <c r="C103" s="254">
        <v>3331067.72</v>
      </c>
      <c r="D103" s="254">
        <v>3321444.39</v>
      </c>
      <c r="E103" s="254">
        <v>-9623.33</v>
      </c>
    </row>
    <row r="104" spans="1:5" x14ac:dyDescent="0.2">
      <c r="A104" s="287">
        <v>111500468</v>
      </c>
      <c r="B104" s="287" t="s">
        <v>613</v>
      </c>
      <c r="C104" s="254">
        <v>1296279</v>
      </c>
      <c r="D104" s="254">
        <v>14.56</v>
      </c>
      <c r="E104" s="254">
        <v>-1296264.44</v>
      </c>
    </row>
    <row r="105" spans="1:5" x14ac:dyDescent="0.2">
      <c r="A105" s="287">
        <v>111500469</v>
      </c>
      <c r="B105" s="287" t="s">
        <v>1347</v>
      </c>
      <c r="C105" s="254">
        <v>385878.73</v>
      </c>
      <c r="D105" s="254">
        <v>0</v>
      </c>
      <c r="E105" s="254">
        <v>-385878.73</v>
      </c>
    </row>
    <row r="106" spans="1:5" x14ac:dyDescent="0.2">
      <c r="A106" s="287">
        <v>111500502</v>
      </c>
      <c r="B106" s="287" t="s">
        <v>1348</v>
      </c>
      <c r="C106" s="254">
        <v>8597.1</v>
      </c>
      <c r="D106" s="254">
        <v>0</v>
      </c>
      <c r="E106" s="254">
        <v>-8597.1</v>
      </c>
    </row>
    <row r="107" spans="1:5" x14ac:dyDescent="0.2">
      <c r="A107" s="287">
        <v>111500503</v>
      </c>
      <c r="B107" s="287" t="s">
        <v>615</v>
      </c>
      <c r="C107" s="254">
        <v>91422.87</v>
      </c>
      <c r="D107" s="254">
        <v>91425.16</v>
      </c>
      <c r="E107" s="254">
        <v>2.29</v>
      </c>
    </row>
    <row r="108" spans="1:5" x14ac:dyDescent="0.2">
      <c r="A108" s="287">
        <v>111500504</v>
      </c>
      <c r="B108" s="287" t="s">
        <v>617</v>
      </c>
      <c r="C108" s="254">
        <v>2471496.2400000002</v>
      </c>
      <c r="D108" s="254">
        <v>1048012.06</v>
      </c>
      <c r="E108" s="254">
        <v>-1423484.18</v>
      </c>
    </row>
    <row r="109" spans="1:5" x14ac:dyDescent="0.2">
      <c r="A109" s="287">
        <v>111500505</v>
      </c>
      <c r="B109" s="287" t="s">
        <v>619</v>
      </c>
      <c r="C109" s="254">
        <v>66601.47</v>
      </c>
      <c r="D109" s="254">
        <v>11100.74</v>
      </c>
      <c r="E109" s="254">
        <v>-55500.73</v>
      </c>
    </row>
    <row r="110" spans="1:5" x14ac:dyDescent="0.2">
      <c r="A110" s="287">
        <v>111600012</v>
      </c>
      <c r="B110" s="287" t="s">
        <v>1349</v>
      </c>
      <c r="C110" s="254">
        <v>30957.13</v>
      </c>
      <c r="D110" s="254">
        <v>30957.13</v>
      </c>
      <c r="E110" s="254">
        <v>0</v>
      </c>
    </row>
    <row r="111" spans="1:5" x14ac:dyDescent="0.2">
      <c r="A111" s="287">
        <v>111600028</v>
      </c>
      <c r="B111" s="287" t="s">
        <v>1350</v>
      </c>
      <c r="C111" s="254">
        <v>0.57999999999999996</v>
      </c>
      <c r="D111" s="254">
        <v>0.57999999999999996</v>
      </c>
      <c r="E111" s="254">
        <v>0</v>
      </c>
    </row>
    <row r="112" spans="1:5" x14ac:dyDescent="0.2">
      <c r="A112" s="287">
        <v>111601004</v>
      </c>
      <c r="B112" s="287" t="s">
        <v>1351</v>
      </c>
      <c r="C112" s="254">
        <v>4061.91</v>
      </c>
      <c r="D112" s="254">
        <v>4061.91</v>
      </c>
      <c r="E112" s="254">
        <v>0</v>
      </c>
    </row>
    <row r="113" spans="1:5" x14ac:dyDescent="0.2">
      <c r="A113" s="287">
        <v>111601006</v>
      </c>
      <c r="B113" s="287" t="s">
        <v>1352</v>
      </c>
      <c r="C113" s="254">
        <v>4061.91</v>
      </c>
      <c r="D113" s="254">
        <v>4061.91</v>
      </c>
      <c r="E113" s="254">
        <v>0</v>
      </c>
    </row>
    <row r="114" spans="1:5" x14ac:dyDescent="0.2">
      <c r="A114" s="287">
        <v>111601007</v>
      </c>
      <c r="B114" s="287" t="s">
        <v>1353</v>
      </c>
      <c r="C114" s="254">
        <v>4061.91</v>
      </c>
      <c r="D114" s="254">
        <v>4061.91</v>
      </c>
      <c r="E114" s="254">
        <v>0</v>
      </c>
    </row>
    <row r="115" spans="1:5" x14ac:dyDescent="0.2">
      <c r="A115" s="287">
        <v>111601008</v>
      </c>
      <c r="B115" s="287" t="s">
        <v>1354</v>
      </c>
      <c r="C115" s="254">
        <v>4061.91</v>
      </c>
      <c r="D115" s="254">
        <v>4061.91</v>
      </c>
      <c r="E115" s="254">
        <v>0</v>
      </c>
    </row>
    <row r="116" spans="1:5" x14ac:dyDescent="0.2">
      <c r="A116" s="287">
        <v>111601009</v>
      </c>
      <c r="B116" s="287" t="s">
        <v>1355</v>
      </c>
      <c r="C116" s="254">
        <v>4061.91</v>
      </c>
      <c r="D116" s="254">
        <v>4061.91</v>
      </c>
      <c r="E116" s="254">
        <v>0</v>
      </c>
    </row>
    <row r="117" spans="1:5" x14ac:dyDescent="0.2">
      <c r="A117" s="287">
        <v>111601010</v>
      </c>
      <c r="B117" s="287" t="s">
        <v>1356</v>
      </c>
      <c r="C117" s="254">
        <v>4061.91</v>
      </c>
      <c r="D117" s="254">
        <v>4061.91</v>
      </c>
      <c r="E117" s="254">
        <v>0</v>
      </c>
    </row>
    <row r="118" spans="1:5" x14ac:dyDescent="0.2">
      <c r="A118" s="287">
        <v>111601013</v>
      </c>
      <c r="B118" s="287" t="s">
        <v>1357</v>
      </c>
      <c r="C118" s="254">
        <v>4061.91</v>
      </c>
      <c r="D118" s="254">
        <v>4061.91</v>
      </c>
      <c r="E118" s="254">
        <v>0</v>
      </c>
    </row>
    <row r="119" spans="1:5" x14ac:dyDescent="0.2">
      <c r="A119" s="287">
        <v>111601016</v>
      </c>
      <c r="B119" s="287" t="s">
        <v>1358</v>
      </c>
      <c r="C119" s="254">
        <v>4061.91</v>
      </c>
      <c r="D119" s="254">
        <v>4061.91</v>
      </c>
      <c r="E119" s="254">
        <v>0</v>
      </c>
    </row>
    <row r="120" spans="1:5" x14ac:dyDescent="0.2">
      <c r="A120" s="287">
        <v>111601017</v>
      </c>
      <c r="B120" s="287" t="s">
        <v>1359</v>
      </c>
      <c r="C120" s="254">
        <v>4061.91</v>
      </c>
      <c r="D120" s="254">
        <v>4061.91</v>
      </c>
      <c r="E120" s="254">
        <v>0</v>
      </c>
    </row>
    <row r="121" spans="1:5" x14ac:dyDescent="0.2">
      <c r="A121" s="287">
        <v>111601018</v>
      </c>
      <c r="B121" s="287" t="s">
        <v>1360</v>
      </c>
      <c r="C121" s="254">
        <v>4061.91</v>
      </c>
      <c r="D121" s="254">
        <v>4061.91</v>
      </c>
      <c r="E121" s="254">
        <v>0</v>
      </c>
    </row>
    <row r="122" spans="1:5" x14ac:dyDescent="0.2">
      <c r="A122" s="287">
        <v>111601019</v>
      </c>
      <c r="B122" s="287" t="s">
        <v>1361</v>
      </c>
      <c r="C122" s="254">
        <v>4061.91</v>
      </c>
      <c r="D122" s="254">
        <v>4061.91</v>
      </c>
      <c r="E122" s="254">
        <v>0</v>
      </c>
    </row>
    <row r="123" spans="1:5" x14ac:dyDescent="0.2">
      <c r="A123" s="287">
        <v>111601021</v>
      </c>
      <c r="B123" s="287" t="s">
        <v>1362</v>
      </c>
      <c r="C123" s="254">
        <v>4061.91</v>
      </c>
      <c r="D123" s="254">
        <v>4061.91</v>
      </c>
      <c r="E123" s="254">
        <v>0</v>
      </c>
    </row>
    <row r="124" spans="1:5" x14ac:dyDescent="0.2">
      <c r="A124" s="287">
        <v>111601024</v>
      </c>
      <c r="B124" s="287" t="s">
        <v>1363</v>
      </c>
      <c r="C124" s="254">
        <v>4061.91</v>
      </c>
      <c r="D124" s="254">
        <v>4061.91</v>
      </c>
      <c r="E124" s="254">
        <v>0</v>
      </c>
    </row>
    <row r="125" spans="1:5" x14ac:dyDescent="0.2">
      <c r="A125" s="287">
        <v>111601025</v>
      </c>
      <c r="B125" s="287" t="s">
        <v>1364</v>
      </c>
      <c r="C125" s="254">
        <v>4061.91</v>
      </c>
      <c r="D125" s="254">
        <v>4061.91</v>
      </c>
      <c r="E125" s="254">
        <v>0</v>
      </c>
    </row>
    <row r="126" spans="1:5" x14ac:dyDescent="0.2">
      <c r="A126" s="287">
        <v>111601027</v>
      </c>
      <c r="B126" s="287" t="s">
        <v>1365</v>
      </c>
      <c r="C126" s="254">
        <v>4061.91</v>
      </c>
      <c r="D126" s="254">
        <v>4061.91</v>
      </c>
      <c r="E126" s="254">
        <v>0</v>
      </c>
    </row>
    <row r="127" spans="1:5" x14ac:dyDescent="0.2">
      <c r="A127" s="287">
        <v>111601028</v>
      </c>
      <c r="B127" s="287" t="s">
        <v>1366</v>
      </c>
      <c r="C127" s="254">
        <v>4061.91</v>
      </c>
      <c r="D127" s="254">
        <v>4061.91</v>
      </c>
      <c r="E127" s="254">
        <v>0</v>
      </c>
    </row>
    <row r="128" spans="1:5" x14ac:dyDescent="0.2">
      <c r="A128" s="287">
        <v>111601030</v>
      </c>
      <c r="B128" s="287" t="s">
        <v>1367</v>
      </c>
      <c r="C128" s="254">
        <v>464</v>
      </c>
      <c r="D128" s="254">
        <v>464</v>
      </c>
      <c r="E128" s="254">
        <v>0</v>
      </c>
    </row>
    <row r="129" spans="1:5" x14ac:dyDescent="0.2">
      <c r="A129" s="287">
        <v>111601031</v>
      </c>
      <c r="B129" s="287" t="s">
        <v>1368</v>
      </c>
      <c r="C129" s="254">
        <v>4061.91</v>
      </c>
      <c r="D129" s="254">
        <v>4061.91</v>
      </c>
      <c r="E129" s="254">
        <v>0</v>
      </c>
    </row>
    <row r="130" spans="1:5" x14ac:dyDescent="0.2">
      <c r="A130" s="287">
        <v>111601032</v>
      </c>
      <c r="B130" s="287" t="s">
        <v>1369</v>
      </c>
      <c r="C130" s="254">
        <v>4061.91</v>
      </c>
      <c r="D130" s="254">
        <v>4061.91</v>
      </c>
      <c r="E130" s="254">
        <v>0</v>
      </c>
    </row>
    <row r="131" spans="1:5" x14ac:dyDescent="0.2">
      <c r="A131" s="287">
        <v>111601033</v>
      </c>
      <c r="B131" s="287" t="s">
        <v>1370</v>
      </c>
      <c r="C131" s="254">
        <v>4061.91</v>
      </c>
      <c r="D131" s="254">
        <v>4061.91</v>
      </c>
      <c r="E131" s="254">
        <v>0</v>
      </c>
    </row>
    <row r="132" spans="1:5" x14ac:dyDescent="0.2">
      <c r="A132" s="287">
        <v>111601034</v>
      </c>
      <c r="B132" s="287" t="s">
        <v>1371</v>
      </c>
      <c r="C132" s="254">
        <v>4061.91</v>
      </c>
      <c r="D132" s="254">
        <v>4061.91</v>
      </c>
      <c r="E132" s="254">
        <v>0</v>
      </c>
    </row>
    <row r="133" spans="1:5" x14ac:dyDescent="0.2">
      <c r="A133" s="287">
        <v>111601035</v>
      </c>
      <c r="B133" s="287" t="s">
        <v>1372</v>
      </c>
      <c r="C133" s="254">
        <v>4061.91</v>
      </c>
      <c r="D133" s="254">
        <v>4061.91</v>
      </c>
      <c r="E133" s="254">
        <v>0</v>
      </c>
    </row>
    <row r="134" spans="1:5" x14ac:dyDescent="0.2">
      <c r="A134" s="287">
        <v>111601038</v>
      </c>
      <c r="B134" s="287" t="s">
        <v>1373</v>
      </c>
      <c r="C134" s="254">
        <v>4061.91</v>
      </c>
      <c r="D134" s="254">
        <v>4061.91</v>
      </c>
      <c r="E134" s="254">
        <v>0</v>
      </c>
    </row>
    <row r="135" spans="1:5" x14ac:dyDescent="0.2">
      <c r="A135" s="287">
        <v>111601039</v>
      </c>
      <c r="B135" s="287" t="s">
        <v>1374</v>
      </c>
      <c r="C135" s="254">
        <v>4061.91</v>
      </c>
      <c r="D135" s="254">
        <v>4061.91</v>
      </c>
      <c r="E135" s="254">
        <v>0</v>
      </c>
    </row>
    <row r="136" spans="1:5" x14ac:dyDescent="0.2">
      <c r="A136" s="287">
        <v>111601040</v>
      </c>
      <c r="B136" s="287" t="s">
        <v>1375</v>
      </c>
      <c r="C136" s="254">
        <v>4061.91</v>
      </c>
      <c r="D136" s="254">
        <v>4061.91</v>
      </c>
      <c r="E136" s="254">
        <v>0</v>
      </c>
    </row>
    <row r="137" spans="1:5" x14ac:dyDescent="0.2">
      <c r="A137" s="287">
        <v>111601041</v>
      </c>
      <c r="B137" s="287" t="s">
        <v>1376</v>
      </c>
      <c r="C137" s="254">
        <v>4061.91</v>
      </c>
      <c r="D137" s="254">
        <v>4061.91</v>
      </c>
      <c r="E137" s="254">
        <v>0</v>
      </c>
    </row>
    <row r="138" spans="1:5" x14ac:dyDescent="0.2">
      <c r="A138" s="287">
        <v>111601044</v>
      </c>
      <c r="B138" s="287" t="s">
        <v>1377</v>
      </c>
      <c r="C138" s="254">
        <v>4061.91</v>
      </c>
      <c r="D138" s="254">
        <v>4061.91</v>
      </c>
      <c r="E138" s="254">
        <v>0</v>
      </c>
    </row>
    <row r="139" spans="1:5" x14ac:dyDescent="0.2">
      <c r="A139" s="287">
        <v>111601047</v>
      </c>
      <c r="B139" s="287" t="s">
        <v>1378</v>
      </c>
      <c r="C139" s="254">
        <v>4061.91</v>
      </c>
      <c r="D139" s="254">
        <v>4061.91</v>
      </c>
      <c r="E139" s="254">
        <v>0</v>
      </c>
    </row>
    <row r="140" spans="1:5" x14ac:dyDescent="0.2">
      <c r="A140" s="287">
        <v>111601050</v>
      </c>
      <c r="B140" s="287" t="s">
        <v>1379</v>
      </c>
      <c r="C140" s="254">
        <v>4061.97</v>
      </c>
      <c r="D140" s="254">
        <v>4061.97</v>
      </c>
      <c r="E140" s="254">
        <v>0</v>
      </c>
    </row>
    <row r="141" spans="1:5" x14ac:dyDescent="0.2">
      <c r="A141" s="287">
        <v>111601051</v>
      </c>
      <c r="B141" s="287" t="s">
        <v>1380</v>
      </c>
      <c r="C141" s="254">
        <v>4061.91</v>
      </c>
      <c r="D141" s="254">
        <v>4061.91</v>
      </c>
      <c r="E141" s="254">
        <v>0</v>
      </c>
    </row>
    <row r="142" spans="1:5" x14ac:dyDescent="0.2">
      <c r="A142" s="287">
        <v>111601052</v>
      </c>
      <c r="B142" s="287" t="s">
        <v>1381</v>
      </c>
      <c r="C142" s="254">
        <v>4061.91</v>
      </c>
      <c r="D142" s="254">
        <v>4061.91</v>
      </c>
      <c r="E142" s="254">
        <v>0</v>
      </c>
    </row>
    <row r="143" spans="1:5" x14ac:dyDescent="0.2">
      <c r="A143" s="287">
        <v>111601053</v>
      </c>
      <c r="B143" s="287" t="s">
        <v>1382</v>
      </c>
      <c r="C143" s="254">
        <v>4061.91</v>
      </c>
      <c r="D143" s="254">
        <v>4061.91</v>
      </c>
      <c r="E143" s="254">
        <v>0</v>
      </c>
    </row>
    <row r="144" spans="1:5" x14ac:dyDescent="0.2">
      <c r="A144" s="287">
        <v>111601054</v>
      </c>
      <c r="B144" s="287" t="s">
        <v>1383</v>
      </c>
      <c r="C144" s="254">
        <v>4061.91</v>
      </c>
      <c r="D144" s="254">
        <v>4061.91</v>
      </c>
      <c r="E144" s="254">
        <v>0</v>
      </c>
    </row>
    <row r="145" spans="1:5" x14ac:dyDescent="0.2">
      <c r="A145" s="287">
        <v>111601056</v>
      </c>
      <c r="B145" s="287" t="s">
        <v>1384</v>
      </c>
      <c r="C145" s="254">
        <v>4061.91</v>
      </c>
      <c r="D145" s="254">
        <v>4061.91</v>
      </c>
      <c r="E145" s="254">
        <v>0</v>
      </c>
    </row>
    <row r="146" spans="1:5" x14ac:dyDescent="0.2">
      <c r="A146" s="287">
        <v>111601058</v>
      </c>
      <c r="B146" s="287" t="s">
        <v>1385</v>
      </c>
      <c r="C146" s="254">
        <v>4061.91</v>
      </c>
      <c r="D146" s="254">
        <v>4061.91</v>
      </c>
      <c r="E146" s="254">
        <v>0</v>
      </c>
    </row>
    <row r="147" spans="1:5" x14ac:dyDescent="0.2">
      <c r="A147" s="287">
        <v>111601059</v>
      </c>
      <c r="B147" s="287" t="s">
        <v>1386</v>
      </c>
      <c r="C147" s="254">
        <v>4061.91</v>
      </c>
      <c r="D147" s="254">
        <v>4061.91</v>
      </c>
      <c r="E147" s="254">
        <v>0</v>
      </c>
    </row>
    <row r="148" spans="1:5" x14ac:dyDescent="0.2">
      <c r="A148" s="287">
        <v>111601060</v>
      </c>
      <c r="B148" s="287" t="s">
        <v>1387</v>
      </c>
      <c r="C148" s="254">
        <v>4061.91</v>
      </c>
      <c r="D148" s="254">
        <v>4061.91</v>
      </c>
      <c r="E148" s="254">
        <v>0</v>
      </c>
    </row>
    <row r="149" spans="1:5" x14ac:dyDescent="0.2">
      <c r="A149" s="287">
        <v>111601062</v>
      </c>
      <c r="B149" s="287" t="s">
        <v>1388</v>
      </c>
      <c r="C149" s="254">
        <v>4061.91</v>
      </c>
      <c r="D149" s="254">
        <v>4061.91</v>
      </c>
      <c r="E149" s="254">
        <v>0</v>
      </c>
    </row>
    <row r="150" spans="1:5" x14ac:dyDescent="0.2">
      <c r="A150" s="287">
        <v>111601064</v>
      </c>
      <c r="B150" s="287" t="s">
        <v>1389</v>
      </c>
      <c r="C150" s="254">
        <v>4061.91</v>
      </c>
      <c r="D150" s="254">
        <v>4061.91</v>
      </c>
      <c r="E150" s="254">
        <v>0</v>
      </c>
    </row>
    <row r="151" spans="1:5" x14ac:dyDescent="0.2">
      <c r="A151" s="287">
        <v>111601068</v>
      </c>
      <c r="B151" s="287" t="s">
        <v>1390</v>
      </c>
      <c r="C151" s="254">
        <v>4061.91</v>
      </c>
      <c r="D151" s="254">
        <v>4061.91</v>
      </c>
      <c r="E151" s="254">
        <v>0</v>
      </c>
    </row>
    <row r="152" spans="1:5" x14ac:dyDescent="0.2">
      <c r="A152" s="287">
        <v>111601072</v>
      </c>
      <c r="B152" s="287" t="s">
        <v>1391</v>
      </c>
      <c r="C152" s="254">
        <v>4061.91</v>
      </c>
      <c r="D152" s="254">
        <v>4061.91</v>
      </c>
      <c r="E152" s="254">
        <v>0</v>
      </c>
    </row>
    <row r="153" spans="1:5" x14ac:dyDescent="0.2">
      <c r="A153" s="287">
        <v>111601073</v>
      </c>
      <c r="B153" s="287" t="s">
        <v>1392</v>
      </c>
      <c r="C153" s="254">
        <v>4061.91</v>
      </c>
      <c r="D153" s="254">
        <v>4061.91</v>
      </c>
      <c r="E153" s="254">
        <v>0</v>
      </c>
    </row>
    <row r="154" spans="1:5" x14ac:dyDescent="0.2">
      <c r="A154" s="287">
        <v>111601074</v>
      </c>
      <c r="B154" s="287" t="s">
        <v>1393</v>
      </c>
      <c r="C154" s="254">
        <v>4061.91</v>
      </c>
      <c r="D154" s="254">
        <v>4061.91</v>
      </c>
      <c r="E154" s="254">
        <v>0</v>
      </c>
    </row>
    <row r="155" spans="1:5" x14ac:dyDescent="0.2">
      <c r="A155" s="287">
        <v>111601075</v>
      </c>
      <c r="B155" s="287" t="s">
        <v>1394</v>
      </c>
      <c r="C155" s="254">
        <v>4062.91</v>
      </c>
      <c r="D155" s="254">
        <v>0</v>
      </c>
      <c r="E155" s="254">
        <v>-4062.91</v>
      </c>
    </row>
    <row r="156" spans="1:5" x14ac:dyDescent="0.2">
      <c r="A156" s="287">
        <v>111601076</v>
      </c>
      <c r="B156" s="287" t="s">
        <v>1395</v>
      </c>
      <c r="C156" s="254">
        <v>4061.91</v>
      </c>
      <c r="D156" s="254">
        <v>4061.91</v>
      </c>
      <c r="E156" s="254">
        <v>0</v>
      </c>
    </row>
    <row r="157" spans="1:5" x14ac:dyDescent="0.2">
      <c r="A157" s="287">
        <v>111601078</v>
      </c>
      <c r="B157" s="287" t="s">
        <v>1396</v>
      </c>
      <c r="C157" s="254">
        <v>4061.91</v>
      </c>
      <c r="D157" s="254">
        <v>4061.91</v>
      </c>
      <c r="E157" s="254">
        <v>0</v>
      </c>
    </row>
    <row r="158" spans="1:5" x14ac:dyDescent="0.2">
      <c r="A158" s="287">
        <v>111601079</v>
      </c>
      <c r="B158" s="287" t="s">
        <v>1397</v>
      </c>
      <c r="C158" s="254">
        <v>4061.91</v>
      </c>
      <c r="D158" s="254">
        <v>4061.91</v>
      </c>
      <c r="E158" s="254">
        <v>0</v>
      </c>
    </row>
    <row r="159" spans="1:5" x14ac:dyDescent="0.2">
      <c r="A159" s="287">
        <v>111601080</v>
      </c>
      <c r="B159" s="287" t="s">
        <v>1398</v>
      </c>
      <c r="C159" s="254">
        <v>4061.91</v>
      </c>
      <c r="D159" s="254">
        <v>4061.91</v>
      </c>
      <c r="E159" s="254">
        <v>0</v>
      </c>
    </row>
    <row r="160" spans="1:5" x14ac:dyDescent="0.2">
      <c r="A160" s="287">
        <v>111601081</v>
      </c>
      <c r="B160" s="287" t="s">
        <v>1399</v>
      </c>
      <c r="C160" s="254">
        <v>4061.91</v>
      </c>
      <c r="D160" s="254">
        <v>4061.91</v>
      </c>
      <c r="E160" s="254">
        <v>0</v>
      </c>
    </row>
    <row r="161" spans="1:5" x14ac:dyDescent="0.2">
      <c r="A161" s="287">
        <v>111601082</v>
      </c>
      <c r="B161" s="287" t="s">
        <v>1400</v>
      </c>
      <c r="C161" s="254">
        <v>4061.91</v>
      </c>
      <c r="D161" s="254">
        <v>4061.91</v>
      </c>
      <c r="E161" s="254">
        <v>0</v>
      </c>
    </row>
    <row r="162" spans="1:5" x14ac:dyDescent="0.2">
      <c r="A162" s="287">
        <v>111601083</v>
      </c>
      <c r="B162" s="287" t="s">
        <v>1401</v>
      </c>
      <c r="C162" s="254">
        <v>4061.91</v>
      </c>
      <c r="D162" s="254">
        <v>4061.91</v>
      </c>
      <c r="E162" s="254">
        <v>0</v>
      </c>
    </row>
    <row r="163" spans="1:5" x14ac:dyDescent="0.2">
      <c r="A163" s="287">
        <v>111601086</v>
      </c>
      <c r="B163" s="287" t="s">
        <v>1402</v>
      </c>
      <c r="C163" s="254">
        <v>4061.91</v>
      </c>
      <c r="D163" s="254">
        <v>4061.91</v>
      </c>
      <c r="E163" s="254">
        <v>0</v>
      </c>
    </row>
    <row r="164" spans="1:5" x14ac:dyDescent="0.2">
      <c r="A164" s="287">
        <v>111601088</v>
      </c>
      <c r="B164" s="287" t="s">
        <v>1403</v>
      </c>
      <c r="C164" s="254">
        <v>4061.91</v>
      </c>
      <c r="D164" s="254">
        <v>4061.91</v>
      </c>
      <c r="E164" s="254">
        <v>0</v>
      </c>
    </row>
    <row r="165" spans="1:5" x14ac:dyDescent="0.2">
      <c r="A165" s="287">
        <v>111601091</v>
      </c>
      <c r="B165" s="287" t="s">
        <v>1404</v>
      </c>
      <c r="C165" s="254">
        <v>4061.91</v>
      </c>
      <c r="D165" s="254">
        <v>4061.91</v>
      </c>
      <c r="E165" s="254">
        <v>0</v>
      </c>
    </row>
    <row r="166" spans="1:5" x14ac:dyDescent="0.2">
      <c r="A166" s="287">
        <v>111601092</v>
      </c>
      <c r="B166" s="287" t="s">
        <v>1405</v>
      </c>
      <c r="C166" s="254">
        <v>4061.91</v>
      </c>
      <c r="D166" s="254">
        <v>4061.91</v>
      </c>
      <c r="E166" s="254">
        <v>0</v>
      </c>
    </row>
    <row r="167" spans="1:5" x14ac:dyDescent="0.2">
      <c r="A167" s="287">
        <v>111601093</v>
      </c>
      <c r="B167" s="287" t="s">
        <v>1406</v>
      </c>
      <c r="C167" s="254">
        <v>4061.91</v>
      </c>
      <c r="D167" s="254">
        <v>4061.91</v>
      </c>
      <c r="E167" s="254">
        <v>0</v>
      </c>
    </row>
    <row r="168" spans="1:5" x14ac:dyDescent="0.2">
      <c r="A168" s="287">
        <v>111601095</v>
      </c>
      <c r="B168" s="287" t="s">
        <v>1407</v>
      </c>
      <c r="C168" s="254">
        <v>4061.91</v>
      </c>
      <c r="D168" s="254">
        <v>4061.91</v>
      </c>
      <c r="E168" s="254">
        <v>0</v>
      </c>
    </row>
    <row r="169" spans="1:5" x14ac:dyDescent="0.2">
      <c r="A169" s="287">
        <v>111601096</v>
      </c>
      <c r="B169" s="287" t="s">
        <v>1408</v>
      </c>
      <c r="C169" s="254">
        <v>4061.91</v>
      </c>
      <c r="D169" s="254">
        <v>4061.91</v>
      </c>
      <c r="E169" s="254">
        <v>0</v>
      </c>
    </row>
    <row r="170" spans="1:5" x14ac:dyDescent="0.2">
      <c r="A170" s="287">
        <v>111601097</v>
      </c>
      <c r="B170" s="287" t="s">
        <v>1409</v>
      </c>
      <c r="C170" s="254">
        <v>4061.91</v>
      </c>
      <c r="D170" s="254">
        <v>4061.91</v>
      </c>
      <c r="E170" s="254">
        <v>0</v>
      </c>
    </row>
    <row r="171" spans="1:5" x14ac:dyDescent="0.2">
      <c r="A171" s="287">
        <v>111601098</v>
      </c>
      <c r="B171" s="287" t="s">
        <v>1410</v>
      </c>
      <c r="C171" s="254">
        <v>4061.91</v>
      </c>
      <c r="D171" s="254">
        <v>4061.91</v>
      </c>
      <c r="E171" s="254">
        <v>0</v>
      </c>
    </row>
    <row r="172" spans="1:5" x14ac:dyDescent="0.2">
      <c r="A172" s="287">
        <v>111601103</v>
      </c>
      <c r="B172" s="287" t="s">
        <v>1411</v>
      </c>
      <c r="C172" s="254">
        <v>4061.91</v>
      </c>
      <c r="D172" s="254">
        <v>4061.91</v>
      </c>
      <c r="E172" s="254">
        <v>0</v>
      </c>
    </row>
    <row r="173" spans="1:5" x14ac:dyDescent="0.2">
      <c r="A173" s="287">
        <v>111601108</v>
      </c>
      <c r="B173" s="287" t="s">
        <v>1412</v>
      </c>
      <c r="C173" s="254">
        <v>4061.91</v>
      </c>
      <c r="D173" s="254">
        <v>4061.91</v>
      </c>
      <c r="E173" s="254">
        <v>0</v>
      </c>
    </row>
    <row r="174" spans="1:5" x14ac:dyDescent="0.2">
      <c r="A174" s="287">
        <v>111601109</v>
      </c>
      <c r="B174" s="287" t="s">
        <v>1413</v>
      </c>
      <c r="C174" s="254">
        <v>4061.91</v>
      </c>
      <c r="D174" s="254">
        <v>4061.91</v>
      </c>
      <c r="E174" s="254">
        <v>0</v>
      </c>
    </row>
    <row r="175" spans="1:5" x14ac:dyDescent="0.2">
      <c r="A175" s="287">
        <v>111601111</v>
      </c>
      <c r="B175" s="287" t="s">
        <v>1414</v>
      </c>
      <c r="C175" s="254">
        <v>4061.91</v>
      </c>
      <c r="D175" s="254">
        <v>4061.91</v>
      </c>
      <c r="E175" s="254">
        <v>0</v>
      </c>
    </row>
    <row r="176" spans="1:5" x14ac:dyDescent="0.2">
      <c r="A176" s="287">
        <v>111601120</v>
      </c>
      <c r="B176" s="287" t="s">
        <v>1415</v>
      </c>
      <c r="C176" s="254">
        <v>4061.91</v>
      </c>
      <c r="D176" s="254">
        <v>4061.91</v>
      </c>
      <c r="E176" s="254">
        <v>0</v>
      </c>
    </row>
    <row r="177" spans="1:5" x14ac:dyDescent="0.2">
      <c r="A177" s="287">
        <v>111601121</v>
      </c>
      <c r="B177" s="287" t="s">
        <v>1416</v>
      </c>
      <c r="C177" s="254">
        <v>4061.91</v>
      </c>
      <c r="D177" s="254">
        <v>4061.91</v>
      </c>
      <c r="E177" s="254">
        <v>0</v>
      </c>
    </row>
    <row r="178" spans="1:5" x14ac:dyDescent="0.2">
      <c r="A178" s="287">
        <v>111601123</v>
      </c>
      <c r="B178" s="287" t="s">
        <v>1417</v>
      </c>
      <c r="C178" s="254">
        <v>4061.91</v>
      </c>
      <c r="D178" s="254">
        <v>4061.91</v>
      </c>
      <c r="E178" s="254">
        <v>0</v>
      </c>
    </row>
    <row r="179" spans="1:5" x14ac:dyDescent="0.2">
      <c r="A179" s="287">
        <v>111601124</v>
      </c>
      <c r="B179" s="287" t="s">
        <v>1418</v>
      </c>
      <c r="C179" s="254">
        <v>4061.91</v>
      </c>
      <c r="D179" s="254">
        <v>4061.91</v>
      </c>
      <c r="E179" s="254">
        <v>0</v>
      </c>
    </row>
    <row r="180" spans="1:5" x14ac:dyDescent="0.2">
      <c r="A180" s="287">
        <v>111601125</v>
      </c>
      <c r="B180" s="287" t="s">
        <v>1419</v>
      </c>
      <c r="C180" s="254">
        <v>4061.91</v>
      </c>
      <c r="D180" s="254">
        <v>4061.91</v>
      </c>
      <c r="E180" s="254">
        <v>0</v>
      </c>
    </row>
    <row r="181" spans="1:5" x14ac:dyDescent="0.2">
      <c r="A181" s="287">
        <v>111601126</v>
      </c>
      <c r="B181" s="287" t="s">
        <v>1420</v>
      </c>
      <c r="C181" s="254">
        <v>4061.91</v>
      </c>
      <c r="D181" s="254">
        <v>4061.91</v>
      </c>
      <c r="E181" s="254">
        <v>0</v>
      </c>
    </row>
    <row r="182" spans="1:5" x14ac:dyDescent="0.2">
      <c r="A182" s="287">
        <v>111601128</v>
      </c>
      <c r="B182" s="287" t="s">
        <v>1421</v>
      </c>
      <c r="C182" s="254">
        <v>4061.91</v>
      </c>
      <c r="D182" s="254">
        <v>4061.91</v>
      </c>
      <c r="E182" s="254">
        <v>0</v>
      </c>
    </row>
    <row r="183" spans="1:5" x14ac:dyDescent="0.2">
      <c r="A183" s="287">
        <v>111601129</v>
      </c>
      <c r="B183" s="287" t="s">
        <v>1422</v>
      </c>
      <c r="C183" s="254">
        <v>4061.91</v>
      </c>
      <c r="D183" s="254">
        <v>4061.91</v>
      </c>
      <c r="E183" s="254">
        <v>0</v>
      </c>
    </row>
    <row r="184" spans="1:5" x14ac:dyDescent="0.2">
      <c r="A184" s="287">
        <v>111601130</v>
      </c>
      <c r="B184" s="287" t="s">
        <v>1423</v>
      </c>
      <c r="C184" s="254">
        <v>4061.91</v>
      </c>
      <c r="D184" s="254">
        <v>4061.91</v>
      </c>
      <c r="E184" s="254">
        <v>0</v>
      </c>
    </row>
    <row r="185" spans="1:5" x14ac:dyDescent="0.2">
      <c r="A185" s="287">
        <v>111601131</v>
      </c>
      <c r="B185" s="287" t="s">
        <v>1424</v>
      </c>
      <c r="C185" s="254">
        <v>4061.91</v>
      </c>
      <c r="D185" s="254">
        <v>4061.91</v>
      </c>
      <c r="E185" s="254">
        <v>0</v>
      </c>
    </row>
    <row r="186" spans="1:5" x14ac:dyDescent="0.2">
      <c r="A186" s="287">
        <v>111601132</v>
      </c>
      <c r="B186" s="287" t="s">
        <v>1425</v>
      </c>
      <c r="C186" s="254">
        <v>4061.91</v>
      </c>
      <c r="D186" s="254">
        <v>4061.91</v>
      </c>
      <c r="E186" s="254">
        <v>0</v>
      </c>
    </row>
    <row r="187" spans="1:5" x14ac:dyDescent="0.2">
      <c r="A187" s="287">
        <v>111601134</v>
      </c>
      <c r="B187" s="287" t="s">
        <v>1426</v>
      </c>
      <c r="C187" s="254">
        <v>4061.91</v>
      </c>
      <c r="D187" s="254">
        <v>4061.91</v>
      </c>
      <c r="E187" s="254">
        <v>0</v>
      </c>
    </row>
    <row r="188" spans="1:5" x14ac:dyDescent="0.2">
      <c r="A188" s="287">
        <v>111601135</v>
      </c>
      <c r="B188" s="287" t="s">
        <v>1427</v>
      </c>
      <c r="C188" s="254">
        <v>4061.91</v>
      </c>
      <c r="D188" s="254">
        <v>4061.91</v>
      </c>
      <c r="E188" s="254">
        <v>0</v>
      </c>
    </row>
    <row r="189" spans="1:5" x14ac:dyDescent="0.2">
      <c r="A189" s="287">
        <v>111601140</v>
      </c>
      <c r="B189" s="287" t="s">
        <v>1428</v>
      </c>
      <c r="C189" s="254">
        <v>4061.91</v>
      </c>
      <c r="D189" s="254">
        <v>4061.91</v>
      </c>
      <c r="E189" s="254">
        <v>0</v>
      </c>
    </row>
    <row r="190" spans="1:5" x14ac:dyDescent="0.2">
      <c r="A190" s="287">
        <v>111601141</v>
      </c>
      <c r="B190" s="287" t="s">
        <v>1429</v>
      </c>
      <c r="C190" s="254">
        <v>4061.91</v>
      </c>
      <c r="D190" s="254">
        <v>4061.91</v>
      </c>
      <c r="E190" s="254">
        <v>0</v>
      </c>
    </row>
    <row r="191" spans="1:5" x14ac:dyDescent="0.2">
      <c r="A191" s="287">
        <v>111601143</v>
      </c>
      <c r="B191" s="287" t="s">
        <v>1430</v>
      </c>
      <c r="C191" s="254">
        <v>4061.91</v>
      </c>
      <c r="D191" s="254">
        <v>4061.91</v>
      </c>
      <c r="E191" s="254">
        <v>0</v>
      </c>
    </row>
    <row r="192" spans="1:5" x14ac:dyDescent="0.2">
      <c r="A192" s="287">
        <v>111601144</v>
      </c>
      <c r="B192" s="287" t="s">
        <v>1431</v>
      </c>
      <c r="C192" s="254">
        <v>4061.91</v>
      </c>
      <c r="D192" s="254">
        <v>4061.91</v>
      </c>
      <c r="E192" s="254">
        <v>0</v>
      </c>
    </row>
    <row r="193" spans="1:5" x14ac:dyDescent="0.2">
      <c r="A193" s="287">
        <v>111601146</v>
      </c>
      <c r="B193" s="287" t="s">
        <v>1432</v>
      </c>
      <c r="C193" s="254">
        <v>4061.91</v>
      </c>
      <c r="D193" s="254">
        <v>4061.91</v>
      </c>
      <c r="E193" s="254">
        <v>0</v>
      </c>
    </row>
    <row r="194" spans="1:5" x14ac:dyDescent="0.2">
      <c r="A194" s="287">
        <v>111601147</v>
      </c>
      <c r="B194" s="287" t="s">
        <v>1433</v>
      </c>
      <c r="C194" s="254">
        <v>4061.91</v>
      </c>
      <c r="D194" s="254">
        <v>4061.91</v>
      </c>
      <c r="E194" s="254">
        <v>0</v>
      </c>
    </row>
    <row r="195" spans="1:5" x14ac:dyDescent="0.2">
      <c r="A195" s="287">
        <v>111601148</v>
      </c>
      <c r="B195" s="287" t="s">
        <v>1434</v>
      </c>
      <c r="C195" s="254">
        <v>4061.91</v>
      </c>
      <c r="D195" s="254">
        <v>4061.91</v>
      </c>
      <c r="E195" s="254">
        <v>0</v>
      </c>
    </row>
    <row r="196" spans="1:5" x14ac:dyDescent="0.2">
      <c r="A196" s="287">
        <v>111601149</v>
      </c>
      <c r="B196" s="287" t="s">
        <v>1435</v>
      </c>
      <c r="C196" s="254">
        <v>4061.91</v>
      </c>
      <c r="D196" s="254">
        <v>4061.91</v>
      </c>
      <c r="E196" s="254">
        <v>0</v>
      </c>
    </row>
    <row r="197" spans="1:5" x14ac:dyDescent="0.2">
      <c r="A197" s="287">
        <v>111601150</v>
      </c>
      <c r="B197" s="287" t="s">
        <v>1436</v>
      </c>
      <c r="C197" s="254">
        <v>4061.91</v>
      </c>
      <c r="D197" s="254">
        <v>4061.91</v>
      </c>
      <c r="E197" s="254">
        <v>0</v>
      </c>
    </row>
    <row r="198" spans="1:5" x14ac:dyDescent="0.2">
      <c r="A198" s="287">
        <v>111601152</v>
      </c>
      <c r="B198" s="287" t="s">
        <v>1437</v>
      </c>
      <c r="C198" s="254">
        <v>4061.91</v>
      </c>
      <c r="D198" s="254">
        <v>4061.91</v>
      </c>
      <c r="E198" s="254">
        <v>0</v>
      </c>
    </row>
    <row r="199" spans="1:5" x14ac:dyDescent="0.2">
      <c r="A199" s="287">
        <v>111601158</v>
      </c>
      <c r="B199" s="287" t="s">
        <v>1438</v>
      </c>
      <c r="C199" s="254">
        <v>4061.91</v>
      </c>
      <c r="D199" s="254">
        <v>4061.91</v>
      </c>
      <c r="E199" s="254">
        <v>0</v>
      </c>
    </row>
    <row r="200" spans="1:5" x14ac:dyDescent="0.2">
      <c r="A200" s="287">
        <v>111601160</v>
      </c>
      <c r="B200" s="287" t="s">
        <v>1439</v>
      </c>
      <c r="C200" s="254">
        <v>4061.91</v>
      </c>
      <c r="D200" s="254">
        <v>4061.91</v>
      </c>
      <c r="E200" s="254">
        <v>0</v>
      </c>
    </row>
    <row r="201" spans="1:5" x14ac:dyDescent="0.2">
      <c r="A201" s="287">
        <v>111601163</v>
      </c>
      <c r="B201" s="287" t="s">
        <v>1440</v>
      </c>
      <c r="C201" s="254">
        <v>4061.91</v>
      </c>
      <c r="D201" s="254">
        <v>4061.91</v>
      </c>
      <c r="E201" s="254">
        <v>0</v>
      </c>
    </row>
    <row r="202" spans="1:5" x14ac:dyDescent="0.2">
      <c r="A202" s="287">
        <v>111601164</v>
      </c>
      <c r="B202" s="287" t="s">
        <v>1441</v>
      </c>
      <c r="C202" s="254">
        <v>4061.91</v>
      </c>
      <c r="D202" s="254">
        <v>4061.91</v>
      </c>
      <c r="E202" s="254">
        <v>0</v>
      </c>
    </row>
    <row r="203" spans="1:5" x14ac:dyDescent="0.2">
      <c r="A203" s="287">
        <v>111601165</v>
      </c>
      <c r="B203" s="287" t="s">
        <v>1442</v>
      </c>
      <c r="C203" s="254">
        <v>4061.91</v>
      </c>
      <c r="D203" s="254">
        <v>4061.91</v>
      </c>
      <c r="E203" s="254">
        <v>0</v>
      </c>
    </row>
    <row r="204" spans="1:5" x14ac:dyDescent="0.2">
      <c r="A204" s="287">
        <v>111601166</v>
      </c>
      <c r="B204" s="287" t="s">
        <v>1443</v>
      </c>
      <c r="C204" s="254">
        <v>4061.91</v>
      </c>
      <c r="D204" s="254">
        <v>4061.91</v>
      </c>
      <c r="E204" s="254">
        <v>0</v>
      </c>
    </row>
    <row r="205" spans="1:5" x14ac:dyDescent="0.2">
      <c r="A205" s="287">
        <v>111601167</v>
      </c>
      <c r="B205" s="287" t="s">
        <v>1444</v>
      </c>
      <c r="C205" s="254">
        <v>4061.91</v>
      </c>
      <c r="D205" s="254">
        <v>4061.91</v>
      </c>
      <c r="E205" s="254">
        <v>0</v>
      </c>
    </row>
    <row r="206" spans="1:5" x14ac:dyDescent="0.2">
      <c r="A206" s="287">
        <v>111601170</v>
      </c>
      <c r="B206" s="287" t="s">
        <v>1445</v>
      </c>
      <c r="C206" s="254">
        <v>4061.91</v>
      </c>
      <c r="D206" s="254">
        <v>4061.91</v>
      </c>
      <c r="E206" s="254">
        <v>0</v>
      </c>
    </row>
    <row r="207" spans="1:5" x14ac:dyDescent="0.2">
      <c r="A207" s="287">
        <v>111601171</v>
      </c>
      <c r="B207" s="287" t="s">
        <v>1446</v>
      </c>
      <c r="C207" s="254">
        <v>4061.91</v>
      </c>
      <c r="D207" s="254">
        <v>4061.91</v>
      </c>
      <c r="E207" s="254">
        <v>0</v>
      </c>
    </row>
    <row r="208" spans="1:5" x14ac:dyDescent="0.2">
      <c r="A208" s="287">
        <v>111601173</v>
      </c>
      <c r="B208" s="287" t="s">
        <v>1447</v>
      </c>
      <c r="C208" s="254">
        <v>4061.91</v>
      </c>
      <c r="D208" s="254">
        <v>4061.91</v>
      </c>
      <c r="E208" s="254">
        <v>0</v>
      </c>
    </row>
    <row r="209" spans="1:5" x14ac:dyDescent="0.2">
      <c r="A209" s="287">
        <v>111601174</v>
      </c>
      <c r="B209" s="287" t="s">
        <v>1448</v>
      </c>
      <c r="C209" s="254">
        <v>4061.91</v>
      </c>
      <c r="D209" s="254">
        <v>4061.91</v>
      </c>
      <c r="E209" s="254">
        <v>0</v>
      </c>
    </row>
    <row r="210" spans="1:5" x14ac:dyDescent="0.2">
      <c r="A210" s="365"/>
      <c r="B210" s="365"/>
      <c r="C210" s="364"/>
      <c r="D210" s="364"/>
      <c r="E210" s="364"/>
    </row>
    <row r="211" spans="1:5" s="8" customFormat="1" x14ac:dyDescent="0.2">
      <c r="A211" s="253"/>
      <c r="B211" s="253" t="s">
        <v>372</v>
      </c>
      <c r="C211" s="252">
        <f>SUM(C8:C210)</f>
        <v>101802436.00999963</v>
      </c>
      <c r="D211" s="252">
        <f>SUM(D8:D210)</f>
        <v>116921609.11999968</v>
      </c>
      <c r="E211" s="252">
        <f>SUM(E8:E210)</f>
        <v>15119173.110000005</v>
      </c>
    </row>
    <row r="212" spans="1:5" s="8" customFormat="1" x14ac:dyDescent="0.2">
      <c r="A212" s="349"/>
      <c r="B212" s="349"/>
      <c r="C212" s="363"/>
      <c r="D212" s="363"/>
      <c r="E212" s="363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85" t="s">
        <v>143</v>
      </c>
      <c r="B2" s="486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zoomScaleSheetLayoutView="100" workbookViewId="0">
      <selection activeCell="M41" sqref="M41"/>
    </sheetView>
  </sheetViews>
  <sheetFormatPr baseColWidth="10" defaultRowHeight="11.25" x14ac:dyDescent="0.2"/>
  <cols>
    <col min="1" max="1" width="13.42578125" style="60" customWidth="1"/>
    <col min="2" max="2" width="47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  <c r="D1" s="382"/>
    </row>
    <row r="2" spans="1:4" s="12" customFormat="1" x14ac:dyDescent="0.2">
      <c r="A2" s="21" t="s">
        <v>0</v>
      </c>
      <c r="B2" s="21"/>
      <c r="C2" s="380"/>
      <c r="D2" s="381"/>
    </row>
    <row r="3" spans="1:4" s="12" customFormat="1" x14ac:dyDescent="0.2">
      <c r="A3" s="21"/>
      <c r="B3" s="21"/>
      <c r="C3" s="380"/>
      <c r="D3" s="381"/>
    </row>
    <row r="4" spans="1:4" s="12" customFormat="1" x14ac:dyDescent="0.2">
      <c r="C4" s="380"/>
      <c r="D4" s="381"/>
    </row>
    <row r="5" spans="1:4" s="12" customFormat="1" ht="11.25" customHeight="1" x14ac:dyDescent="0.2">
      <c r="A5" s="505" t="s">
        <v>379</v>
      </c>
      <c r="B5" s="506"/>
      <c r="C5" s="380"/>
      <c r="D5" s="379" t="s">
        <v>377</v>
      </c>
    </row>
    <row r="6" spans="1:4" x14ac:dyDescent="0.2">
      <c r="A6" s="378"/>
      <c r="B6" s="378"/>
      <c r="C6" s="377"/>
      <c r="D6" s="376"/>
    </row>
    <row r="7" spans="1:4" ht="15" customHeight="1" x14ac:dyDescent="0.2">
      <c r="A7" s="228" t="s">
        <v>45</v>
      </c>
      <c r="B7" s="227" t="s">
        <v>46</v>
      </c>
      <c r="C7" s="293" t="s">
        <v>49</v>
      </c>
      <c r="D7" s="316" t="s">
        <v>376</v>
      </c>
    </row>
    <row r="8" spans="1:4" x14ac:dyDescent="0.2">
      <c r="A8" s="374">
        <v>123516111</v>
      </c>
      <c r="B8" s="375" t="s">
        <v>655</v>
      </c>
      <c r="C8" s="373">
        <v>8781109.1600000001</v>
      </c>
      <c r="D8" s="372"/>
    </row>
    <row r="9" spans="1:4" x14ac:dyDescent="0.2">
      <c r="A9" s="374">
        <v>123526121</v>
      </c>
      <c r="B9" s="375" t="s">
        <v>657</v>
      </c>
      <c r="C9" s="373">
        <v>806792.73</v>
      </c>
      <c r="D9" s="372"/>
    </row>
    <row r="10" spans="1:4" x14ac:dyDescent="0.2">
      <c r="A10" s="374">
        <v>123546141</v>
      </c>
      <c r="B10" s="375" t="s">
        <v>659</v>
      </c>
      <c r="C10" s="373">
        <v>13076004.039999999</v>
      </c>
      <c r="D10" s="372"/>
    </row>
    <row r="11" spans="1:4" x14ac:dyDescent="0.2">
      <c r="A11" s="371"/>
      <c r="B11" s="371" t="s">
        <v>317</v>
      </c>
      <c r="C11" s="370">
        <f>SUM(C8:C10)</f>
        <v>22663905.93</v>
      </c>
      <c r="D11" s="369">
        <v>0</v>
      </c>
    </row>
    <row r="14" spans="1:4" x14ac:dyDescent="0.2">
      <c r="A14" s="505" t="s">
        <v>378</v>
      </c>
      <c r="B14" s="506"/>
      <c r="C14" s="380"/>
      <c r="D14" s="379" t="s">
        <v>377</v>
      </c>
    </row>
    <row r="15" spans="1:4" x14ac:dyDescent="0.2">
      <c r="A15" s="378"/>
      <c r="B15" s="378"/>
      <c r="C15" s="377"/>
      <c r="D15" s="376"/>
    </row>
    <row r="16" spans="1:4" x14ac:dyDescent="0.2">
      <c r="A16" s="228" t="s">
        <v>45</v>
      </c>
      <c r="B16" s="227" t="s">
        <v>46</v>
      </c>
      <c r="C16" s="293" t="s">
        <v>49</v>
      </c>
      <c r="D16" s="316" t="s">
        <v>376</v>
      </c>
    </row>
    <row r="17" spans="1:4" x14ac:dyDescent="0.2">
      <c r="A17" s="374">
        <v>124115111</v>
      </c>
      <c r="B17" s="375" t="s">
        <v>662</v>
      </c>
      <c r="C17" s="373">
        <v>17812</v>
      </c>
      <c r="D17" s="372"/>
    </row>
    <row r="18" spans="1:4" x14ac:dyDescent="0.2">
      <c r="A18" s="374">
        <v>124135151</v>
      </c>
      <c r="B18" s="375" t="s">
        <v>666</v>
      </c>
      <c r="C18" s="373">
        <v>443314.84</v>
      </c>
      <c r="D18" s="372"/>
    </row>
    <row r="19" spans="1:4" x14ac:dyDescent="0.2">
      <c r="A19" s="374">
        <v>124415411</v>
      </c>
      <c r="B19" s="375" t="s">
        <v>684</v>
      </c>
      <c r="C19" s="373">
        <v>972262</v>
      </c>
      <c r="D19" s="372"/>
    </row>
    <row r="20" spans="1:4" x14ac:dyDescent="0.2">
      <c r="A20" s="374">
        <v>124675671</v>
      </c>
      <c r="B20" s="375" t="s">
        <v>708</v>
      </c>
      <c r="C20" s="373">
        <v>1700</v>
      </c>
      <c r="D20" s="372"/>
    </row>
    <row r="21" spans="1:4" x14ac:dyDescent="0.2">
      <c r="A21" s="374">
        <v>125105911</v>
      </c>
      <c r="B21" s="375" t="s">
        <v>732</v>
      </c>
      <c r="C21" s="373">
        <v>55216</v>
      </c>
      <c r="D21" s="372"/>
    </row>
    <row r="22" spans="1:4" x14ac:dyDescent="0.2">
      <c r="A22" s="371"/>
      <c r="B22" s="371" t="s">
        <v>375</v>
      </c>
      <c r="C22" s="370">
        <f>SUM(C17:C21)</f>
        <v>1490304.84</v>
      </c>
      <c r="D22" s="369">
        <v>0</v>
      </c>
    </row>
  </sheetData>
  <mergeCells count="2">
    <mergeCell ref="A5:B5"/>
    <mergeCell ref="A14:B14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Importe (saldo final) de las adquisiciones de bienes muebles e inmuebles efectuadas en el periodo al que corresponde la cuenta pública presentada." sqref="C16"/>
    <dataValidation allowBlank="1" showInputMessage="1" showErrorMessage="1" prompt="Detallar el porcentaje de estas adquisiciones que fueron realizadas mediante subsidios de capital del sector central (subsidiados por la federación, estado o municipio)." sqref="D7 D16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85" t="s">
        <v>143</v>
      </c>
      <c r="B2" s="486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87" t="s">
        <v>213</v>
      </c>
      <c r="B6" s="497"/>
      <c r="C6" s="497"/>
      <c r="D6" s="498"/>
    </row>
    <row r="7" spans="1:4" ht="27.95" customHeight="1" thickBot="1" x14ac:dyDescent="0.25">
      <c r="A7" s="507" t="s">
        <v>214</v>
      </c>
      <c r="B7" s="508"/>
      <c r="C7" s="508"/>
      <c r="D7" s="509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L41" sqref="L41"/>
    </sheetView>
  </sheetViews>
  <sheetFormatPr baseColWidth="10" defaultRowHeight="11.25" x14ac:dyDescent="0.2"/>
  <cols>
    <col min="1" max="1" width="10" style="60" customWidth="1"/>
    <col min="2" max="2" width="61.85546875" style="60" customWidth="1"/>
    <col min="3" max="3" width="13.42578125" style="36" customWidth="1"/>
    <col min="4" max="4" width="13.710937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80"/>
    </row>
    <row r="2" spans="1:4" s="12" customFormat="1" x14ac:dyDescent="0.2">
      <c r="A2" s="21" t="s">
        <v>0</v>
      </c>
      <c r="B2" s="21"/>
      <c r="C2" s="380"/>
    </row>
    <row r="3" spans="1:4" s="12" customFormat="1" x14ac:dyDescent="0.2">
      <c r="A3" s="21"/>
      <c r="B3" s="21"/>
      <c r="C3" s="380"/>
    </row>
    <row r="4" spans="1:4" s="12" customFormat="1" x14ac:dyDescent="0.2">
      <c r="A4" s="21"/>
      <c r="B4" s="21"/>
      <c r="C4" s="380"/>
    </row>
    <row r="5" spans="1:4" s="12" customFormat="1" x14ac:dyDescent="0.2">
      <c r="C5" s="380"/>
    </row>
    <row r="6" spans="1:4" s="12" customFormat="1" ht="11.25" customHeight="1" x14ac:dyDescent="0.2">
      <c r="A6" s="505" t="s">
        <v>227</v>
      </c>
      <c r="B6" s="506"/>
      <c r="C6" s="380"/>
      <c r="D6" s="392" t="s">
        <v>413</v>
      </c>
    </row>
    <row r="7" spans="1:4" x14ac:dyDescent="0.2">
      <c r="A7" s="378"/>
      <c r="B7" s="378"/>
      <c r="C7" s="377"/>
    </row>
    <row r="8" spans="1:4" ht="15" customHeight="1" x14ac:dyDescent="0.2">
      <c r="A8" s="228" t="s">
        <v>45</v>
      </c>
      <c r="B8" s="391" t="s">
        <v>46</v>
      </c>
      <c r="C8" s="293" t="s">
        <v>47</v>
      </c>
      <c r="D8" s="293" t="s">
        <v>48</v>
      </c>
    </row>
    <row r="9" spans="1:4" x14ac:dyDescent="0.2">
      <c r="A9" s="388">
        <v>5500</v>
      </c>
      <c r="B9" s="390" t="s">
        <v>412</v>
      </c>
      <c r="C9" s="384">
        <f>SUM(C10+C19+C22+C28+C30+C32)</f>
        <v>6940579.9199999999</v>
      </c>
      <c r="D9" s="384">
        <f>SUM(D10+D19+D22+D28+D30+D32)</f>
        <v>794097.21</v>
      </c>
    </row>
    <row r="10" spans="1:4" x14ac:dyDescent="0.2">
      <c r="A10" s="386">
        <v>5510</v>
      </c>
      <c r="B10" s="389" t="s">
        <v>411</v>
      </c>
      <c r="C10" s="384">
        <v>6940579.9199999999</v>
      </c>
      <c r="D10" s="384">
        <f>SUM(D11:D18)</f>
        <v>794097.21</v>
      </c>
    </row>
    <row r="11" spans="1:4" x14ac:dyDescent="0.2">
      <c r="A11" s="386">
        <v>5511</v>
      </c>
      <c r="B11" s="389" t="s">
        <v>410</v>
      </c>
      <c r="C11" s="384">
        <v>0</v>
      </c>
      <c r="D11" s="383">
        <v>0</v>
      </c>
    </row>
    <row r="12" spans="1:4" x14ac:dyDescent="0.2">
      <c r="A12" s="386">
        <v>5512</v>
      </c>
      <c r="B12" s="389" t="s">
        <v>409</v>
      </c>
      <c r="C12" s="384">
        <v>0</v>
      </c>
      <c r="D12" s="383">
        <v>0</v>
      </c>
    </row>
    <row r="13" spans="1:4" x14ac:dyDescent="0.2">
      <c r="A13" s="386">
        <v>5513</v>
      </c>
      <c r="B13" s="389" t="s">
        <v>408</v>
      </c>
      <c r="C13" s="384">
        <v>0</v>
      </c>
      <c r="D13" s="383">
        <v>0</v>
      </c>
    </row>
    <row r="14" spans="1:4" x14ac:dyDescent="0.2">
      <c r="A14" s="386">
        <v>5514</v>
      </c>
      <c r="B14" s="389" t="s">
        <v>407</v>
      </c>
      <c r="C14" s="384">
        <v>0</v>
      </c>
      <c r="D14" s="383">
        <v>0</v>
      </c>
    </row>
    <row r="15" spans="1:4" x14ac:dyDescent="0.2">
      <c r="A15" s="386">
        <v>5515</v>
      </c>
      <c r="B15" s="389" t="s">
        <v>406</v>
      </c>
      <c r="C15" s="384">
        <v>0</v>
      </c>
      <c r="D15" s="383">
        <v>0</v>
      </c>
    </row>
    <row r="16" spans="1:4" x14ac:dyDescent="0.2">
      <c r="A16" s="386">
        <v>5516</v>
      </c>
      <c r="B16" s="389" t="s">
        <v>405</v>
      </c>
      <c r="C16" s="384">
        <v>0</v>
      </c>
      <c r="D16" s="383">
        <v>0</v>
      </c>
    </row>
    <row r="17" spans="1:4" x14ac:dyDescent="0.2">
      <c r="A17" s="386">
        <v>5517</v>
      </c>
      <c r="B17" s="389" t="s">
        <v>404</v>
      </c>
      <c r="C17" s="384">
        <v>0</v>
      </c>
      <c r="D17" s="383">
        <v>0</v>
      </c>
    </row>
    <row r="18" spans="1:4" x14ac:dyDescent="0.2">
      <c r="A18" s="386">
        <v>5518</v>
      </c>
      <c r="B18" s="389" t="s">
        <v>403</v>
      </c>
      <c r="C18" s="384">
        <v>0</v>
      </c>
      <c r="D18" s="383">
        <v>794097.21</v>
      </c>
    </row>
    <row r="19" spans="1:4" x14ac:dyDescent="0.2">
      <c r="A19" s="386">
        <v>5520</v>
      </c>
      <c r="B19" s="389" t="s">
        <v>402</v>
      </c>
      <c r="C19" s="384">
        <f>SUM(C20:C21)</f>
        <v>0</v>
      </c>
      <c r="D19" s="384">
        <f>SUM(D20:D21)</f>
        <v>0</v>
      </c>
    </row>
    <row r="20" spans="1:4" x14ac:dyDescent="0.2">
      <c r="A20" s="386">
        <v>5521</v>
      </c>
      <c r="B20" s="389" t="s">
        <v>401</v>
      </c>
      <c r="C20" s="384">
        <v>0</v>
      </c>
      <c r="D20" s="383">
        <v>0</v>
      </c>
    </row>
    <row r="21" spans="1:4" x14ac:dyDescent="0.2">
      <c r="A21" s="386">
        <v>5522</v>
      </c>
      <c r="B21" s="389" t="s">
        <v>400</v>
      </c>
      <c r="C21" s="384">
        <v>0</v>
      </c>
      <c r="D21" s="383">
        <v>0</v>
      </c>
    </row>
    <row r="22" spans="1:4" x14ac:dyDescent="0.2">
      <c r="A22" s="386">
        <v>5530</v>
      </c>
      <c r="B22" s="389" t="s">
        <v>399</v>
      </c>
      <c r="C22" s="384">
        <f>SUM(C23:C27)</f>
        <v>0</v>
      </c>
      <c r="D22" s="384">
        <f>SUM(D23:D27)</f>
        <v>0</v>
      </c>
    </row>
    <row r="23" spans="1:4" x14ac:dyDescent="0.2">
      <c r="A23" s="386">
        <v>5531</v>
      </c>
      <c r="B23" s="389" t="s">
        <v>398</v>
      </c>
      <c r="C23" s="384">
        <v>0</v>
      </c>
      <c r="D23" s="383">
        <v>0</v>
      </c>
    </row>
    <row r="24" spans="1:4" x14ac:dyDescent="0.2">
      <c r="A24" s="386">
        <v>5532</v>
      </c>
      <c r="B24" s="389" t="s">
        <v>397</v>
      </c>
      <c r="C24" s="384">
        <v>0</v>
      </c>
      <c r="D24" s="383">
        <v>0</v>
      </c>
    </row>
    <row r="25" spans="1:4" x14ac:dyDescent="0.2">
      <c r="A25" s="386">
        <v>5533</v>
      </c>
      <c r="B25" s="389" t="s">
        <v>396</v>
      </c>
      <c r="C25" s="384">
        <v>0</v>
      </c>
      <c r="D25" s="383">
        <v>0</v>
      </c>
    </row>
    <row r="26" spans="1:4" ht="22.5" x14ac:dyDescent="0.2">
      <c r="A26" s="386">
        <v>5534</v>
      </c>
      <c r="B26" s="389" t="s">
        <v>395</v>
      </c>
      <c r="C26" s="384">
        <v>0</v>
      </c>
      <c r="D26" s="383">
        <v>0</v>
      </c>
    </row>
    <row r="27" spans="1:4" x14ac:dyDescent="0.2">
      <c r="A27" s="386">
        <v>5535</v>
      </c>
      <c r="B27" s="389" t="s">
        <v>394</v>
      </c>
      <c r="C27" s="384">
        <v>0</v>
      </c>
      <c r="D27" s="383">
        <v>0</v>
      </c>
    </row>
    <row r="28" spans="1:4" x14ac:dyDescent="0.2">
      <c r="A28" s="386">
        <v>5540</v>
      </c>
      <c r="B28" s="389" t="s">
        <v>393</v>
      </c>
      <c r="C28" s="384">
        <f>C29</f>
        <v>0</v>
      </c>
      <c r="D28" s="383">
        <f>D29</f>
        <v>0</v>
      </c>
    </row>
    <row r="29" spans="1:4" x14ac:dyDescent="0.2">
      <c r="A29" s="386">
        <v>5541</v>
      </c>
      <c r="B29" s="389" t="s">
        <v>393</v>
      </c>
      <c r="C29" s="384">
        <v>0</v>
      </c>
      <c r="D29" s="383">
        <v>0</v>
      </c>
    </row>
    <row r="30" spans="1:4" x14ac:dyDescent="0.2">
      <c r="A30" s="386">
        <v>5550</v>
      </c>
      <c r="B30" s="385" t="s">
        <v>392</v>
      </c>
      <c r="C30" s="384">
        <f>SUM(C31)</f>
        <v>0</v>
      </c>
      <c r="D30" s="384">
        <f>SUM(D31)</f>
        <v>0</v>
      </c>
    </row>
    <row r="31" spans="1:4" x14ac:dyDescent="0.2">
      <c r="A31" s="386">
        <v>5551</v>
      </c>
      <c r="B31" s="385" t="s">
        <v>392</v>
      </c>
      <c r="C31" s="384">
        <v>0</v>
      </c>
      <c r="D31" s="383">
        <v>0</v>
      </c>
    </row>
    <row r="32" spans="1:4" x14ac:dyDescent="0.2">
      <c r="A32" s="386">
        <v>5590</v>
      </c>
      <c r="B32" s="385" t="s">
        <v>391</v>
      </c>
      <c r="C32" s="384">
        <f>SUM(C33:C40)</f>
        <v>0</v>
      </c>
      <c r="D32" s="384">
        <f>SUM(D33:D40)</f>
        <v>0</v>
      </c>
    </row>
    <row r="33" spans="1:4" x14ac:dyDescent="0.2">
      <c r="A33" s="386">
        <v>5591</v>
      </c>
      <c r="B33" s="385" t="s">
        <v>390</v>
      </c>
      <c r="C33" s="384">
        <v>0</v>
      </c>
      <c r="D33" s="383">
        <v>0</v>
      </c>
    </row>
    <row r="34" spans="1:4" x14ac:dyDescent="0.2">
      <c r="A34" s="386">
        <v>5592</v>
      </c>
      <c r="B34" s="385" t="s">
        <v>389</v>
      </c>
      <c r="C34" s="384">
        <v>0</v>
      </c>
      <c r="D34" s="383">
        <v>0</v>
      </c>
    </row>
    <row r="35" spans="1:4" x14ac:dyDescent="0.2">
      <c r="A35" s="386">
        <v>5593</v>
      </c>
      <c r="B35" s="385" t="s">
        <v>388</v>
      </c>
      <c r="C35" s="384">
        <v>0</v>
      </c>
      <c r="D35" s="383">
        <v>0</v>
      </c>
    </row>
    <row r="36" spans="1:4" x14ac:dyDescent="0.2">
      <c r="A36" s="386">
        <v>5594</v>
      </c>
      <c r="B36" s="385" t="s">
        <v>387</v>
      </c>
      <c r="C36" s="384">
        <v>0</v>
      </c>
      <c r="D36" s="383">
        <v>0</v>
      </c>
    </row>
    <row r="37" spans="1:4" x14ac:dyDescent="0.2">
      <c r="A37" s="386">
        <v>5595</v>
      </c>
      <c r="B37" s="385" t="s">
        <v>386</v>
      </c>
      <c r="C37" s="384">
        <v>0</v>
      </c>
      <c r="D37" s="383">
        <v>0</v>
      </c>
    </row>
    <row r="38" spans="1:4" x14ac:dyDescent="0.2">
      <c r="A38" s="386">
        <v>5596</v>
      </c>
      <c r="B38" s="385" t="s">
        <v>385</v>
      </c>
      <c r="C38" s="384">
        <v>0</v>
      </c>
      <c r="D38" s="384">
        <v>0</v>
      </c>
    </row>
    <row r="39" spans="1:4" x14ac:dyDescent="0.2">
      <c r="A39" s="386">
        <v>5597</v>
      </c>
      <c r="B39" s="385" t="s">
        <v>384</v>
      </c>
      <c r="C39" s="384">
        <v>0</v>
      </c>
      <c r="D39" s="384">
        <v>0</v>
      </c>
    </row>
    <row r="40" spans="1:4" x14ac:dyDescent="0.2">
      <c r="A40" s="386">
        <v>5599</v>
      </c>
      <c r="B40" s="385" t="s">
        <v>383</v>
      </c>
      <c r="C40" s="384">
        <v>0</v>
      </c>
      <c r="D40" s="384">
        <v>0</v>
      </c>
    </row>
    <row r="41" spans="1:4" x14ac:dyDescent="0.2">
      <c r="A41" s="388">
        <v>5600</v>
      </c>
      <c r="B41" s="387" t="s">
        <v>382</v>
      </c>
      <c r="C41" s="384">
        <v>82820018.359999999</v>
      </c>
      <c r="D41" s="384">
        <f>SUM(D42)</f>
        <v>0</v>
      </c>
    </row>
    <row r="42" spans="1:4" x14ac:dyDescent="0.2">
      <c r="A42" s="386">
        <v>5610</v>
      </c>
      <c r="B42" s="385" t="s">
        <v>381</v>
      </c>
      <c r="C42" s="384">
        <f>SUM(C43)</f>
        <v>0</v>
      </c>
      <c r="D42" s="384">
        <f>SUM(D43)</f>
        <v>0</v>
      </c>
    </row>
    <row r="43" spans="1:4" x14ac:dyDescent="0.2">
      <c r="A43" s="386">
        <v>5611</v>
      </c>
      <c r="B43" s="385" t="s">
        <v>380</v>
      </c>
      <c r="C43" s="384">
        <v>0</v>
      </c>
      <c r="D43" s="384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H38" sqref="H38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135</v>
      </c>
      <c r="B5" s="411"/>
      <c r="C5" s="410" t="s">
        <v>141</v>
      </c>
    </row>
    <row r="6" spans="1:3" x14ac:dyDescent="0.2">
      <c r="A6" s="409"/>
      <c r="B6" s="409"/>
      <c r="C6" s="408"/>
    </row>
    <row r="7" spans="1:3" ht="15" customHeight="1" x14ac:dyDescent="0.2">
      <c r="A7" s="228" t="s">
        <v>45</v>
      </c>
      <c r="B7" s="407" t="s">
        <v>46</v>
      </c>
      <c r="C7" s="391" t="s">
        <v>265</v>
      </c>
    </row>
    <row r="8" spans="1:3" x14ac:dyDescent="0.2">
      <c r="A8" s="404">
        <v>900001</v>
      </c>
      <c r="B8" s="406" t="s">
        <v>427</v>
      </c>
      <c r="C8" s="473">
        <v>122310909.2</v>
      </c>
    </row>
    <row r="9" spans="1:3" x14ac:dyDescent="0.2">
      <c r="A9" s="404">
        <v>900002</v>
      </c>
      <c r="B9" s="403" t="s">
        <v>426</v>
      </c>
      <c r="C9" s="402">
        <f>SUM(C10:C14)</f>
        <v>0</v>
      </c>
    </row>
    <row r="10" spans="1:3" x14ac:dyDescent="0.2">
      <c r="A10" s="405">
        <v>4320</v>
      </c>
      <c r="B10" s="399" t="s">
        <v>425</v>
      </c>
      <c r="C10" s="396"/>
    </row>
    <row r="11" spans="1:3" ht="22.5" x14ac:dyDescent="0.2">
      <c r="A11" s="405">
        <v>4330</v>
      </c>
      <c r="B11" s="399" t="s">
        <v>424</v>
      </c>
      <c r="C11" s="396"/>
    </row>
    <row r="12" spans="1:3" x14ac:dyDescent="0.2">
      <c r="A12" s="405">
        <v>4340</v>
      </c>
      <c r="B12" s="399" t="s">
        <v>423</v>
      </c>
      <c r="C12" s="396"/>
    </row>
    <row r="13" spans="1:3" x14ac:dyDescent="0.2">
      <c r="A13" s="405">
        <v>4399</v>
      </c>
      <c r="B13" s="399" t="s">
        <v>422</v>
      </c>
      <c r="C13" s="396"/>
    </row>
    <row r="14" spans="1:3" x14ac:dyDescent="0.2">
      <c r="A14" s="398">
        <v>4400</v>
      </c>
      <c r="B14" s="399" t="s">
        <v>421</v>
      </c>
      <c r="C14" s="396"/>
    </row>
    <row r="15" spans="1:3" x14ac:dyDescent="0.2">
      <c r="A15" s="404">
        <v>900003</v>
      </c>
      <c r="B15" s="403" t="s">
        <v>420</v>
      </c>
      <c r="C15" s="402">
        <f>SUM(C16:C19)</f>
        <v>23645384.699999999</v>
      </c>
    </row>
    <row r="16" spans="1:3" x14ac:dyDescent="0.2">
      <c r="A16" s="401">
        <v>52</v>
      </c>
      <c r="B16" s="399" t="s">
        <v>419</v>
      </c>
      <c r="C16" s="396"/>
    </row>
    <row r="17" spans="1:3" x14ac:dyDescent="0.2">
      <c r="A17" s="401">
        <v>62</v>
      </c>
      <c r="B17" s="399" t="s">
        <v>418</v>
      </c>
      <c r="C17" s="396"/>
    </row>
    <row r="18" spans="1:3" x14ac:dyDescent="0.2">
      <c r="A18" s="400" t="s">
        <v>417</v>
      </c>
      <c r="B18" s="399" t="s">
        <v>416</v>
      </c>
      <c r="C18" s="475">
        <v>23645384.699999999</v>
      </c>
    </row>
    <row r="19" spans="1:3" x14ac:dyDescent="0.2">
      <c r="A19" s="398">
        <v>4500</v>
      </c>
      <c r="B19" s="397" t="s">
        <v>415</v>
      </c>
      <c r="C19" s="396"/>
    </row>
    <row r="20" spans="1:3" x14ac:dyDescent="0.2">
      <c r="A20" s="395">
        <v>900004</v>
      </c>
      <c r="B20" s="394" t="s">
        <v>414</v>
      </c>
      <c r="C20" s="393">
        <f>+C8+C9-C15</f>
        <v>98665524.5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85" t="s">
        <v>143</v>
      </c>
      <c r="B2" s="486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510" t="s">
        <v>216</v>
      </c>
      <c r="B7" s="511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J38" sqref="J38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136</v>
      </c>
      <c r="B5" s="411"/>
      <c r="C5" s="423" t="s">
        <v>142</v>
      </c>
    </row>
    <row r="6" spans="1:3" ht="11.25" customHeight="1" x14ac:dyDescent="0.2">
      <c r="A6" s="409"/>
      <c r="B6" s="408"/>
      <c r="C6" s="422"/>
    </row>
    <row r="7" spans="1:3" ht="15" customHeight="1" x14ac:dyDescent="0.2">
      <c r="A7" s="228" t="s">
        <v>45</v>
      </c>
      <c r="B7" s="407" t="s">
        <v>46</v>
      </c>
      <c r="C7" s="391" t="s">
        <v>265</v>
      </c>
    </row>
    <row r="8" spans="1:3" x14ac:dyDescent="0.2">
      <c r="A8" s="421">
        <v>900001</v>
      </c>
      <c r="B8" s="420" t="s">
        <v>450</v>
      </c>
      <c r="C8" s="419">
        <v>69471868.269999996</v>
      </c>
    </row>
    <row r="9" spans="1:3" x14ac:dyDescent="0.2">
      <c r="A9" s="421">
        <v>900002</v>
      </c>
      <c r="B9" s="420" t="s">
        <v>449</v>
      </c>
      <c r="C9" s="419">
        <f>SUM(C10:C27)</f>
        <v>25188037.82</v>
      </c>
    </row>
    <row r="10" spans="1:3" x14ac:dyDescent="0.2">
      <c r="A10" s="405">
        <v>5100</v>
      </c>
      <c r="B10" s="418" t="s">
        <v>448</v>
      </c>
      <c r="C10" s="472">
        <v>461126.84</v>
      </c>
    </row>
    <row r="11" spans="1:3" x14ac:dyDescent="0.2">
      <c r="A11" s="405">
        <v>5200</v>
      </c>
      <c r="B11" s="418" t="s">
        <v>447</v>
      </c>
      <c r="C11" s="479"/>
    </row>
    <row r="12" spans="1:3" x14ac:dyDescent="0.2">
      <c r="A12" s="405">
        <v>5300</v>
      </c>
      <c r="B12" s="418" t="s">
        <v>446</v>
      </c>
      <c r="C12" s="479"/>
    </row>
    <row r="13" spans="1:3" x14ac:dyDescent="0.2">
      <c r="A13" s="405">
        <v>5400</v>
      </c>
      <c r="B13" s="418" t="s">
        <v>445</v>
      </c>
      <c r="C13" s="479">
        <v>972262</v>
      </c>
    </row>
    <row r="14" spans="1:3" x14ac:dyDescent="0.2">
      <c r="A14" s="405">
        <v>5500</v>
      </c>
      <c r="B14" s="418" t="s">
        <v>444</v>
      </c>
      <c r="C14" s="479"/>
    </row>
    <row r="15" spans="1:3" x14ac:dyDescent="0.2">
      <c r="A15" s="405">
        <v>5600</v>
      </c>
      <c r="B15" s="418" t="s">
        <v>443</v>
      </c>
      <c r="C15" s="476">
        <v>1700</v>
      </c>
    </row>
    <row r="16" spans="1:3" x14ac:dyDescent="0.2">
      <c r="A16" s="405">
        <v>5700</v>
      </c>
      <c r="B16" s="418" t="s">
        <v>442</v>
      </c>
      <c r="C16" s="479"/>
    </row>
    <row r="17" spans="1:3" x14ac:dyDescent="0.2">
      <c r="A17" s="405" t="s">
        <v>441</v>
      </c>
      <c r="B17" s="418" t="s">
        <v>440</v>
      </c>
      <c r="C17" s="479"/>
    </row>
    <row r="18" spans="1:3" x14ac:dyDescent="0.2">
      <c r="A18" s="405">
        <v>5900</v>
      </c>
      <c r="B18" s="418" t="s">
        <v>439</v>
      </c>
      <c r="C18" s="476">
        <v>55216</v>
      </c>
    </row>
    <row r="19" spans="1:3" s="474" customFormat="1" x14ac:dyDescent="0.2">
      <c r="A19" s="478">
        <v>6100</v>
      </c>
      <c r="B19" s="480" t="s">
        <v>1465</v>
      </c>
      <c r="C19" s="476">
        <v>22663905.93</v>
      </c>
    </row>
    <row r="20" spans="1:3" x14ac:dyDescent="0.2">
      <c r="A20" s="401">
        <v>6200</v>
      </c>
      <c r="B20" s="418" t="s">
        <v>438</v>
      </c>
      <c r="C20" s="476"/>
    </row>
    <row r="21" spans="1:3" x14ac:dyDescent="0.2">
      <c r="A21" s="401">
        <v>7200</v>
      </c>
      <c r="B21" s="418" t="s">
        <v>437</v>
      </c>
      <c r="C21" s="479"/>
    </row>
    <row r="22" spans="1:3" x14ac:dyDescent="0.2">
      <c r="A22" s="401">
        <v>7300</v>
      </c>
      <c r="B22" s="418" t="s">
        <v>436</v>
      </c>
      <c r="C22" s="479"/>
    </row>
    <row r="23" spans="1:3" x14ac:dyDescent="0.2">
      <c r="A23" s="401">
        <v>7500</v>
      </c>
      <c r="B23" s="418" t="s">
        <v>435</v>
      </c>
      <c r="C23" s="479"/>
    </row>
    <row r="24" spans="1:3" x14ac:dyDescent="0.2">
      <c r="A24" s="401">
        <v>7900</v>
      </c>
      <c r="B24" s="418" t="s">
        <v>434</v>
      </c>
      <c r="C24" s="479"/>
    </row>
    <row r="25" spans="1:3" x14ac:dyDescent="0.2">
      <c r="A25" s="401">
        <v>9100</v>
      </c>
      <c r="B25" s="418" t="s">
        <v>433</v>
      </c>
      <c r="C25" s="479">
        <v>1033827.05</v>
      </c>
    </row>
    <row r="26" spans="1:3" x14ac:dyDescent="0.2">
      <c r="A26" s="401">
        <v>9900</v>
      </c>
      <c r="B26" s="418" t="s">
        <v>432</v>
      </c>
      <c r="C26" s="416"/>
    </row>
    <row r="27" spans="1:3" x14ac:dyDescent="0.2">
      <c r="A27" s="401">
        <v>7400</v>
      </c>
      <c r="B27" s="417" t="s">
        <v>431</v>
      </c>
      <c r="C27" s="416"/>
    </row>
    <row r="28" spans="1:3" x14ac:dyDescent="0.2">
      <c r="A28" s="421">
        <v>900003</v>
      </c>
      <c r="B28" s="420" t="s">
        <v>430</v>
      </c>
      <c r="C28" s="419">
        <f>SUM(C29:C35)</f>
        <v>794097.21</v>
      </c>
    </row>
    <row r="29" spans="1:3" ht="22.5" x14ac:dyDescent="0.2">
      <c r="A29" s="405">
        <v>5510</v>
      </c>
      <c r="B29" s="418" t="s">
        <v>411</v>
      </c>
      <c r="C29" s="481">
        <v>794097.21</v>
      </c>
    </row>
    <row r="30" spans="1:3" x14ac:dyDescent="0.2">
      <c r="A30" s="405">
        <v>5520</v>
      </c>
      <c r="B30" s="418" t="s">
        <v>402</v>
      </c>
      <c r="C30" s="416"/>
    </row>
    <row r="31" spans="1:3" x14ac:dyDescent="0.2">
      <c r="A31" s="405">
        <v>5530</v>
      </c>
      <c r="B31" s="418" t="s">
        <v>399</v>
      </c>
      <c r="C31" s="416"/>
    </row>
    <row r="32" spans="1:3" ht="22.5" x14ac:dyDescent="0.2">
      <c r="A32" s="405">
        <v>5540</v>
      </c>
      <c r="B32" s="418" t="s">
        <v>393</v>
      </c>
      <c r="C32" s="416"/>
    </row>
    <row r="33" spans="1:3" x14ac:dyDescent="0.2">
      <c r="A33" s="405">
        <v>5550</v>
      </c>
      <c r="B33" s="418" t="s">
        <v>392</v>
      </c>
      <c r="C33" s="416"/>
    </row>
    <row r="34" spans="1:3" x14ac:dyDescent="0.2">
      <c r="A34" s="405">
        <v>5590</v>
      </c>
      <c r="B34" s="418" t="s">
        <v>391</v>
      </c>
      <c r="C34" s="416"/>
    </row>
    <row r="35" spans="1:3" x14ac:dyDescent="0.2">
      <c r="A35" s="405">
        <v>5600</v>
      </c>
      <c r="B35" s="417" t="s">
        <v>429</v>
      </c>
      <c r="C35" s="482"/>
    </row>
    <row r="36" spans="1:3" x14ac:dyDescent="0.2">
      <c r="A36" s="415">
        <v>900004</v>
      </c>
      <c r="B36" s="414" t="s">
        <v>428</v>
      </c>
      <c r="C36" s="413">
        <f>+C8-C9+C28</f>
        <v>45077927.659999996</v>
      </c>
    </row>
    <row r="41" spans="1:3" x14ac:dyDescent="0.2">
      <c r="B41" s="477"/>
    </row>
    <row r="42" spans="1:3" x14ac:dyDescent="0.2">
      <c r="B42" s="477"/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85" t="s">
        <v>143</v>
      </c>
      <c r="B2" s="486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510" t="s">
        <v>221</v>
      </c>
      <c r="B7" s="511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zoomScaleSheetLayoutView="100" workbookViewId="0">
      <selection activeCell="C39" sqref="C39"/>
    </sheetView>
  </sheetViews>
  <sheetFormatPr baseColWidth="10" defaultRowHeight="11.25" x14ac:dyDescent="0.2"/>
  <cols>
    <col min="1" max="1" width="20.7109375" style="89" customWidth="1"/>
    <col min="2" max="2" width="42.85546875" style="89" customWidth="1"/>
    <col min="3" max="3" width="17.28515625" style="7" customWidth="1"/>
    <col min="4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3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257</v>
      </c>
      <c r="B5" s="261"/>
      <c r="C5" s="260"/>
      <c r="D5" s="260"/>
      <c r="E5" s="260"/>
      <c r="F5" s="7"/>
      <c r="G5" s="7"/>
      <c r="H5" s="259" t="s">
        <v>254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45</v>
      </c>
      <c r="B7" s="227" t="s">
        <v>46</v>
      </c>
      <c r="C7" s="225" t="s">
        <v>241</v>
      </c>
      <c r="D7" s="257">
        <v>2016</v>
      </c>
      <c r="E7" s="257">
        <v>2015</v>
      </c>
      <c r="F7" s="256" t="s">
        <v>253</v>
      </c>
      <c r="G7" s="451" t="s">
        <v>252</v>
      </c>
      <c r="H7" s="452" t="s">
        <v>251</v>
      </c>
    </row>
    <row r="8" spans="1:10" x14ac:dyDescent="0.2">
      <c r="A8" s="238" t="s">
        <v>622</v>
      </c>
      <c r="B8" s="238" t="s">
        <v>623</v>
      </c>
      <c r="C8" s="254">
        <v>678336.58</v>
      </c>
      <c r="D8" s="254">
        <v>678336.58</v>
      </c>
      <c r="E8" s="254">
        <v>678336.58</v>
      </c>
      <c r="F8" s="236">
        <v>678336.58</v>
      </c>
      <c r="G8" s="453">
        <v>678337.7</v>
      </c>
      <c r="H8" s="453">
        <v>678337.7</v>
      </c>
    </row>
    <row r="9" spans="1:10" x14ac:dyDescent="0.2">
      <c r="A9" s="238" t="s">
        <v>624</v>
      </c>
      <c r="B9" s="238" t="s">
        <v>625</v>
      </c>
      <c r="C9" s="254">
        <v>1.04</v>
      </c>
      <c r="D9" s="254">
        <v>1.04</v>
      </c>
      <c r="E9" s="254">
        <v>1.04</v>
      </c>
      <c r="F9" s="236">
        <v>1.04</v>
      </c>
      <c r="G9" s="453">
        <v>1.04</v>
      </c>
      <c r="H9" s="453">
        <v>1.04</v>
      </c>
    </row>
    <row r="10" spans="1:10" ht="22.5" x14ac:dyDescent="0.2">
      <c r="A10" s="238" t="s">
        <v>626</v>
      </c>
      <c r="B10" s="238" t="s">
        <v>627</v>
      </c>
      <c r="C10" s="254">
        <v>243826.64</v>
      </c>
      <c r="D10" s="254">
        <v>243826.64</v>
      </c>
      <c r="E10" s="254">
        <v>243826.64</v>
      </c>
      <c r="F10" s="236">
        <v>243826.64</v>
      </c>
      <c r="G10" s="453">
        <v>243828.04</v>
      </c>
      <c r="H10" s="453">
        <v>243828.04</v>
      </c>
    </row>
    <row r="11" spans="1:10" x14ac:dyDescent="0.2">
      <c r="A11" s="238" t="s">
        <v>628</v>
      </c>
      <c r="B11" s="238" t="s">
        <v>629</v>
      </c>
      <c r="C11" s="254">
        <v>22045.32</v>
      </c>
      <c r="D11" s="254">
        <v>13583.21</v>
      </c>
      <c r="E11" s="254">
        <v>26535.98</v>
      </c>
      <c r="F11" s="236">
        <v>47347.32</v>
      </c>
      <c r="G11" s="453">
        <v>57399.99</v>
      </c>
      <c r="H11" s="453">
        <v>76387.89</v>
      </c>
    </row>
    <row r="12" spans="1:10" x14ac:dyDescent="0.2">
      <c r="A12" s="238"/>
      <c r="B12" s="238"/>
      <c r="C12" s="254"/>
      <c r="D12" s="254"/>
      <c r="E12" s="254"/>
      <c r="F12" s="254"/>
      <c r="G12" s="450"/>
      <c r="H12" s="450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256</v>
      </c>
      <c r="C14" s="252">
        <f t="shared" ref="C14:H14" si="0">SUM(C8:C13)</f>
        <v>944209.58</v>
      </c>
      <c r="D14" s="252">
        <f t="shared" si="0"/>
        <v>935747.47</v>
      </c>
      <c r="E14" s="252">
        <f t="shared" si="0"/>
        <v>948700.24</v>
      </c>
      <c r="F14" s="252">
        <f t="shared" si="0"/>
        <v>969511.58</v>
      </c>
      <c r="G14" s="252">
        <f t="shared" si="0"/>
        <v>979566.77</v>
      </c>
      <c r="H14" s="252">
        <f t="shared" si="0"/>
        <v>998554.67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255</v>
      </c>
      <c r="B17" s="261"/>
      <c r="C17" s="260"/>
      <c r="D17" s="260"/>
      <c r="E17" s="260"/>
      <c r="F17" s="7"/>
      <c r="G17" s="7"/>
      <c r="H17" s="259" t="s">
        <v>254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45</v>
      </c>
      <c r="B19" s="227" t="s">
        <v>46</v>
      </c>
      <c r="C19" s="225" t="s">
        <v>241</v>
      </c>
      <c r="D19" s="257">
        <v>2016</v>
      </c>
      <c r="E19" s="257">
        <v>2015</v>
      </c>
      <c r="F19" s="256" t="s">
        <v>253</v>
      </c>
      <c r="G19" s="256" t="s">
        <v>252</v>
      </c>
      <c r="H19" s="255" t="s">
        <v>251</v>
      </c>
    </row>
    <row r="20" spans="1:8" x14ac:dyDescent="0.2">
      <c r="A20" s="238" t="s">
        <v>621</v>
      </c>
      <c r="B20" s="238" t="s">
        <v>621</v>
      </c>
      <c r="C20" s="254"/>
      <c r="D20" s="254"/>
      <c r="E20" s="254"/>
      <c r="F20" s="254"/>
      <c r="G20" s="254"/>
      <c r="H20" s="254"/>
    </row>
    <row r="21" spans="1:8" x14ac:dyDescent="0.2">
      <c r="A21" s="238"/>
      <c r="B21" s="238"/>
      <c r="C21" s="254"/>
      <c r="D21" s="254"/>
      <c r="E21" s="254"/>
      <c r="F21" s="254"/>
      <c r="G21" s="254"/>
      <c r="H21" s="254"/>
    </row>
    <row r="22" spans="1:8" x14ac:dyDescent="0.2">
      <c r="A22" s="238"/>
      <c r="B22" s="238"/>
      <c r="C22" s="254"/>
      <c r="D22" s="254"/>
      <c r="E22" s="254"/>
      <c r="F22" s="254"/>
      <c r="G22" s="254"/>
      <c r="H22" s="254"/>
    </row>
    <row r="23" spans="1:8" x14ac:dyDescent="0.2">
      <c r="A23" s="238"/>
      <c r="B23" s="238"/>
      <c r="C23" s="254"/>
      <c r="D23" s="254"/>
      <c r="E23" s="254"/>
      <c r="F23" s="254"/>
      <c r="G23" s="254"/>
      <c r="H23" s="254"/>
    </row>
    <row r="24" spans="1:8" x14ac:dyDescent="0.2">
      <c r="A24" s="253"/>
      <c r="B24" s="253" t="s">
        <v>250</v>
      </c>
      <c r="C24" s="252">
        <f t="shared" ref="C24:H24" si="1">SUM(C20:C23)</f>
        <v>0</v>
      </c>
      <c r="D24" s="252">
        <f t="shared" si="1"/>
        <v>0</v>
      </c>
      <c r="E24" s="252">
        <f t="shared" si="1"/>
        <v>0</v>
      </c>
      <c r="F24" s="252">
        <f t="shared" si="1"/>
        <v>0</v>
      </c>
      <c r="G24" s="252">
        <f t="shared" si="1"/>
        <v>0</v>
      </c>
      <c r="H24" s="252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7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P26" sqref="P26"/>
    </sheetView>
  </sheetViews>
  <sheetFormatPr baseColWidth="10" defaultRowHeight="11.25" x14ac:dyDescent="0.2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9" t="s">
        <v>40</v>
      </c>
    </row>
    <row r="3" spans="1:8" x14ac:dyDescent="0.2">
      <c r="A3" s="3"/>
    </row>
    <row r="4" spans="1:8" s="39" customFormat="1" ht="12.75" x14ac:dyDescent="0.2">
      <c r="A4" s="448" t="s">
        <v>76</v>
      </c>
    </row>
    <row r="5" spans="1:8" s="39" customFormat="1" ht="35.1" customHeight="1" x14ac:dyDescent="0.2">
      <c r="A5" s="513" t="s">
        <v>77</v>
      </c>
      <c r="B5" s="513"/>
      <c r="C5" s="513"/>
      <c r="D5" s="513"/>
      <c r="E5" s="513"/>
      <c r="F5" s="513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7" t="s">
        <v>79</v>
      </c>
      <c r="B9" s="41"/>
      <c r="C9" s="41"/>
      <c r="D9" s="41"/>
    </row>
    <row r="10" spans="1:8" s="39" customFormat="1" ht="12.75" x14ac:dyDescent="0.2">
      <c r="A10" s="447"/>
      <c r="B10" s="41"/>
      <c r="C10" s="41"/>
      <c r="D10" s="41"/>
    </row>
    <row r="11" spans="1:8" s="39" customFormat="1" ht="12.75" x14ac:dyDescent="0.2">
      <c r="A11" s="436">
        <v>7000</v>
      </c>
      <c r="B11" s="435" t="s">
        <v>515</v>
      </c>
      <c r="C11" s="41"/>
      <c r="D11" s="41"/>
    </row>
    <row r="12" spans="1:8" s="39" customFormat="1" ht="12.75" x14ac:dyDescent="0.2">
      <c r="A12" s="436"/>
      <c r="B12" s="435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1">
        <v>7100</v>
      </c>
      <c r="B14" s="446" t="s">
        <v>514</v>
      </c>
      <c r="C14" s="443"/>
      <c r="D14" s="443"/>
      <c r="E14" s="438"/>
    </row>
    <row r="15" spans="1:8" s="39" customFormat="1" x14ac:dyDescent="0.2">
      <c r="A15" s="427">
        <v>7110</v>
      </c>
      <c r="B15" s="444" t="s">
        <v>513</v>
      </c>
      <c r="C15" s="443"/>
      <c r="D15" s="443"/>
      <c r="E15" s="438"/>
    </row>
    <row r="16" spans="1:8" s="39" customFormat="1" x14ac:dyDescent="0.2">
      <c r="A16" s="427">
        <v>7120</v>
      </c>
      <c r="B16" s="444" t="s">
        <v>512</v>
      </c>
      <c r="C16" s="443"/>
      <c r="D16" s="443"/>
      <c r="E16" s="438"/>
    </row>
    <row r="17" spans="1:5" s="39" customFormat="1" x14ac:dyDescent="0.2">
      <c r="A17" s="427">
        <v>7130</v>
      </c>
      <c r="B17" s="444" t="s">
        <v>511</v>
      </c>
      <c r="C17" s="443"/>
      <c r="D17" s="443"/>
      <c r="E17" s="438"/>
    </row>
    <row r="18" spans="1:5" s="39" customFormat="1" ht="22.5" x14ac:dyDescent="0.2">
      <c r="A18" s="427">
        <v>7140</v>
      </c>
      <c r="B18" s="444" t="s">
        <v>510</v>
      </c>
      <c r="C18" s="443"/>
      <c r="D18" s="443"/>
      <c r="E18" s="438"/>
    </row>
    <row r="19" spans="1:5" s="39" customFormat="1" ht="22.5" x14ac:dyDescent="0.2">
      <c r="A19" s="427">
        <v>7150</v>
      </c>
      <c r="B19" s="444" t="s">
        <v>509</v>
      </c>
      <c r="C19" s="443"/>
      <c r="D19" s="443"/>
      <c r="E19" s="438"/>
    </row>
    <row r="20" spans="1:5" s="39" customFormat="1" x14ac:dyDescent="0.2">
      <c r="A20" s="427">
        <v>7160</v>
      </c>
      <c r="B20" s="444" t="s">
        <v>508</v>
      </c>
      <c r="C20" s="443"/>
      <c r="D20" s="443"/>
      <c r="E20" s="438"/>
    </row>
    <row r="21" spans="1:5" s="39" customFormat="1" x14ac:dyDescent="0.2">
      <c r="A21" s="441">
        <v>7200</v>
      </c>
      <c r="B21" s="446" t="s">
        <v>507</v>
      </c>
      <c r="C21" s="443"/>
      <c r="D21" s="443"/>
      <c r="E21" s="438"/>
    </row>
    <row r="22" spans="1:5" s="39" customFormat="1" ht="22.5" x14ac:dyDescent="0.2">
      <c r="A22" s="427">
        <v>7210</v>
      </c>
      <c r="B22" s="444" t="s">
        <v>506</v>
      </c>
      <c r="C22" s="443"/>
      <c r="D22" s="443"/>
      <c r="E22" s="438"/>
    </row>
    <row r="23" spans="1:5" s="39" customFormat="1" ht="22.5" x14ac:dyDescent="0.2">
      <c r="A23" s="427">
        <v>7220</v>
      </c>
      <c r="B23" s="444" t="s">
        <v>505</v>
      </c>
      <c r="C23" s="443"/>
      <c r="D23" s="443"/>
      <c r="E23" s="438"/>
    </row>
    <row r="24" spans="1:5" s="39" customFormat="1" ht="12.95" customHeight="1" x14ac:dyDescent="0.2">
      <c r="A24" s="427">
        <v>7230</v>
      </c>
      <c r="B24" s="442" t="s">
        <v>504</v>
      </c>
      <c r="C24" s="438"/>
      <c r="D24" s="438"/>
      <c r="E24" s="438"/>
    </row>
    <row r="25" spans="1:5" s="39" customFormat="1" ht="22.5" x14ac:dyDescent="0.2">
      <c r="A25" s="427">
        <v>7240</v>
      </c>
      <c r="B25" s="442" t="s">
        <v>503</v>
      </c>
      <c r="C25" s="438"/>
      <c r="D25" s="438"/>
      <c r="E25" s="438"/>
    </row>
    <row r="26" spans="1:5" s="39" customFormat="1" ht="22.5" x14ac:dyDescent="0.2">
      <c r="A26" s="427">
        <v>7250</v>
      </c>
      <c r="B26" s="442" t="s">
        <v>502</v>
      </c>
      <c r="C26" s="438"/>
      <c r="D26" s="438"/>
      <c r="E26" s="438"/>
    </row>
    <row r="27" spans="1:5" s="39" customFormat="1" ht="22.5" x14ac:dyDescent="0.2">
      <c r="A27" s="427">
        <v>7260</v>
      </c>
      <c r="B27" s="442" t="s">
        <v>501</v>
      </c>
      <c r="C27" s="438"/>
      <c r="D27" s="438"/>
      <c r="E27" s="438"/>
    </row>
    <row r="28" spans="1:5" s="39" customFormat="1" x14ac:dyDescent="0.2">
      <c r="A28" s="441">
        <v>7300</v>
      </c>
      <c r="B28" s="445" t="s">
        <v>500</v>
      </c>
      <c r="C28" s="438"/>
      <c r="D28" s="438"/>
      <c r="E28" s="438"/>
    </row>
    <row r="29" spans="1:5" s="39" customFormat="1" x14ac:dyDescent="0.2">
      <c r="A29" s="427">
        <v>7310</v>
      </c>
      <c r="B29" s="442" t="s">
        <v>499</v>
      </c>
      <c r="C29" s="438"/>
      <c r="D29" s="438"/>
      <c r="E29" s="438"/>
    </row>
    <row r="30" spans="1:5" s="39" customFormat="1" x14ac:dyDescent="0.2">
      <c r="A30" s="427">
        <v>7320</v>
      </c>
      <c r="B30" s="442" t="s">
        <v>498</v>
      </c>
      <c r="C30" s="438"/>
      <c r="D30" s="438"/>
      <c r="E30" s="438"/>
    </row>
    <row r="31" spans="1:5" s="39" customFormat="1" x14ac:dyDescent="0.2">
      <c r="A31" s="427">
        <v>7330</v>
      </c>
      <c r="B31" s="442" t="s">
        <v>497</v>
      </c>
      <c r="C31" s="438"/>
      <c r="D31" s="438"/>
      <c r="E31" s="438"/>
    </row>
    <row r="32" spans="1:5" s="39" customFormat="1" x14ac:dyDescent="0.2">
      <c r="A32" s="427">
        <v>7340</v>
      </c>
      <c r="B32" s="442" t="s">
        <v>496</v>
      </c>
      <c r="C32" s="438"/>
      <c r="D32" s="438"/>
      <c r="E32" s="438"/>
    </row>
    <row r="33" spans="1:5" s="39" customFormat="1" x14ac:dyDescent="0.2">
      <c r="A33" s="427">
        <v>7350</v>
      </c>
      <c r="B33" s="442" t="s">
        <v>495</v>
      </c>
      <c r="C33" s="438"/>
      <c r="D33" s="438"/>
      <c r="E33" s="438"/>
    </row>
    <row r="34" spans="1:5" s="39" customFormat="1" x14ac:dyDescent="0.2">
      <c r="A34" s="427">
        <v>7360</v>
      </c>
      <c r="B34" s="442" t="s">
        <v>494</v>
      </c>
      <c r="C34" s="438"/>
      <c r="D34" s="438"/>
      <c r="E34" s="438"/>
    </row>
    <row r="35" spans="1:5" s="39" customFormat="1" x14ac:dyDescent="0.2">
      <c r="A35" s="441">
        <v>7400</v>
      </c>
      <c r="B35" s="445" t="s">
        <v>493</v>
      </c>
      <c r="C35" s="438"/>
      <c r="D35" s="438"/>
      <c r="E35" s="438"/>
    </row>
    <row r="36" spans="1:5" s="39" customFormat="1" x14ac:dyDescent="0.2">
      <c r="A36" s="427">
        <v>7410</v>
      </c>
      <c r="B36" s="442" t="s">
        <v>492</v>
      </c>
      <c r="C36" s="438"/>
      <c r="D36" s="438"/>
      <c r="E36" s="438"/>
    </row>
    <row r="37" spans="1:5" s="39" customFormat="1" x14ac:dyDescent="0.2">
      <c r="A37" s="427">
        <v>7420</v>
      </c>
      <c r="B37" s="442" t="s">
        <v>491</v>
      </c>
      <c r="C37" s="438"/>
      <c r="D37" s="438"/>
      <c r="E37" s="438"/>
    </row>
    <row r="38" spans="1:5" s="39" customFormat="1" ht="22.5" x14ac:dyDescent="0.2">
      <c r="A38" s="441">
        <v>7500</v>
      </c>
      <c r="B38" s="445" t="s">
        <v>490</v>
      </c>
      <c r="C38" s="438"/>
      <c r="D38" s="438"/>
      <c r="E38" s="438"/>
    </row>
    <row r="39" spans="1:5" s="39" customFormat="1" ht="22.5" x14ac:dyDescent="0.2">
      <c r="A39" s="427">
        <v>7510</v>
      </c>
      <c r="B39" s="442" t="s">
        <v>489</v>
      </c>
      <c r="C39" s="438"/>
      <c r="D39" s="438"/>
      <c r="E39" s="438"/>
    </row>
    <row r="40" spans="1:5" s="39" customFormat="1" ht="22.5" x14ac:dyDescent="0.2">
      <c r="A40" s="427">
        <v>7520</v>
      </c>
      <c r="B40" s="442" t="s">
        <v>488</v>
      </c>
      <c r="C40" s="438"/>
      <c r="D40" s="438"/>
      <c r="E40" s="438"/>
    </row>
    <row r="41" spans="1:5" s="39" customFormat="1" x14ac:dyDescent="0.2">
      <c r="A41" s="441">
        <v>7600</v>
      </c>
      <c r="B41" s="445" t="s">
        <v>487</v>
      </c>
      <c r="C41" s="438"/>
      <c r="D41" s="438"/>
      <c r="E41" s="438"/>
    </row>
    <row r="42" spans="1:5" s="39" customFormat="1" x14ac:dyDescent="0.2">
      <c r="A42" s="427">
        <v>7610</v>
      </c>
      <c r="B42" s="444" t="s">
        <v>486</v>
      </c>
      <c r="C42" s="443"/>
      <c r="D42" s="443"/>
      <c r="E42" s="438"/>
    </row>
    <row r="43" spans="1:5" s="39" customFormat="1" x14ac:dyDescent="0.2">
      <c r="A43" s="427">
        <v>7620</v>
      </c>
      <c r="B43" s="444" t="s">
        <v>485</v>
      </c>
      <c r="C43" s="443"/>
      <c r="D43" s="443"/>
      <c r="E43" s="438"/>
    </row>
    <row r="44" spans="1:5" s="39" customFormat="1" x14ac:dyDescent="0.2">
      <c r="A44" s="427">
        <v>7630</v>
      </c>
      <c r="B44" s="444" t="s">
        <v>484</v>
      </c>
      <c r="C44" s="443"/>
      <c r="D44" s="443"/>
      <c r="E44" s="438"/>
    </row>
    <row r="45" spans="1:5" s="39" customFormat="1" x14ac:dyDescent="0.2">
      <c r="A45" s="427">
        <v>7640</v>
      </c>
      <c r="B45" s="442" t="s">
        <v>483</v>
      </c>
      <c r="C45" s="438"/>
      <c r="D45" s="438"/>
      <c r="E45" s="438"/>
    </row>
    <row r="46" spans="1:5" s="39" customFormat="1" x14ac:dyDescent="0.2">
      <c r="A46" s="427"/>
      <c r="B46" s="442"/>
      <c r="C46" s="438"/>
      <c r="D46" s="438"/>
      <c r="E46" s="438"/>
    </row>
    <row r="47" spans="1:5" s="39" customFormat="1" x14ac:dyDescent="0.2">
      <c r="A47" s="441" t="s">
        <v>482</v>
      </c>
      <c r="B47" s="440" t="s">
        <v>481</v>
      </c>
      <c r="C47" s="438"/>
      <c r="D47" s="438"/>
      <c r="E47" s="438"/>
    </row>
    <row r="48" spans="1:5" s="39" customFormat="1" x14ac:dyDescent="0.2">
      <c r="A48" s="427" t="s">
        <v>480</v>
      </c>
      <c r="B48" s="439" t="s">
        <v>479</v>
      </c>
      <c r="C48" s="438"/>
      <c r="D48" s="438"/>
      <c r="E48" s="438"/>
    </row>
    <row r="49" spans="1:8" s="39" customFormat="1" x14ac:dyDescent="0.2">
      <c r="A49" s="427" t="s">
        <v>478</v>
      </c>
      <c r="B49" s="439" t="s">
        <v>477</v>
      </c>
      <c r="C49" s="438"/>
      <c r="D49" s="438"/>
      <c r="E49" s="438"/>
    </row>
    <row r="50" spans="1:8" s="39" customFormat="1" x14ac:dyDescent="0.2">
      <c r="A50" s="427" t="s">
        <v>476</v>
      </c>
      <c r="B50" s="439" t="s">
        <v>475</v>
      </c>
      <c r="C50" s="438"/>
      <c r="D50" s="438"/>
      <c r="E50" s="438"/>
    </row>
    <row r="51" spans="1:8" s="39" customFormat="1" x14ac:dyDescent="0.2">
      <c r="A51" s="427" t="s">
        <v>474</v>
      </c>
      <c r="B51" s="439" t="s">
        <v>473</v>
      </c>
      <c r="C51" s="438"/>
      <c r="D51" s="438"/>
      <c r="E51" s="438"/>
    </row>
    <row r="52" spans="1:8" s="39" customFormat="1" x14ac:dyDescent="0.2">
      <c r="A52" s="427" t="s">
        <v>472</v>
      </c>
      <c r="B52" s="439" t="s">
        <v>471</v>
      </c>
      <c r="C52" s="438"/>
      <c r="D52" s="438"/>
      <c r="E52" s="438"/>
    </row>
    <row r="53" spans="1:8" s="39" customFormat="1" x14ac:dyDescent="0.2">
      <c r="A53" s="427" t="s">
        <v>470</v>
      </c>
      <c r="B53" s="439" t="s">
        <v>469</v>
      </c>
      <c r="C53" s="438"/>
      <c r="D53" s="438"/>
      <c r="E53" s="438"/>
    </row>
    <row r="54" spans="1:8" s="39" customFormat="1" ht="12" x14ac:dyDescent="0.2">
      <c r="A54" s="424" t="s">
        <v>468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7" t="s">
        <v>467</v>
      </c>
      <c r="B56" s="58"/>
    </row>
    <row r="57" spans="1:8" s="39" customFormat="1" ht="12.75" x14ac:dyDescent="0.2">
      <c r="A57" s="437"/>
    </row>
    <row r="58" spans="1:8" s="39" customFormat="1" ht="12.75" x14ac:dyDescent="0.2">
      <c r="A58" s="436">
        <v>8000</v>
      </c>
      <c r="B58" s="435" t="s">
        <v>466</v>
      </c>
    </row>
    <row r="59" spans="1:8" s="39" customFormat="1" x14ac:dyDescent="0.2">
      <c r="B59" s="512" t="s">
        <v>93</v>
      </c>
      <c r="C59" s="512"/>
      <c r="D59" s="512"/>
      <c r="E59" s="512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4">
        <v>8100</v>
      </c>
      <c r="B61" s="431" t="s">
        <v>465</v>
      </c>
      <c r="C61" s="48"/>
      <c r="D61" s="45"/>
      <c r="E61" s="45"/>
      <c r="H61" s="43"/>
    </row>
    <row r="62" spans="1:8" s="39" customFormat="1" x14ac:dyDescent="0.2">
      <c r="A62" s="433">
        <v>8110</v>
      </c>
      <c r="B62" s="47" t="s">
        <v>464</v>
      </c>
      <c r="C62" s="48"/>
      <c r="D62" s="45"/>
      <c r="E62" s="45"/>
      <c r="F62" s="43"/>
      <c r="H62" s="43"/>
    </row>
    <row r="63" spans="1:8" s="39" customFormat="1" x14ac:dyDescent="0.2">
      <c r="A63" s="433">
        <v>8120</v>
      </c>
      <c r="B63" s="47" t="s">
        <v>463</v>
      </c>
      <c r="C63" s="48"/>
      <c r="D63" s="45"/>
      <c r="E63" s="45"/>
      <c r="F63" s="43"/>
      <c r="H63" s="43"/>
    </row>
    <row r="64" spans="1:8" s="39" customFormat="1" x14ac:dyDescent="0.2">
      <c r="A64" s="430">
        <v>8130</v>
      </c>
      <c r="B64" s="47" t="s">
        <v>462</v>
      </c>
      <c r="C64" s="48"/>
      <c r="D64" s="45"/>
      <c r="E64" s="45"/>
      <c r="F64" s="43"/>
      <c r="H64" s="43"/>
    </row>
    <row r="65" spans="1:8" s="39" customFormat="1" x14ac:dyDescent="0.2">
      <c r="A65" s="430">
        <v>8140</v>
      </c>
      <c r="B65" s="47" t="s">
        <v>461</v>
      </c>
      <c r="C65" s="48"/>
      <c r="D65" s="45"/>
      <c r="E65" s="45"/>
      <c r="F65" s="43"/>
      <c r="H65" s="43"/>
    </row>
    <row r="66" spans="1:8" s="39" customFormat="1" x14ac:dyDescent="0.2">
      <c r="A66" s="430">
        <v>8150</v>
      </c>
      <c r="B66" s="47" t="s">
        <v>460</v>
      </c>
      <c r="C66" s="48"/>
      <c r="D66" s="45"/>
      <c r="E66" s="45"/>
      <c r="F66" s="43"/>
      <c r="H66" s="43"/>
    </row>
    <row r="67" spans="1:8" s="39" customFormat="1" x14ac:dyDescent="0.2">
      <c r="A67" s="432">
        <v>8200</v>
      </c>
      <c r="B67" s="431" t="s">
        <v>459</v>
      </c>
      <c r="C67" s="48"/>
      <c r="D67" s="45"/>
      <c r="E67" s="45"/>
      <c r="F67" s="43"/>
      <c r="G67" s="43"/>
      <c r="H67" s="43"/>
    </row>
    <row r="68" spans="1:8" s="39" customFormat="1" x14ac:dyDescent="0.2">
      <c r="A68" s="430">
        <v>8210</v>
      </c>
      <c r="B68" s="47" t="s">
        <v>458</v>
      </c>
      <c r="C68" s="48"/>
      <c r="D68" s="45"/>
      <c r="E68" s="45"/>
      <c r="F68" s="43"/>
      <c r="G68" s="43"/>
      <c r="H68" s="43"/>
    </row>
    <row r="69" spans="1:8" s="39" customFormat="1" x14ac:dyDescent="0.2">
      <c r="A69" s="430">
        <v>8220</v>
      </c>
      <c r="B69" s="47" t="s">
        <v>457</v>
      </c>
      <c r="C69" s="48"/>
      <c r="D69" s="45"/>
      <c r="E69" s="45"/>
      <c r="F69" s="43"/>
      <c r="G69" s="43"/>
      <c r="H69" s="43"/>
    </row>
    <row r="70" spans="1:8" s="39" customFormat="1" x14ac:dyDescent="0.2">
      <c r="A70" s="430">
        <v>8230</v>
      </c>
      <c r="B70" s="47" t="s">
        <v>456</v>
      </c>
      <c r="C70" s="48"/>
      <c r="D70" s="45"/>
      <c r="E70" s="45"/>
      <c r="F70" s="43"/>
      <c r="G70" s="43"/>
      <c r="H70" s="43"/>
    </row>
    <row r="71" spans="1:8" s="39" customFormat="1" x14ac:dyDescent="0.2">
      <c r="A71" s="430">
        <v>8240</v>
      </c>
      <c r="B71" s="47" t="s">
        <v>455</v>
      </c>
      <c r="C71" s="48"/>
      <c r="D71" s="45"/>
      <c r="E71" s="45"/>
      <c r="F71" s="43"/>
      <c r="G71" s="43"/>
      <c r="H71" s="43"/>
    </row>
    <row r="72" spans="1:8" s="39" customFormat="1" x14ac:dyDescent="0.2">
      <c r="A72" s="429">
        <v>8250</v>
      </c>
      <c r="B72" s="49" t="s">
        <v>454</v>
      </c>
      <c r="C72" s="50"/>
      <c r="D72" s="44"/>
      <c r="E72" s="44"/>
      <c r="F72" s="43"/>
      <c r="G72" s="43"/>
      <c r="H72" s="43"/>
    </row>
    <row r="73" spans="1:8" s="39" customFormat="1" x14ac:dyDescent="0.2">
      <c r="A73" s="428">
        <v>8260</v>
      </c>
      <c r="B73" s="51" t="s">
        <v>453</v>
      </c>
      <c r="C73" s="45"/>
      <c r="D73" s="45"/>
      <c r="E73" s="45"/>
      <c r="F73" s="43"/>
      <c r="G73" s="43"/>
      <c r="H73" s="43"/>
    </row>
    <row r="74" spans="1:8" s="39" customFormat="1" x14ac:dyDescent="0.2">
      <c r="A74" s="427">
        <v>8270</v>
      </c>
      <c r="B74" s="426" t="s">
        <v>452</v>
      </c>
      <c r="C74" s="425"/>
      <c r="D74" s="425"/>
      <c r="E74" s="425"/>
      <c r="F74" s="43"/>
      <c r="G74" s="43"/>
      <c r="H74" s="43"/>
    </row>
    <row r="75" spans="1:8" ht="12" x14ac:dyDescent="0.2">
      <c r="A75" s="424" t="s">
        <v>451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G41" sqref="G41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513" t="s">
        <v>77</v>
      </c>
      <c r="B5" s="513"/>
      <c r="C5" s="513"/>
      <c r="D5" s="513"/>
      <c r="E5" s="513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514" t="s">
        <v>81</v>
      </c>
      <c r="C10" s="514"/>
      <c r="D10" s="514"/>
      <c r="E10" s="514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514" t="s">
        <v>85</v>
      </c>
      <c r="C12" s="514"/>
      <c r="D12" s="514"/>
      <c r="E12" s="514"/>
    </row>
    <row r="13" spans="1:8" s="39" customFormat="1" ht="26.1" customHeight="1" x14ac:dyDescent="0.2">
      <c r="A13" s="57" t="s">
        <v>86</v>
      </c>
      <c r="B13" s="514" t="s">
        <v>87</v>
      </c>
      <c r="C13" s="514"/>
      <c r="D13" s="514"/>
      <c r="E13" s="514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512" t="s">
        <v>93</v>
      </c>
      <c r="C22" s="512"/>
      <c r="D22" s="512"/>
      <c r="E22" s="512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zoomScaleNormal="100" zoomScaleSheetLayoutView="100" workbookViewId="0">
      <selection activeCell="N9" sqref="N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283</v>
      </c>
      <c r="B5" s="230"/>
      <c r="E5" s="268"/>
      <c r="F5" s="268"/>
      <c r="I5" s="270" t="s">
        <v>266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45</v>
      </c>
      <c r="B7" s="227" t="s">
        <v>46</v>
      </c>
      <c r="C7" s="267" t="s">
        <v>265</v>
      </c>
      <c r="D7" s="267" t="s">
        <v>264</v>
      </c>
      <c r="E7" s="267" t="s">
        <v>263</v>
      </c>
      <c r="F7" s="267" t="s">
        <v>262</v>
      </c>
      <c r="G7" s="266" t="s">
        <v>261</v>
      </c>
      <c r="H7" s="227" t="s">
        <v>260</v>
      </c>
      <c r="I7" s="227" t="s">
        <v>259</v>
      </c>
    </row>
    <row r="8" spans="1:10" x14ac:dyDescent="0.2">
      <c r="A8" s="237" t="s">
        <v>630</v>
      </c>
      <c r="B8" s="276" t="s">
        <v>631</v>
      </c>
      <c r="C8" s="222">
        <v>5872.7</v>
      </c>
      <c r="D8" s="274">
        <v>5872.7</v>
      </c>
      <c r="E8" s="274"/>
      <c r="F8" s="274"/>
      <c r="G8" s="273"/>
      <c r="H8" s="264"/>
      <c r="I8" s="272"/>
    </row>
    <row r="9" spans="1:10" x14ac:dyDescent="0.2">
      <c r="A9" s="237" t="s">
        <v>632</v>
      </c>
      <c r="B9" s="276" t="s">
        <v>633</v>
      </c>
      <c r="C9" s="222">
        <v>206714.74</v>
      </c>
      <c r="D9" s="274">
        <v>206714.74</v>
      </c>
      <c r="E9" s="274"/>
      <c r="F9" s="274"/>
      <c r="G9" s="273"/>
      <c r="H9" s="264"/>
      <c r="I9" s="272"/>
    </row>
    <row r="10" spans="1:10" x14ac:dyDescent="0.2">
      <c r="A10" s="237" t="s">
        <v>634</v>
      </c>
      <c r="B10" s="276" t="s">
        <v>635</v>
      </c>
      <c r="C10" s="275">
        <v>255.49</v>
      </c>
      <c r="D10" s="274">
        <v>255.49</v>
      </c>
      <c r="E10" s="274"/>
      <c r="F10" s="274"/>
      <c r="G10" s="273"/>
      <c r="H10" s="264"/>
      <c r="I10" s="272"/>
    </row>
    <row r="11" spans="1:10" x14ac:dyDescent="0.2">
      <c r="A11" s="237" t="s">
        <v>636</v>
      </c>
      <c r="B11" s="276" t="s">
        <v>637</v>
      </c>
      <c r="C11" s="275">
        <v>329423.51</v>
      </c>
      <c r="D11" s="274">
        <v>329423.51</v>
      </c>
      <c r="E11" s="274"/>
      <c r="F11" s="274"/>
      <c r="G11" s="273"/>
      <c r="H11" s="264"/>
      <c r="I11" s="272"/>
    </row>
    <row r="12" spans="1:10" x14ac:dyDescent="0.2">
      <c r="A12" s="237" t="s">
        <v>638</v>
      </c>
      <c r="B12" s="276" t="s">
        <v>639</v>
      </c>
      <c r="C12" s="275">
        <v>57153.21</v>
      </c>
      <c r="D12" s="274">
        <v>57153.21</v>
      </c>
      <c r="E12" s="274"/>
      <c r="F12" s="274"/>
      <c r="G12" s="273"/>
      <c r="H12" s="264"/>
      <c r="I12" s="272"/>
    </row>
    <row r="13" spans="1:10" x14ac:dyDescent="0.2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 x14ac:dyDescent="0.2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 x14ac:dyDescent="0.2">
      <c r="A15" s="253"/>
      <c r="B15" s="253" t="s">
        <v>282</v>
      </c>
      <c r="C15" s="252">
        <f>SUM(C8:C14)</f>
        <v>599419.64999999991</v>
      </c>
      <c r="D15" s="252">
        <f>SUM(D8:D14)</f>
        <v>599419.64999999991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 x14ac:dyDescent="0.2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 x14ac:dyDescent="0.2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 x14ac:dyDescent="0.2">
      <c r="A18" s="217" t="s">
        <v>281</v>
      </c>
      <c r="B18" s="230"/>
      <c r="E18" s="268"/>
      <c r="F18" s="268"/>
      <c r="I18" s="270" t="s">
        <v>266</v>
      </c>
    </row>
    <row r="19" spans="1:9" x14ac:dyDescent="0.2">
      <c r="A19" s="269"/>
      <c r="B19" s="269"/>
      <c r="C19" s="268"/>
      <c r="D19" s="268"/>
      <c r="E19" s="268"/>
      <c r="F19" s="268"/>
    </row>
    <row r="20" spans="1:9" ht="15" customHeight="1" x14ac:dyDescent="0.2">
      <c r="A20" s="228" t="s">
        <v>45</v>
      </c>
      <c r="B20" s="227" t="s">
        <v>46</v>
      </c>
      <c r="C20" s="267" t="s">
        <v>265</v>
      </c>
      <c r="D20" s="267" t="s">
        <v>264</v>
      </c>
      <c r="E20" s="267" t="s">
        <v>263</v>
      </c>
      <c r="F20" s="267" t="s">
        <v>262</v>
      </c>
      <c r="G20" s="266" t="s">
        <v>261</v>
      </c>
      <c r="H20" s="227" t="s">
        <v>260</v>
      </c>
      <c r="I20" s="227" t="s">
        <v>259</v>
      </c>
    </row>
    <row r="21" spans="1:9" x14ac:dyDescent="0.2">
      <c r="A21" s="223" t="s">
        <v>640</v>
      </c>
      <c r="B21" s="223" t="s">
        <v>641</v>
      </c>
      <c r="C21" s="222">
        <v>170000</v>
      </c>
      <c r="D21" s="265">
        <v>170000</v>
      </c>
      <c r="E21" s="265"/>
      <c r="F21" s="265"/>
      <c r="G21" s="265"/>
      <c r="H21" s="264"/>
      <c r="I21" s="264"/>
    </row>
    <row r="22" spans="1:9" x14ac:dyDescent="0.2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 x14ac:dyDescent="0.2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 x14ac:dyDescent="0.2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 x14ac:dyDescent="0.2">
      <c r="A25" s="62"/>
      <c r="B25" s="62" t="s">
        <v>280</v>
      </c>
      <c r="C25" s="244">
        <f>SUM(C21:C24)</f>
        <v>170000</v>
      </c>
      <c r="D25" s="244">
        <f>SUM(D21:D24)</f>
        <v>170000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 x14ac:dyDescent="0.2">
      <c r="A28" s="217" t="s">
        <v>279</v>
      </c>
      <c r="B28" s="230"/>
      <c r="E28" s="268"/>
      <c r="F28" s="268"/>
      <c r="I28" s="270" t="s">
        <v>266</v>
      </c>
    </row>
    <row r="29" spans="1:9" x14ac:dyDescent="0.2">
      <c r="A29" s="269"/>
      <c r="B29" s="269"/>
      <c r="C29" s="268"/>
      <c r="D29" s="268"/>
      <c r="E29" s="268"/>
      <c r="F29" s="268"/>
    </row>
    <row r="30" spans="1:9" x14ac:dyDescent="0.2">
      <c r="A30" s="228" t="s">
        <v>45</v>
      </c>
      <c r="B30" s="227" t="s">
        <v>46</v>
      </c>
      <c r="C30" s="267" t="s">
        <v>265</v>
      </c>
      <c r="D30" s="267" t="s">
        <v>264</v>
      </c>
      <c r="E30" s="267" t="s">
        <v>263</v>
      </c>
      <c r="F30" s="267" t="s">
        <v>262</v>
      </c>
      <c r="G30" s="266" t="s">
        <v>261</v>
      </c>
      <c r="H30" s="227" t="s">
        <v>260</v>
      </c>
      <c r="I30" s="227" t="s">
        <v>259</v>
      </c>
    </row>
    <row r="31" spans="1:9" x14ac:dyDescent="0.2">
      <c r="A31" s="223" t="s">
        <v>621</v>
      </c>
      <c r="B31" s="223" t="s">
        <v>621</v>
      </c>
      <c r="C31" s="222"/>
      <c r="D31" s="265"/>
      <c r="E31" s="265"/>
      <c r="F31" s="265"/>
      <c r="G31" s="265"/>
      <c r="H31" s="264"/>
      <c r="I31" s="264"/>
    </row>
    <row r="32" spans="1:9" x14ac:dyDescent="0.2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 x14ac:dyDescent="0.2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 x14ac:dyDescent="0.2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 x14ac:dyDescent="0.2">
      <c r="A35" s="62"/>
      <c r="B35" s="62" t="s">
        <v>278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 x14ac:dyDescent="0.2">
      <c r="A38" s="217" t="s">
        <v>277</v>
      </c>
      <c r="B38" s="230"/>
      <c r="E38" s="268"/>
      <c r="F38" s="268"/>
      <c r="I38" s="270" t="s">
        <v>266</v>
      </c>
    </row>
    <row r="39" spans="1:9" x14ac:dyDescent="0.2">
      <c r="A39" s="269"/>
      <c r="B39" s="269"/>
      <c r="C39" s="268"/>
      <c r="D39" s="268"/>
      <c r="E39" s="268"/>
      <c r="F39" s="268"/>
    </row>
    <row r="40" spans="1:9" x14ac:dyDescent="0.2">
      <c r="A40" s="228" t="s">
        <v>45</v>
      </c>
      <c r="B40" s="227" t="s">
        <v>46</v>
      </c>
      <c r="C40" s="267" t="s">
        <v>265</v>
      </c>
      <c r="D40" s="267" t="s">
        <v>264</v>
      </c>
      <c r="E40" s="267" t="s">
        <v>263</v>
      </c>
      <c r="F40" s="267" t="s">
        <v>262</v>
      </c>
      <c r="G40" s="266" t="s">
        <v>261</v>
      </c>
      <c r="H40" s="227" t="s">
        <v>260</v>
      </c>
      <c r="I40" s="227" t="s">
        <v>259</v>
      </c>
    </row>
    <row r="41" spans="1:9" x14ac:dyDescent="0.2">
      <c r="A41" s="223" t="s">
        <v>642</v>
      </c>
      <c r="B41" s="223" t="s">
        <v>643</v>
      </c>
      <c r="C41" s="222">
        <v>9369457.3399999999</v>
      </c>
      <c r="D41" s="265">
        <v>9369457.3399999999</v>
      </c>
      <c r="E41" s="265"/>
      <c r="F41" s="265"/>
      <c r="G41" s="265"/>
      <c r="H41" s="264"/>
      <c r="I41" s="264"/>
    </row>
    <row r="42" spans="1:9" x14ac:dyDescent="0.2">
      <c r="A42" s="223" t="s">
        <v>644</v>
      </c>
      <c r="B42" s="223" t="s">
        <v>645</v>
      </c>
      <c r="C42" s="222">
        <v>1326.63</v>
      </c>
      <c r="D42" s="265">
        <v>1326.63</v>
      </c>
      <c r="E42" s="265"/>
      <c r="F42" s="265"/>
      <c r="G42" s="265"/>
      <c r="H42" s="264"/>
      <c r="I42" s="264"/>
    </row>
    <row r="43" spans="1:9" x14ac:dyDescent="0.2">
      <c r="A43" s="223" t="s">
        <v>646</v>
      </c>
      <c r="B43" s="223" t="s">
        <v>647</v>
      </c>
      <c r="C43" s="222">
        <v>1850503.14</v>
      </c>
      <c r="D43" s="265">
        <v>1850503.14</v>
      </c>
      <c r="E43" s="265"/>
      <c r="F43" s="265"/>
      <c r="G43" s="265"/>
      <c r="H43" s="264"/>
      <c r="I43" s="264"/>
    </row>
    <row r="44" spans="1:9" x14ac:dyDescent="0.2">
      <c r="A44" s="223"/>
      <c r="B44" s="223"/>
      <c r="C44" s="222"/>
      <c r="D44" s="265"/>
      <c r="E44" s="265"/>
      <c r="F44" s="265"/>
      <c r="G44" s="265"/>
      <c r="H44" s="264"/>
      <c r="I44" s="264"/>
    </row>
    <row r="45" spans="1:9" x14ac:dyDescent="0.2">
      <c r="A45" s="62"/>
      <c r="B45" s="62" t="s">
        <v>276</v>
      </c>
      <c r="C45" s="244">
        <f>SUM(C41:C44)</f>
        <v>11221287.110000001</v>
      </c>
      <c r="D45" s="244">
        <f>SUM(D41:D44)</f>
        <v>11221287.110000001</v>
      </c>
      <c r="E45" s="244">
        <f>SUM(E41:E44)</f>
        <v>0</v>
      </c>
      <c r="F45" s="244">
        <f>SUM(F41:F44)</f>
        <v>0</v>
      </c>
      <c r="G45" s="244">
        <f>SUM(G41:G44)</f>
        <v>0</v>
      </c>
      <c r="H45" s="244"/>
      <c r="I45" s="244"/>
    </row>
    <row r="48" spans="1:9" x14ac:dyDescent="0.2">
      <c r="A48" s="217" t="s">
        <v>275</v>
      </c>
      <c r="B48" s="230"/>
      <c r="C48" s="268"/>
      <c r="D48" s="268"/>
      <c r="E48" s="268"/>
      <c r="F48" s="268"/>
    </row>
    <row r="49" spans="1:9" x14ac:dyDescent="0.2">
      <c r="A49" s="269"/>
      <c r="B49" s="269"/>
      <c r="C49" s="268"/>
      <c r="D49" s="268"/>
      <c r="E49" s="268"/>
      <c r="F49" s="268"/>
    </row>
    <row r="50" spans="1:9" x14ac:dyDescent="0.2">
      <c r="A50" s="228" t="s">
        <v>45</v>
      </c>
      <c r="B50" s="227" t="s">
        <v>46</v>
      </c>
      <c r="C50" s="267" t="s">
        <v>265</v>
      </c>
      <c r="D50" s="267" t="s">
        <v>264</v>
      </c>
      <c r="E50" s="267" t="s">
        <v>263</v>
      </c>
      <c r="F50" s="267" t="s">
        <v>262</v>
      </c>
      <c r="G50" s="266" t="s">
        <v>261</v>
      </c>
      <c r="H50" s="227" t="s">
        <v>260</v>
      </c>
      <c r="I50" s="227" t="s">
        <v>259</v>
      </c>
    </row>
    <row r="51" spans="1:9" x14ac:dyDescent="0.2">
      <c r="A51" s="223" t="s">
        <v>648</v>
      </c>
      <c r="B51" s="223" t="s">
        <v>649</v>
      </c>
      <c r="C51" s="222">
        <v>37256</v>
      </c>
      <c r="D51" s="265">
        <v>37256</v>
      </c>
      <c r="E51" s="265"/>
      <c r="F51" s="265"/>
      <c r="G51" s="265"/>
      <c r="H51" s="264"/>
      <c r="I51" s="264"/>
    </row>
    <row r="52" spans="1:9" x14ac:dyDescent="0.2">
      <c r="A52" s="223" t="s">
        <v>650</v>
      </c>
      <c r="B52" s="223" t="s">
        <v>651</v>
      </c>
      <c r="C52" s="222">
        <v>20115956.050000001</v>
      </c>
      <c r="D52" s="265">
        <v>20115956.050000001</v>
      </c>
      <c r="E52" s="265"/>
      <c r="F52" s="265"/>
      <c r="G52" s="265"/>
      <c r="H52" s="264"/>
      <c r="I52" s="264"/>
    </row>
    <row r="53" spans="1:9" x14ac:dyDescent="0.2">
      <c r="A53" s="223"/>
      <c r="B53" s="223"/>
      <c r="C53" s="222"/>
      <c r="D53" s="265"/>
      <c r="E53" s="265"/>
      <c r="F53" s="265"/>
      <c r="G53" s="265"/>
      <c r="H53" s="264"/>
      <c r="I53" s="264"/>
    </row>
    <row r="54" spans="1:9" x14ac:dyDescent="0.2">
      <c r="A54" s="223"/>
      <c r="B54" s="223"/>
      <c r="C54" s="222"/>
      <c r="D54" s="265"/>
      <c r="E54" s="265"/>
      <c r="F54" s="265"/>
      <c r="G54" s="265"/>
      <c r="H54" s="264"/>
      <c r="I54" s="264"/>
    </row>
    <row r="55" spans="1:9" x14ac:dyDescent="0.2">
      <c r="A55" s="223"/>
      <c r="B55" s="223"/>
      <c r="C55" s="222"/>
      <c r="D55" s="265"/>
      <c r="E55" s="265"/>
      <c r="F55" s="265"/>
      <c r="G55" s="265"/>
      <c r="H55" s="264"/>
      <c r="I55" s="264"/>
    </row>
    <row r="56" spans="1:9" x14ac:dyDescent="0.2">
      <c r="A56" s="223"/>
      <c r="B56" s="223"/>
      <c r="C56" s="222"/>
      <c r="D56" s="265"/>
      <c r="E56" s="265"/>
      <c r="F56" s="265"/>
      <c r="G56" s="265"/>
      <c r="H56" s="264"/>
      <c r="I56" s="264"/>
    </row>
    <row r="57" spans="1:9" x14ac:dyDescent="0.2">
      <c r="A57" s="223"/>
      <c r="B57" s="223"/>
      <c r="C57" s="222"/>
      <c r="D57" s="265"/>
      <c r="E57" s="265"/>
      <c r="F57" s="265"/>
      <c r="G57" s="265"/>
      <c r="H57" s="264"/>
      <c r="I57" s="264"/>
    </row>
    <row r="58" spans="1:9" x14ac:dyDescent="0.2">
      <c r="A58" s="223"/>
      <c r="B58" s="223"/>
      <c r="C58" s="222"/>
      <c r="D58" s="265"/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 x14ac:dyDescent="0.2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 x14ac:dyDescent="0.2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 x14ac:dyDescent="0.2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 x14ac:dyDescent="0.2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 x14ac:dyDescent="0.2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 x14ac:dyDescent="0.2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 x14ac:dyDescent="0.2">
      <c r="A75" s="62"/>
      <c r="B75" s="62" t="s">
        <v>274</v>
      </c>
      <c r="C75" s="244">
        <f>SUM(C51:C74)</f>
        <v>20153212.050000001</v>
      </c>
      <c r="D75" s="244">
        <f>SUM(D51:D74)</f>
        <v>20153212.050000001</v>
      </c>
      <c r="E75" s="244">
        <f>SUM(E51:E74)</f>
        <v>0</v>
      </c>
      <c r="F75" s="244">
        <f>SUM(F51:F74)</f>
        <v>0</v>
      </c>
      <c r="G75" s="244">
        <f>SUM(G51:G74)</f>
        <v>0</v>
      </c>
      <c r="H75" s="244"/>
      <c r="I75" s="244"/>
    </row>
    <row r="78" spans="1:9" x14ac:dyDescent="0.2">
      <c r="A78" s="217" t="s">
        <v>273</v>
      </c>
      <c r="B78" s="230"/>
      <c r="C78" s="271"/>
      <c r="E78" s="268"/>
      <c r="F78" s="268"/>
      <c r="I78" s="270" t="s">
        <v>266</v>
      </c>
    </row>
    <row r="79" spans="1:9" x14ac:dyDescent="0.2">
      <c r="A79" s="269"/>
      <c r="B79" s="269"/>
      <c r="C79" s="268"/>
      <c r="D79" s="268"/>
      <c r="E79" s="268"/>
      <c r="F79" s="268"/>
    </row>
    <row r="80" spans="1:9" x14ac:dyDescent="0.2">
      <c r="A80" s="228" t="s">
        <v>45</v>
      </c>
      <c r="B80" s="227" t="s">
        <v>46</v>
      </c>
      <c r="C80" s="267" t="s">
        <v>265</v>
      </c>
      <c r="D80" s="267" t="s">
        <v>264</v>
      </c>
      <c r="E80" s="267" t="s">
        <v>263</v>
      </c>
      <c r="F80" s="267" t="s">
        <v>262</v>
      </c>
      <c r="G80" s="266" t="s">
        <v>261</v>
      </c>
      <c r="H80" s="227" t="s">
        <v>260</v>
      </c>
      <c r="I80" s="227" t="s">
        <v>259</v>
      </c>
    </row>
    <row r="81" spans="1:11" x14ac:dyDescent="0.2">
      <c r="A81" s="223" t="s">
        <v>621</v>
      </c>
      <c r="B81" s="223" t="s">
        <v>621</v>
      </c>
      <c r="C81" s="222"/>
      <c r="D81" s="265"/>
      <c r="E81" s="265"/>
      <c r="F81" s="265"/>
      <c r="G81" s="265"/>
      <c r="H81" s="264"/>
      <c r="I81" s="264"/>
    </row>
    <row r="82" spans="1:11" x14ac:dyDescent="0.2">
      <c r="A82" s="223"/>
      <c r="B82" s="223"/>
      <c r="C82" s="222"/>
      <c r="D82" s="265"/>
      <c r="E82" s="265"/>
      <c r="F82" s="265"/>
      <c r="G82" s="265"/>
      <c r="H82" s="264"/>
      <c r="I82" s="264"/>
    </row>
    <row r="83" spans="1:11" x14ac:dyDescent="0.2">
      <c r="A83" s="223"/>
      <c r="B83" s="223"/>
      <c r="C83" s="222"/>
      <c r="D83" s="265"/>
      <c r="E83" s="265"/>
      <c r="F83" s="265"/>
      <c r="G83" s="265"/>
      <c r="H83" s="264"/>
      <c r="I83" s="264"/>
      <c r="K83" s="7"/>
    </row>
    <row r="84" spans="1:11" x14ac:dyDescent="0.2">
      <c r="A84" s="223"/>
      <c r="B84" s="223"/>
      <c r="C84" s="222"/>
      <c r="D84" s="265"/>
      <c r="E84" s="265"/>
      <c r="F84" s="265"/>
      <c r="G84" s="265"/>
      <c r="H84" s="264"/>
      <c r="I84" s="264"/>
      <c r="K84" s="7"/>
    </row>
    <row r="85" spans="1:11" x14ac:dyDescent="0.2">
      <c r="A85" s="62"/>
      <c r="B85" s="62" t="s">
        <v>272</v>
      </c>
      <c r="C85" s="244">
        <f>SUM(C81:C84)</f>
        <v>0</v>
      </c>
      <c r="D85" s="244">
        <f>SUM(D81:D84)</f>
        <v>0</v>
      </c>
      <c r="E85" s="244">
        <f>SUM(E81:E84)</f>
        <v>0</v>
      </c>
      <c r="F85" s="244">
        <f>SUM(F81:F84)</f>
        <v>0</v>
      </c>
      <c r="G85" s="244">
        <f>SUM(G81:G84)</f>
        <v>0</v>
      </c>
      <c r="H85" s="244"/>
      <c r="I85" s="244"/>
      <c r="K85" s="7"/>
    </row>
    <row r="88" spans="1:11" x14ac:dyDescent="0.2">
      <c r="A88" s="217" t="s">
        <v>271</v>
      </c>
      <c r="B88" s="230"/>
      <c r="E88" s="268"/>
      <c r="F88" s="268"/>
      <c r="I88" s="270" t="s">
        <v>266</v>
      </c>
    </row>
    <row r="89" spans="1:11" x14ac:dyDescent="0.2">
      <c r="A89" s="269"/>
      <c r="B89" s="269"/>
      <c r="C89" s="268"/>
      <c r="D89" s="268"/>
      <c r="E89" s="268"/>
      <c r="F89" s="268"/>
    </row>
    <row r="90" spans="1:11" x14ac:dyDescent="0.2">
      <c r="A90" s="228" t="s">
        <v>45</v>
      </c>
      <c r="B90" s="227" t="s">
        <v>46</v>
      </c>
      <c r="C90" s="267" t="s">
        <v>265</v>
      </c>
      <c r="D90" s="267" t="s">
        <v>264</v>
      </c>
      <c r="E90" s="267" t="s">
        <v>263</v>
      </c>
      <c r="F90" s="267" t="s">
        <v>262</v>
      </c>
      <c r="G90" s="266" t="s">
        <v>261</v>
      </c>
      <c r="H90" s="227" t="s">
        <v>260</v>
      </c>
      <c r="I90" s="227" t="s">
        <v>259</v>
      </c>
    </row>
    <row r="91" spans="1:11" x14ac:dyDescent="0.2">
      <c r="A91" s="223" t="s">
        <v>621</v>
      </c>
      <c r="B91" s="223" t="s">
        <v>621</v>
      </c>
      <c r="C91" s="222"/>
      <c r="D91" s="265"/>
      <c r="E91" s="265"/>
      <c r="F91" s="265"/>
      <c r="G91" s="265"/>
      <c r="H91" s="264"/>
      <c r="I91" s="264"/>
    </row>
    <row r="92" spans="1:11" x14ac:dyDescent="0.2">
      <c r="A92" s="223"/>
      <c r="B92" s="223"/>
      <c r="C92" s="222"/>
      <c r="D92" s="265"/>
      <c r="E92" s="265"/>
      <c r="F92" s="265"/>
      <c r="G92" s="265"/>
      <c r="H92" s="264"/>
      <c r="I92" s="264"/>
    </row>
    <row r="93" spans="1:11" x14ac:dyDescent="0.2">
      <c r="A93" s="223"/>
      <c r="B93" s="223"/>
      <c r="C93" s="222"/>
      <c r="D93" s="265"/>
      <c r="E93" s="265"/>
      <c r="F93" s="265"/>
      <c r="G93" s="265"/>
      <c r="H93" s="264"/>
      <c r="I93" s="264"/>
    </row>
    <row r="94" spans="1:11" x14ac:dyDescent="0.2">
      <c r="A94" s="223"/>
      <c r="B94" s="223"/>
      <c r="C94" s="222"/>
      <c r="D94" s="265"/>
      <c r="E94" s="265"/>
      <c r="F94" s="265"/>
      <c r="G94" s="265"/>
      <c r="H94" s="264"/>
      <c r="I94" s="264"/>
    </row>
    <row r="95" spans="1:11" x14ac:dyDescent="0.2">
      <c r="A95" s="62"/>
      <c r="B95" s="62" t="s">
        <v>270</v>
      </c>
      <c r="C95" s="244">
        <f>SUM(C91:C94)</f>
        <v>0</v>
      </c>
      <c r="D95" s="244">
        <f>SUM(D91:D94)</f>
        <v>0</v>
      </c>
      <c r="E95" s="244">
        <f>SUM(E91:E94)</f>
        <v>0</v>
      </c>
      <c r="F95" s="244">
        <f>SUM(F91:F94)</f>
        <v>0</v>
      </c>
      <c r="G95" s="244">
        <f>SUM(G91:G94)</f>
        <v>0</v>
      </c>
      <c r="H95" s="244"/>
      <c r="I95" s="244"/>
    </row>
    <row r="98" spans="1:11" x14ac:dyDescent="0.2">
      <c r="A98" s="217" t="s">
        <v>269</v>
      </c>
      <c r="B98" s="230"/>
      <c r="E98" s="268"/>
      <c r="F98" s="268"/>
      <c r="I98" s="270" t="s">
        <v>266</v>
      </c>
    </row>
    <row r="99" spans="1:11" x14ac:dyDescent="0.2">
      <c r="A99" s="269"/>
      <c r="B99" s="269"/>
      <c r="C99" s="268"/>
      <c r="D99" s="268"/>
      <c r="E99" s="268"/>
      <c r="F99" s="268"/>
    </row>
    <row r="100" spans="1:11" x14ac:dyDescent="0.2">
      <c r="A100" s="228" t="s">
        <v>45</v>
      </c>
      <c r="B100" s="227" t="s">
        <v>46</v>
      </c>
      <c r="C100" s="267" t="s">
        <v>265</v>
      </c>
      <c r="D100" s="267" t="s">
        <v>264</v>
      </c>
      <c r="E100" s="267" t="s">
        <v>263</v>
      </c>
      <c r="F100" s="267" t="s">
        <v>262</v>
      </c>
      <c r="G100" s="266" t="s">
        <v>261</v>
      </c>
      <c r="H100" s="227" t="s">
        <v>260</v>
      </c>
      <c r="I100" s="227" t="s">
        <v>259</v>
      </c>
    </row>
    <row r="101" spans="1:11" x14ac:dyDescent="0.2">
      <c r="A101" s="223" t="s">
        <v>621</v>
      </c>
      <c r="B101" s="223" t="s">
        <v>621</v>
      </c>
      <c r="C101" s="222"/>
      <c r="D101" s="265"/>
      <c r="E101" s="265"/>
      <c r="F101" s="265"/>
      <c r="G101" s="265"/>
      <c r="H101" s="264"/>
      <c r="I101" s="264"/>
      <c r="K101" s="7"/>
    </row>
    <row r="102" spans="1:11" x14ac:dyDescent="0.2">
      <c r="A102" s="223"/>
      <c r="B102" s="223"/>
      <c r="C102" s="222"/>
      <c r="D102" s="265"/>
      <c r="E102" s="265"/>
      <c r="F102" s="265"/>
      <c r="G102" s="265"/>
      <c r="H102" s="264"/>
      <c r="I102" s="264"/>
      <c r="K102" s="7"/>
    </row>
    <row r="103" spans="1:11" x14ac:dyDescent="0.2">
      <c r="A103" s="223"/>
      <c r="B103" s="223"/>
      <c r="C103" s="222"/>
      <c r="D103" s="265"/>
      <c r="E103" s="265"/>
      <c r="F103" s="265"/>
      <c r="G103" s="265"/>
      <c r="H103" s="264"/>
      <c r="I103" s="264"/>
    </row>
    <row r="104" spans="1:11" x14ac:dyDescent="0.2">
      <c r="A104" s="223"/>
      <c r="B104" s="223"/>
      <c r="C104" s="222"/>
      <c r="D104" s="265"/>
      <c r="E104" s="265"/>
      <c r="F104" s="265"/>
      <c r="G104" s="265"/>
      <c r="H104" s="264"/>
      <c r="I104" s="264"/>
    </row>
    <row r="105" spans="1:11" x14ac:dyDescent="0.2">
      <c r="A105" s="62"/>
      <c r="B105" s="62" t="s">
        <v>268</v>
      </c>
      <c r="C105" s="244">
        <f>SUM(C101:C104)</f>
        <v>0</v>
      </c>
      <c r="D105" s="244">
        <f>SUM(D101:D104)</f>
        <v>0</v>
      </c>
      <c r="E105" s="244">
        <f>SUM(E101:E104)</f>
        <v>0</v>
      </c>
      <c r="F105" s="244">
        <f>SUM(F101:F104)</f>
        <v>0</v>
      </c>
      <c r="G105" s="244">
        <f>SUM(G101:G104)</f>
        <v>0</v>
      </c>
      <c r="H105" s="244"/>
      <c r="I105" s="244"/>
    </row>
    <row r="108" spans="1:11" x14ac:dyDescent="0.2">
      <c r="A108" s="217" t="s">
        <v>267</v>
      </c>
      <c r="B108" s="230"/>
      <c r="E108" s="268"/>
      <c r="F108" s="268"/>
      <c r="I108" s="270" t="s">
        <v>266</v>
      </c>
    </row>
    <row r="109" spans="1:11" x14ac:dyDescent="0.2">
      <c r="A109" s="269"/>
      <c r="B109" s="269"/>
      <c r="C109" s="268"/>
      <c r="D109" s="268"/>
      <c r="E109" s="268"/>
      <c r="F109" s="268"/>
    </row>
    <row r="110" spans="1:11" x14ac:dyDescent="0.2">
      <c r="A110" s="228" t="s">
        <v>45</v>
      </c>
      <c r="B110" s="227" t="s">
        <v>46</v>
      </c>
      <c r="C110" s="267" t="s">
        <v>265</v>
      </c>
      <c r="D110" s="267" t="s">
        <v>264</v>
      </c>
      <c r="E110" s="267" t="s">
        <v>263</v>
      </c>
      <c r="F110" s="267" t="s">
        <v>262</v>
      </c>
      <c r="G110" s="266" t="s">
        <v>261</v>
      </c>
      <c r="H110" s="227" t="s">
        <v>260</v>
      </c>
      <c r="I110" s="227" t="s">
        <v>259</v>
      </c>
    </row>
    <row r="111" spans="1:11" x14ac:dyDescent="0.2">
      <c r="A111" s="223" t="s">
        <v>621</v>
      </c>
      <c r="B111" s="223" t="s">
        <v>621</v>
      </c>
      <c r="C111" s="222"/>
      <c r="D111" s="265"/>
      <c r="E111" s="265"/>
      <c r="F111" s="265"/>
      <c r="G111" s="265"/>
      <c r="H111" s="264"/>
      <c r="I111" s="264"/>
    </row>
    <row r="112" spans="1:11" x14ac:dyDescent="0.2">
      <c r="A112" s="223"/>
      <c r="B112" s="223"/>
      <c r="C112" s="222"/>
      <c r="D112" s="265"/>
      <c r="E112" s="265"/>
      <c r="F112" s="265"/>
      <c r="G112" s="265"/>
      <c r="H112" s="264"/>
      <c r="I112" s="264"/>
    </row>
    <row r="113" spans="1:9" x14ac:dyDescent="0.2">
      <c r="A113" s="223"/>
      <c r="B113" s="223"/>
      <c r="C113" s="222"/>
      <c r="D113" s="265"/>
      <c r="E113" s="265"/>
      <c r="F113" s="265"/>
      <c r="G113" s="265"/>
      <c r="H113" s="264"/>
      <c r="I113" s="264"/>
    </row>
    <row r="114" spans="1:9" x14ac:dyDescent="0.2">
      <c r="A114" s="223"/>
      <c r="B114" s="223"/>
      <c r="C114" s="222"/>
      <c r="D114" s="265"/>
      <c r="E114" s="265"/>
      <c r="F114" s="265"/>
      <c r="G114" s="265"/>
      <c r="H114" s="264"/>
      <c r="I114" s="264"/>
    </row>
    <row r="115" spans="1:9" x14ac:dyDescent="0.2">
      <c r="A115" s="62"/>
      <c r="B115" s="62" t="s">
        <v>258</v>
      </c>
      <c r="C115" s="244">
        <f>SUM(C111:C114)</f>
        <v>0</v>
      </c>
      <c r="D115" s="244">
        <f>SUM(D111:D114)</f>
        <v>0</v>
      </c>
      <c r="E115" s="244">
        <f>SUM(E111:E114)</f>
        <v>0</v>
      </c>
      <c r="F115" s="244">
        <f>SUM(F111:F114)</f>
        <v>0</v>
      </c>
      <c r="G115" s="244">
        <f>SUM(G111:G114)</f>
        <v>0</v>
      </c>
      <c r="H115" s="244"/>
      <c r="I115" s="244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85" t="s">
        <v>143</v>
      </c>
      <c r="B2" s="486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89" t="s">
        <v>235</v>
      </c>
      <c r="B4" s="490"/>
      <c r="C4" s="490"/>
      <c r="D4" s="490"/>
      <c r="E4" s="490"/>
      <c r="F4" s="490"/>
      <c r="G4" s="490"/>
      <c r="H4" s="491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92" t="s">
        <v>151</v>
      </c>
      <c r="B6" s="493"/>
      <c r="C6" s="493"/>
      <c r="D6" s="493"/>
      <c r="E6" s="493"/>
      <c r="F6" s="493"/>
      <c r="G6" s="493"/>
      <c r="H6" s="494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286</v>
      </c>
      <c r="B5" s="20"/>
      <c r="C5" s="20"/>
      <c r="D5" s="20"/>
      <c r="E5" s="20"/>
      <c r="F5" s="17"/>
      <c r="G5" s="17"/>
      <c r="H5" s="190" t="s">
        <v>285</v>
      </c>
    </row>
    <row r="6" spans="1:17" x14ac:dyDescent="0.2">
      <c r="J6" s="495"/>
      <c r="K6" s="495"/>
      <c r="L6" s="495"/>
      <c r="M6" s="495"/>
      <c r="N6" s="495"/>
      <c r="O6" s="495"/>
      <c r="P6" s="495"/>
      <c r="Q6" s="495"/>
    </row>
    <row r="7" spans="1:17" x14ac:dyDescent="0.2">
      <c r="A7" s="3" t="s">
        <v>52</v>
      </c>
    </row>
    <row r="8" spans="1:17" ht="52.5" customHeight="1" x14ac:dyDescent="0.2">
      <c r="A8" s="496" t="s">
        <v>284</v>
      </c>
      <c r="B8" s="496"/>
      <c r="C8" s="496"/>
      <c r="D8" s="496"/>
      <c r="E8" s="496"/>
      <c r="F8" s="496"/>
      <c r="G8" s="496"/>
      <c r="H8" s="49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8" customFormat="1" ht="11.25" customHeight="1" x14ac:dyDescent="0.2">
      <c r="A5" s="261" t="s">
        <v>292</v>
      </c>
      <c r="B5" s="89"/>
      <c r="C5" s="283"/>
      <c r="D5" s="282" t="s">
        <v>289</v>
      </c>
    </row>
    <row r="6" spans="1:4" x14ac:dyDescent="0.2">
      <c r="A6" s="281"/>
      <c r="B6" s="281"/>
      <c r="C6" s="280"/>
      <c r="D6" s="279"/>
    </row>
    <row r="7" spans="1:4" ht="15" customHeight="1" x14ac:dyDescent="0.2">
      <c r="A7" s="228" t="s">
        <v>45</v>
      </c>
      <c r="B7" s="227" t="s">
        <v>46</v>
      </c>
      <c r="C7" s="225" t="s">
        <v>241</v>
      </c>
      <c r="D7" s="278" t="s">
        <v>288</v>
      </c>
    </row>
    <row r="8" spans="1:4" x14ac:dyDescent="0.2">
      <c r="A8" s="223" t="s">
        <v>621</v>
      </c>
      <c r="B8" s="264" t="s">
        <v>621</v>
      </c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/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4"/>
      <c r="B16" s="284" t="s">
        <v>291</v>
      </c>
      <c r="C16" s="219">
        <f>SUM(C8:C15)</f>
        <v>0</v>
      </c>
      <c r="D16" s="277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290</v>
      </c>
      <c r="B19" s="60"/>
      <c r="C19" s="283"/>
      <c r="D19" s="282" t="s">
        <v>289</v>
      </c>
    </row>
    <row r="20" spans="1:4" x14ac:dyDescent="0.2">
      <c r="A20" s="281"/>
      <c r="B20" s="281"/>
      <c r="C20" s="280"/>
      <c r="D20" s="279"/>
    </row>
    <row r="21" spans="1:4" ht="15" customHeight="1" x14ac:dyDescent="0.2">
      <c r="A21" s="228" t="s">
        <v>45</v>
      </c>
      <c r="B21" s="227" t="s">
        <v>46</v>
      </c>
      <c r="C21" s="225" t="s">
        <v>241</v>
      </c>
      <c r="D21" s="278" t="s">
        <v>288</v>
      </c>
    </row>
    <row r="22" spans="1:4" x14ac:dyDescent="0.2">
      <c r="A22" s="237" t="s">
        <v>621</v>
      </c>
      <c r="B22" s="276" t="s">
        <v>621</v>
      </c>
      <c r="C22" s="265"/>
      <c r="D22" s="264"/>
    </row>
    <row r="23" spans="1:4" x14ac:dyDescent="0.2">
      <c r="A23" s="237"/>
      <c r="B23" s="276"/>
      <c r="C23" s="265"/>
      <c r="D23" s="264"/>
    </row>
    <row r="24" spans="1:4" x14ac:dyDescent="0.2">
      <c r="A24" s="237"/>
      <c r="B24" s="276"/>
      <c r="C24" s="265"/>
      <c r="D24" s="264"/>
    </row>
    <row r="25" spans="1:4" x14ac:dyDescent="0.2">
      <c r="A25" s="237"/>
      <c r="B25" s="276"/>
      <c r="C25" s="265"/>
      <c r="D25" s="264"/>
    </row>
    <row r="26" spans="1:4" x14ac:dyDescent="0.2">
      <c r="A26" s="253"/>
      <c r="B26" s="253" t="s">
        <v>287</v>
      </c>
      <c r="C26" s="233">
        <f>SUM(C22:C25)</f>
        <v>0</v>
      </c>
      <c r="D26" s="277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 (I)</vt:lpstr>
      <vt:lpstr>ESF-02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ERA-01</vt:lpstr>
      <vt:lpstr>ERA-01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'ERA-01'!Área_de_impresión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'EA-03'!Títulos_a_imprimir</vt:lpstr>
      <vt:lpstr>'EFE-01'!Títulos_a_imprimir</vt:lpstr>
      <vt:lpstr>'ERA-01'!Títulos_a_imprimir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2017-04-28T14:59:49Z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