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- LDF\"/>
    </mc:Choice>
  </mc:AlternateContent>
  <bookViews>
    <workbookView xWindow="0" yWindow="0" windowWidth="28800" windowHeight="10800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 l="1"/>
  <c r="E78" i="3"/>
  <c r="F76" i="3"/>
  <c r="E76" i="3"/>
  <c r="F65" i="3"/>
  <c r="E65" i="3"/>
  <c r="F56" i="3"/>
  <c r="E56" i="3"/>
  <c r="F44" i="3"/>
  <c r="E44" i="3"/>
  <c r="E20" i="3"/>
  <c r="F6" i="3"/>
  <c r="E6" i="3"/>
  <c r="C59" i="3"/>
  <c r="B59" i="3"/>
  <c r="C57" i="3"/>
  <c r="B57" i="3"/>
  <c r="C44" i="3"/>
  <c r="B44" i="3"/>
  <c r="C22" i="3"/>
  <c r="B22" i="3"/>
  <c r="C14" i="3"/>
  <c r="B14" i="3"/>
  <c r="C6" i="3"/>
  <c r="B6" i="3"/>
  <c r="F72" i="3" l="1"/>
  <c r="F60" i="3"/>
  <c r="F54" i="3"/>
  <c r="F39" i="3"/>
  <c r="F35" i="3"/>
  <c r="F28" i="3"/>
  <c r="C28" i="3"/>
  <c r="F24" i="3"/>
  <c r="F20" i="3"/>
  <c r="F16" i="3"/>
</calcChain>
</file>

<file path=xl/sharedStrings.xml><?xml version="1.0" encoding="utf-8"?>
<sst xmlns="http://schemas.openxmlformats.org/spreadsheetml/2006/main" count="121" uniqueCount="120">
  <si>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</si>
  <si>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</si>
  <si>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</si>
  <si>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</si>
  <si>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</si>
  <si>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</si>
  <si>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</si>
  <si>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</si>
  <si>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</si>
  <si>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</si>
  <si>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</si>
  <si>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</si>
  <si>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</si>
  <si>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</si>
  <si>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</si>
  <si>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</si>
  <si>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</si>
  <si>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</si>
  <si>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</si>
  <si>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</si>
  <si>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</si>
  <si>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</si>
  <si>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</si>
  <si>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</si>
  <si>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</si>
  <si>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</si>
  <si>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</si>
  <si>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</si>
  <si>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</si>
  <si>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</si>
  <si>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</si>
  <si>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</si>
  <si>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</si>
  <si>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</si>
  <si>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</si>
  <si>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</si>
  <si>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</si>
  <si>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</si>
  <si>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</si>
  <si>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</si>
  <si>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</si>
  <si>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</si>
  <si>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</si>
  <si>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</si>
  <si>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</si>
  <si>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</si>
  <si>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</si>
  <si>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</si>
  <si>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</si>
  <si>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</si>
  <si>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</si>
  <si>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</si>
  <si>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</si>
  <si>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</si>
  <si>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</si>
  <si>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</si>
  <si>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</si>
  <si>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</si>
  <si>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</si>
  <si>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</si>
  <si>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</si>
  <si>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</si>
  <si>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</si>
  <si>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</si>
  <si>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</si>
  <si>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</si>
  <si>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</si>
  <si>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</si>
  <si>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</si>
  <si>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</si>
  <si>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</si>
  <si>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</si>
  <si>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</si>
  <si>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</si>
  <si>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</si>
  <si>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</si>
  <si>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</si>
  <si>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</si>
  <si>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</si>
  <si>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</si>
  <si>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</si>
  <si>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</si>
  <si>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</si>
  <si>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</si>
  <si>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</si>
  <si>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</si>
  <si>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</si>
  <si>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</si>
  <si>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</si>
  <si>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</si>
  <si>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</si>
  <si>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</si>
  <si>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</si>
  <si>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</si>
  <si>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</si>
  <si>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</si>
  <si>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</si>
  <si>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</si>
  <si>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</si>
  <si>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</si>
  <si>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</si>
  <si>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</si>
  <si>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</si>
  <si>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</si>
  <si>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</si>
  <si>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</si>
  <si>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</si>
  <si>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</si>
  <si>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</si>
  <si>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</si>
  <si>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</si>
  <si>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</si>
  <si>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</si>
  <si>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</si>
  <si>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</si>
  <si>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</si>
  <si>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</si>
  <si>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</si>
  <si>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</si>
  <si>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MUNICIPIO DE VALLE DE SANTIAGO, GTO.
Estado de Situación Financiera Detallado - LDF
Al 31 de Diciembre de 2016-1 y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</si>
</sst>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164" fontId="7" fillId="0" borderId="7" xfId="2" applyNumberFormat="1" applyFont="1" applyBorder="1" applyAlignment="1" applyProtection="1">
      <alignment vertical="top" wrapText="1"/>
      <protection locked="0"/>
    </xf>
    <xf numFmtId="4" fontId="3" fillId="0" borderId="0" xfId="0" applyNumberFormat="1" applyFont="1"/>
    <xf numFmtId="4" fontId="4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 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G23" sqref="G23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5.1640625" style="18" customWidth="1"/>
    <col min="6" max="6" width="13.83203125" style="18" customWidth="1"/>
    <col min="7" max="16384" width="12" style="18"/>
  </cols>
  <sheetData>
    <row r="1" spans="1:6" ht="45.95" customHeight="1" x14ac:dyDescent="0.2">
      <c r="A1" s="28" t="s">
        <v>119</v>
      </c>
      <c r="B1" s="29"/>
      <c r="C1" s="29"/>
      <c r="D1" s="29"/>
      <c r="E1" s="29"/>
      <c r="F1" s="30"/>
    </row>
    <row r="2" spans="1:6" x14ac:dyDescent="0.2">
      <c r="A2" s="1" t="s">
        <v>118</v>
      </c>
      <c r="B2" s="2">
        <v>2017</v>
      </c>
      <c r="C2" s="2">
        <v>2016</v>
      </c>
      <c r="D2" s="1" t="s">
        <v>118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26">
        <f>SUM(B8:B12)</f>
        <v>159575180.58000001</v>
      </c>
      <c r="C6" s="26">
        <f>SUM(C8:C12)</f>
        <v>101802436.01000001</v>
      </c>
      <c r="D6" s="5" t="s">
        <v>5</v>
      </c>
      <c r="E6" s="26">
        <f>SUM(E7:E15)</f>
        <v>13512625.32</v>
      </c>
      <c r="F6" s="26">
        <f>SUM(F7:F15)</f>
        <v>29018839.769999996</v>
      </c>
    </row>
    <row r="7" spans="1:6" x14ac:dyDescent="0.2">
      <c r="A7" s="10" t="s">
        <v>6</v>
      </c>
      <c r="B7" s="27"/>
      <c r="C7" s="22">
        <v>0</v>
      </c>
      <c r="D7" s="11" t="s">
        <v>7</v>
      </c>
      <c r="E7" s="25">
        <v>29340.21</v>
      </c>
      <c r="F7" s="22">
        <v>714666.47</v>
      </c>
    </row>
    <row r="8" spans="1:6" x14ac:dyDescent="0.2">
      <c r="A8" s="10" t="s">
        <v>8</v>
      </c>
      <c r="B8" s="27">
        <v>21394509.289999999</v>
      </c>
      <c r="C8" s="22">
        <v>8239927.8399999999</v>
      </c>
      <c r="D8" s="11" t="s">
        <v>9</v>
      </c>
      <c r="E8" s="25">
        <v>2624314.7999999998</v>
      </c>
      <c r="F8" s="22">
        <v>4135740.92</v>
      </c>
    </row>
    <row r="9" spans="1:6" x14ac:dyDescent="0.2">
      <c r="A9" s="10" t="s">
        <v>10</v>
      </c>
      <c r="B9" s="27"/>
      <c r="C9" s="22">
        <v>0</v>
      </c>
      <c r="D9" s="11" t="s">
        <v>11</v>
      </c>
      <c r="E9" s="25">
        <v>4648701.8600000003</v>
      </c>
      <c r="F9" s="22">
        <v>14878981.26</v>
      </c>
    </row>
    <row r="10" spans="1:6" x14ac:dyDescent="0.2">
      <c r="A10" s="10" t="s">
        <v>12</v>
      </c>
      <c r="B10" s="27">
        <v>129830381.05</v>
      </c>
      <c r="C10" s="22">
        <v>70848860.109999999</v>
      </c>
      <c r="D10" s="11" t="s">
        <v>13</v>
      </c>
      <c r="E10" s="25"/>
      <c r="F10" s="22">
        <v>0</v>
      </c>
    </row>
    <row r="11" spans="1:6" x14ac:dyDescent="0.2">
      <c r="A11" s="10" t="s">
        <v>14</v>
      </c>
      <c r="B11" s="27">
        <v>7967183.9299999997</v>
      </c>
      <c r="C11" s="22">
        <v>22288220.02</v>
      </c>
      <c r="D11" s="11" t="s">
        <v>15</v>
      </c>
      <c r="E11" s="25">
        <v>0</v>
      </c>
      <c r="F11" s="22">
        <v>84982.74</v>
      </c>
    </row>
    <row r="12" spans="1:6" ht="22.5" x14ac:dyDescent="0.2">
      <c r="A12" s="10" t="s">
        <v>16</v>
      </c>
      <c r="B12" s="27">
        <v>383106.31</v>
      </c>
      <c r="C12" s="22">
        <v>425428.04</v>
      </c>
      <c r="D12" s="11" t="s">
        <v>17</v>
      </c>
      <c r="E12" s="25"/>
      <c r="F12" s="22">
        <v>0</v>
      </c>
    </row>
    <row r="13" spans="1:6" x14ac:dyDescent="0.2">
      <c r="A13" s="10" t="s">
        <v>18</v>
      </c>
      <c r="B13" s="27"/>
      <c r="C13" s="9"/>
      <c r="D13" s="11" t="s">
        <v>19</v>
      </c>
      <c r="E13" s="25">
        <v>3511589.3</v>
      </c>
      <c r="F13" s="22">
        <v>5053524.71</v>
      </c>
    </row>
    <row r="14" spans="1:6" x14ac:dyDescent="0.2">
      <c r="A14" s="3" t="s">
        <v>20</v>
      </c>
      <c r="B14" s="26">
        <f>SUM(B16:B21)</f>
        <v>10765651.6</v>
      </c>
      <c r="C14" s="26">
        <f>SUM(C16:C21)</f>
        <v>13835017.290000001</v>
      </c>
      <c r="D14" s="11" t="s">
        <v>21</v>
      </c>
      <c r="E14" s="25"/>
      <c r="F14" s="22">
        <v>0</v>
      </c>
    </row>
    <row r="15" spans="1:6" x14ac:dyDescent="0.2">
      <c r="A15" s="10" t="s">
        <v>22</v>
      </c>
      <c r="B15" s="27"/>
      <c r="C15" s="9"/>
      <c r="D15" s="11" t="s">
        <v>23</v>
      </c>
      <c r="E15" s="25">
        <v>2698679.15</v>
      </c>
      <c r="F15" s="22">
        <v>4150943.67</v>
      </c>
    </row>
    <row r="16" spans="1:6" x14ac:dyDescent="0.2">
      <c r="A16" s="10" t="s">
        <v>24</v>
      </c>
      <c r="B16" s="27">
        <v>944211.14</v>
      </c>
      <c r="C16" s="22">
        <v>935747.47</v>
      </c>
      <c r="D16" s="5" t="s">
        <v>25</v>
      </c>
      <c r="E16" s="26">
        <v>0</v>
      </c>
      <c r="F16" s="7">
        <f>SUM(F17:F19)</f>
        <v>0</v>
      </c>
    </row>
    <row r="17" spans="1:6" x14ac:dyDescent="0.2">
      <c r="A17" s="10" t="s">
        <v>26</v>
      </c>
      <c r="B17" s="27">
        <v>1019330.19</v>
      </c>
      <c r="C17" s="22">
        <v>347530.93</v>
      </c>
      <c r="D17" s="11" t="s">
        <v>27</v>
      </c>
      <c r="E17" s="25">
        <v>0</v>
      </c>
      <c r="F17" s="9"/>
    </row>
    <row r="18" spans="1:6" ht="13.5" customHeight="1" x14ac:dyDescent="0.2">
      <c r="A18" s="10" t="s">
        <v>28</v>
      </c>
      <c r="B18" s="27"/>
      <c r="C18" s="22">
        <v>0</v>
      </c>
      <c r="D18" s="11" t="s">
        <v>29</v>
      </c>
      <c r="E18" s="25">
        <v>0</v>
      </c>
      <c r="F18" s="9"/>
    </row>
    <row r="19" spans="1:6" x14ac:dyDescent="0.2">
      <c r="A19" s="10" t="s">
        <v>30</v>
      </c>
      <c r="B19" s="27">
        <v>180000</v>
      </c>
      <c r="C19" s="22">
        <v>155000</v>
      </c>
      <c r="D19" s="11" t="s">
        <v>31</v>
      </c>
      <c r="E19" s="25">
        <v>0</v>
      </c>
      <c r="F19" s="9"/>
    </row>
    <row r="20" spans="1:6" x14ac:dyDescent="0.2">
      <c r="A20" s="10" t="s">
        <v>32</v>
      </c>
      <c r="B20" s="27"/>
      <c r="C20" s="22">
        <v>0</v>
      </c>
      <c r="D20" s="5" t="s">
        <v>33</v>
      </c>
      <c r="E20" s="26">
        <f>E21</f>
        <v>692558.31</v>
      </c>
      <c r="F20" s="7">
        <f>SUM(F21:F22)</f>
        <v>7.51</v>
      </c>
    </row>
    <row r="21" spans="1:6" x14ac:dyDescent="0.2">
      <c r="A21" s="10" t="s">
        <v>34</v>
      </c>
      <c r="B21" s="27">
        <v>8622110.2699999996</v>
      </c>
      <c r="C21" s="22">
        <v>12396738.890000001</v>
      </c>
      <c r="D21" s="11" t="s">
        <v>35</v>
      </c>
      <c r="E21" s="25">
        <v>692558.31</v>
      </c>
      <c r="F21" s="22">
        <v>7.51</v>
      </c>
    </row>
    <row r="22" spans="1:6" x14ac:dyDescent="0.2">
      <c r="A22" s="3" t="s">
        <v>36</v>
      </c>
      <c r="B22" s="26">
        <f>SUM(B23:B26)</f>
        <v>14702445.57</v>
      </c>
      <c r="C22" s="26">
        <f>SUM(C23:C26)</f>
        <v>22268797.52</v>
      </c>
      <c r="D22" s="11" t="s">
        <v>37</v>
      </c>
      <c r="E22" s="25">
        <v>0</v>
      </c>
      <c r="F22" s="9"/>
    </row>
    <row r="23" spans="1:6" ht="22.5" x14ac:dyDescent="0.2">
      <c r="A23" s="10" t="s">
        <v>38</v>
      </c>
      <c r="B23" s="27">
        <v>134413.88</v>
      </c>
      <c r="C23" s="22">
        <v>37256</v>
      </c>
      <c r="D23" s="5" t="s">
        <v>39</v>
      </c>
      <c r="E23" s="25">
        <v>0</v>
      </c>
      <c r="F23" s="9"/>
    </row>
    <row r="24" spans="1:6" ht="22.5" x14ac:dyDescent="0.2">
      <c r="A24" s="10" t="s">
        <v>40</v>
      </c>
      <c r="B24" s="27">
        <v>798600</v>
      </c>
      <c r="C24" s="22">
        <v>0</v>
      </c>
      <c r="D24" s="5" t="s">
        <v>41</v>
      </c>
      <c r="E24" s="26">
        <v>0</v>
      </c>
      <c r="F24" s="26">
        <f>SUM(F25:F27)</f>
        <v>0</v>
      </c>
    </row>
    <row r="25" spans="1:6" ht="22.5" x14ac:dyDescent="0.2">
      <c r="A25" s="10" t="s">
        <v>42</v>
      </c>
      <c r="B25" s="27"/>
      <c r="C25" s="22">
        <v>0</v>
      </c>
      <c r="D25" s="11" t="s">
        <v>43</v>
      </c>
      <c r="E25" s="25">
        <v>0</v>
      </c>
      <c r="F25" s="9"/>
    </row>
    <row r="26" spans="1:6" x14ac:dyDescent="0.2">
      <c r="A26" s="10" t="s">
        <v>44</v>
      </c>
      <c r="B26" s="27">
        <v>13769431.689999999</v>
      </c>
      <c r="C26" s="22">
        <v>22231541.52</v>
      </c>
      <c r="D26" s="11" t="s">
        <v>45</v>
      </c>
      <c r="E26" s="25">
        <v>0</v>
      </c>
      <c r="F26" s="9"/>
    </row>
    <row r="27" spans="1:6" x14ac:dyDescent="0.2">
      <c r="A27" s="10" t="s">
        <v>46</v>
      </c>
      <c r="B27" s="27"/>
      <c r="C27" s="9"/>
      <c r="D27" s="11" t="s">
        <v>47</v>
      </c>
      <c r="E27" s="25">
        <v>0</v>
      </c>
      <c r="F27" s="9"/>
    </row>
    <row r="28" spans="1:6" ht="22.5" x14ac:dyDescent="0.2">
      <c r="A28" s="3" t="s">
        <v>48</v>
      </c>
      <c r="B28" s="26">
        <v>0</v>
      </c>
      <c r="C28" s="7">
        <f>SUM(C29:C33)</f>
        <v>0</v>
      </c>
      <c r="D28" s="5" t="s">
        <v>49</v>
      </c>
      <c r="E28" s="26">
        <v>0</v>
      </c>
      <c r="F28" s="7">
        <f>SUM(F29:F34)</f>
        <v>0</v>
      </c>
    </row>
    <row r="29" spans="1:6" x14ac:dyDescent="0.2">
      <c r="A29" s="10" t="s">
        <v>50</v>
      </c>
      <c r="B29" s="27">
        <v>0</v>
      </c>
      <c r="C29" s="27">
        <v>0</v>
      </c>
      <c r="D29" s="11" t="s">
        <v>51</v>
      </c>
      <c r="E29" s="25"/>
      <c r="F29" s="9"/>
    </row>
    <row r="30" spans="1:6" x14ac:dyDescent="0.2">
      <c r="A30" s="10" t="s">
        <v>52</v>
      </c>
      <c r="B30" s="27"/>
      <c r="C30" s="27"/>
      <c r="D30" s="11" t="s">
        <v>53</v>
      </c>
      <c r="E30" s="25"/>
      <c r="F30" s="9"/>
    </row>
    <row r="31" spans="1:6" x14ac:dyDescent="0.2">
      <c r="A31" s="10" t="s">
        <v>54</v>
      </c>
      <c r="B31" s="27"/>
      <c r="C31" s="27"/>
      <c r="D31" s="11" t="s">
        <v>55</v>
      </c>
      <c r="E31" s="25"/>
      <c r="F31" s="9"/>
    </row>
    <row r="32" spans="1:6" x14ac:dyDescent="0.2">
      <c r="A32" s="10" t="s">
        <v>56</v>
      </c>
      <c r="B32" s="27"/>
      <c r="C32" s="27"/>
      <c r="D32" s="11" t="s">
        <v>57</v>
      </c>
      <c r="E32" s="25"/>
      <c r="F32" s="9"/>
    </row>
    <row r="33" spans="1:6" x14ac:dyDescent="0.2">
      <c r="A33" s="10" t="s">
        <v>58</v>
      </c>
      <c r="B33" s="27"/>
      <c r="C33" s="27"/>
      <c r="D33" s="11" t="s">
        <v>59</v>
      </c>
      <c r="E33" s="25"/>
      <c r="F33" s="9"/>
    </row>
    <row r="34" spans="1:6" x14ac:dyDescent="0.2">
      <c r="A34" s="3" t="s">
        <v>60</v>
      </c>
      <c r="B34" s="26">
        <v>0</v>
      </c>
      <c r="C34" s="26">
        <v>0</v>
      </c>
      <c r="D34" s="11" t="s">
        <v>61</v>
      </c>
      <c r="E34" s="25"/>
      <c r="F34" s="9"/>
    </row>
    <row r="35" spans="1:6" x14ac:dyDescent="0.2">
      <c r="A35" s="3" t="s">
        <v>62</v>
      </c>
      <c r="B35" s="26">
        <v>0</v>
      </c>
      <c r="C35" s="26">
        <v>0</v>
      </c>
      <c r="D35" s="5" t="s">
        <v>63</v>
      </c>
      <c r="E35" s="26">
        <v>0</v>
      </c>
      <c r="F35" s="26">
        <f>SUM(F36:F38)</f>
        <v>0</v>
      </c>
    </row>
    <row r="36" spans="1:6" ht="22.5" x14ac:dyDescent="0.2">
      <c r="A36" s="10" t="s">
        <v>64</v>
      </c>
      <c r="B36" s="27">
        <v>0</v>
      </c>
      <c r="C36" s="27">
        <v>0</v>
      </c>
      <c r="D36" s="11" t="s">
        <v>65</v>
      </c>
      <c r="E36" s="25">
        <v>0</v>
      </c>
      <c r="F36" s="9"/>
    </row>
    <row r="37" spans="1:6" x14ac:dyDescent="0.2">
      <c r="A37" s="10" t="s">
        <v>66</v>
      </c>
      <c r="B37" s="27">
        <v>0</v>
      </c>
      <c r="C37" s="27">
        <v>0</v>
      </c>
      <c r="D37" s="11" t="s">
        <v>67</v>
      </c>
      <c r="E37" s="25">
        <v>0</v>
      </c>
      <c r="F37" s="9"/>
    </row>
    <row r="38" spans="1:6" x14ac:dyDescent="0.2">
      <c r="A38" s="3" t="s">
        <v>68</v>
      </c>
      <c r="B38" s="26">
        <v>0</v>
      </c>
      <c r="C38" s="26">
        <v>0</v>
      </c>
      <c r="D38" s="11" t="s">
        <v>69</v>
      </c>
      <c r="E38" s="25">
        <v>0</v>
      </c>
      <c r="F38" s="9"/>
    </row>
    <row r="39" spans="1:6" x14ac:dyDescent="0.2">
      <c r="A39" s="10" t="s">
        <v>70</v>
      </c>
      <c r="B39" s="27"/>
      <c r="C39" s="9"/>
      <c r="D39" s="5" t="s">
        <v>71</v>
      </c>
      <c r="E39" s="26">
        <v>0</v>
      </c>
      <c r="F39" s="26">
        <f>SUM(F40:F42)</f>
        <v>0</v>
      </c>
    </row>
    <row r="40" spans="1:6" x14ac:dyDescent="0.2">
      <c r="A40" s="10" t="s">
        <v>72</v>
      </c>
      <c r="B40" s="27"/>
      <c r="C40" s="9"/>
      <c r="D40" s="11" t="s">
        <v>73</v>
      </c>
      <c r="E40" s="25">
        <v>0</v>
      </c>
      <c r="F40" s="9"/>
    </row>
    <row r="41" spans="1:6" ht="22.5" x14ac:dyDescent="0.2">
      <c r="A41" s="10" t="s">
        <v>74</v>
      </c>
      <c r="B41" s="27"/>
      <c r="C41" s="9"/>
      <c r="D41" s="11" t="s">
        <v>75</v>
      </c>
      <c r="E41" s="25">
        <v>0</v>
      </c>
      <c r="F41" s="9"/>
    </row>
    <row r="42" spans="1:6" x14ac:dyDescent="0.2">
      <c r="A42" s="10" t="s">
        <v>76</v>
      </c>
      <c r="B42" s="27"/>
      <c r="C42" s="9"/>
      <c r="D42" s="11" t="s">
        <v>77</v>
      </c>
      <c r="E42" s="25">
        <v>0</v>
      </c>
      <c r="F42" s="9"/>
    </row>
    <row r="43" spans="1:6" x14ac:dyDescent="0.2">
      <c r="A43" s="3"/>
      <c r="B43" s="27"/>
      <c r="C43" s="9"/>
      <c r="D43" s="5"/>
      <c r="E43" s="25"/>
      <c r="F43" s="9"/>
    </row>
    <row r="44" spans="1:6" x14ac:dyDescent="0.2">
      <c r="A44" s="6" t="s">
        <v>78</v>
      </c>
      <c r="B44" s="26">
        <f>B6+B14+B22+B28+B34+B35+B38</f>
        <v>185043277.75</v>
      </c>
      <c r="C44" s="26">
        <f>C6+C14+C22+C28+C34+C35+C38</f>
        <v>137906250.82000002</v>
      </c>
      <c r="D44" s="8" t="s">
        <v>79</v>
      </c>
      <c r="E44" s="24">
        <f>E6+E16+E20+E23+E24+E28+E35+E39</f>
        <v>14205183.630000001</v>
      </c>
      <c r="F44" s="26">
        <f>F6+F16+F20+F23+F24+F28+F35+F39</f>
        <v>29018847.279999997</v>
      </c>
    </row>
    <row r="45" spans="1:6" x14ac:dyDescent="0.2">
      <c r="A45" s="6"/>
      <c r="B45" s="27"/>
      <c r="C45" s="9"/>
      <c r="D45" s="8"/>
      <c r="E45" s="25"/>
      <c r="F45" s="9"/>
    </row>
    <row r="46" spans="1:6" x14ac:dyDescent="0.2">
      <c r="A46" s="12" t="s">
        <v>80</v>
      </c>
      <c r="B46" s="27"/>
      <c r="C46" s="9"/>
      <c r="D46" s="8" t="s">
        <v>81</v>
      </c>
      <c r="E46" s="25"/>
      <c r="F46" s="9"/>
    </row>
    <row r="47" spans="1:6" x14ac:dyDescent="0.2">
      <c r="A47" s="13" t="s">
        <v>82</v>
      </c>
      <c r="B47" s="27">
        <v>0</v>
      </c>
      <c r="C47" s="9"/>
      <c r="D47" s="5" t="s">
        <v>83</v>
      </c>
      <c r="E47" s="25">
        <v>0</v>
      </c>
      <c r="F47" s="9"/>
    </row>
    <row r="48" spans="1:6" x14ac:dyDescent="0.2">
      <c r="A48" s="13" t="s">
        <v>84</v>
      </c>
      <c r="B48" s="27">
        <v>0</v>
      </c>
      <c r="C48" s="9"/>
      <c r="D48" s="5" t="s">
        <v>85</v>
      </c>
      <c r="E48" s="25">
        <v>0</v>
      </c>
      <c r="F48" s="9"/>
    </row>
    <row r="49" spans="1:6" x14ac:dyDescent="0.2">
      <c r="A49" s="13" t="s">
        <v>86</v>
      </c>
      <c r="B49" s="27">
        <v>112273753.53</v>
      </c>
      <c r="C49" s="22">
        <v>66247012.68</v>
      </c>
      <c r="D49" s="5" t="s">
        <v>87</v>
      </c>
      <c r="E49" s="25">
        <v>923411.22</v>
      </c>
      <c r="F49" s="22">
        <v>4502106.55</v>
      </c>
    </row>
    <row r="50" spans="1:6" x14ac:dyDescent="0.2">
      <c r="A50" s="13" t="s">
        <v>88</v>
      </c>
      <c r="B50" s="27">
        <v>60345340.329999998</v>
      </c>
      <c r="C50" s="22">
        <v>57740680.829999998</v>
      </c>
      <c r="D50" s="5" t="s">
        <v>89</v>
      </c>
      <c r="E50" s="25">
        <v>0</v>
      </c>
      <c r="F50" s="9"/>
    </row>
    <row r="51" spans="1:6" ht="12.75" customHeight="1" x14ac:dyDescent="0.2">
      <c r="A51" s="13" t="s">
        <v>90</v>
      </c>
      <c r="B51" s="27">
        <v>109817.91</v>
      </c>
      <c r="C51" s="22">
        <v>54601.91</v>
      </c>
      <c r="D51" s="5" t="s">
        <v>91</v>
      </c>
      <c r="E51" s="25">
        <v>0</v>
      </c>
      <c r="F51" s="9"/>
    </row>
    <row r="52" spans="1:6" x14ac:dyDescent="0.2">
      <c r="A52" s="13" t="s">
        <v>92</v>
      </c>
      <c r="B52" s="27">
        <v>-18480236.030000001</v>
      </c>
      <c r="C52" s="22">
        <v>-18480236.030000001</v>
      </c>
      <c r="D52" s="5" t="s">
        <v>93</v>
      </c>
      <c r="E52" s="25">
        <v>0</v>
      </c>
      <c r="F52" s="9"/>
    </row>
    <row r="53" spans="1:6" x14ac:dyDescent="0.2">
      <c r="A53" s="13" t="s">
        <v>94</v>
      </c>
      <c r="B53" s="27">
        <v>442478.7</v>
      </c>
      <c r="C53" s="22">
        <v>442478.7</v>
      </c>
      <c r="D53" s="8"/>
      <c r="E53" s="25"/>
      <c r="F53" s="9"/>
    </row>
    <row r="54" spans="1:6" x14ac:dyDescent="0.2">
      <c r="A54" s="13" t="s">
        <v>95</v>
      </c>
      <c r="B54" s="27">
        <v>0</v>
      </c>
      <c r="C54" s="9"/>
      <c r="D54" s="8" t="s">
        <v>96</v>
      </c>
      <c r="E54" s="24">
        <v>923411.22</v>
      </c>
      <c r="F54" s="7">
        <f>SUM(F47:F52)</f>
        <v>4502106.55</v>
      </c>
    </row>
    <row r="55" spans="1:6" x14ac:dyDescent="0.2">
      <c r="A55" s="13" t="s">
        <v>97</v>
      </c>
      <c r="B55" s="27">
        <v>0</v>
      </c>
      <c r="C55" s="9"/>
      <c r="D55" s="14"/>
      <c r="E55" s="25"/>
      <c r="F55" s="9"/>
    </row>
    <row r="56" spans="1:6" x14ac:dyDescent="0.2">
      <c r="A56" s="13"/>
      <c r="B56" s="27"/>
      <c r="C56" s="9"/>
      <c r="D56" s="8" t="s">
        <v>98</v>
      </c>
      <c r="E56" s="24">
        <f>E54+E44</f>
        <v>15128594.850000001</v>
      </c>
      <c r="F56" s="26">
        <f>F54+F44</f>
        <v>33520953.829999998</v>
      </c>
    </row>
    <row r="57" spans="1:6" x14ac:dyDescent="0.2">
      <c r="A57" s="12" t="s">
        <v>99</v>
      </c>
      <c r="B57" s="26">
        <f>SUM(B47:B56)</f>
        <v>154691154.44</v>
      </c>
      <c r="C57" s="26">
        <f>SUM(C47:C56)</f>
        <v>106004538.08999999</v>
      </c>
      <c r="D57" s="5"/>
      <c r="E57" s="25"/>
      <c r="F57" s="9"/>
    </row>
    <row r="58" spans="1:6" x14ac:dyDescent="0.2">
      <c r="A58" s="13"/>
      <c r="B58" s="27"/>
      <c r="C58" s="9"/>
      <c r="D58" s="8" t="s">
        <v>100</v>
      </c>
      <c r="E58" s="25"/>
      <c r="F58" s="9"/>
    </row>
    <row r="59" spans="1:6" x14ac:dyDescent="0.2">
      <c r="A59" s="12" t="s">
        <v>101</v>
      </c>
      <c r="B59" s="26">
        <f>B44+B57</f>
        <v>339734432.19</v>
      </c>
      <c r="C59" s="26">
        <f>C44+C57</f>
        <v>243910788.91000003</v>
      </c>
      <c r="D59" s="8"/>
      <c r="E59" s="25"/>
      <c r="F59" s="9"/>
    </row>
    <row r="60" spans="1:6" x14ac:dyDescent="0.2">
      <c r="A60" s="13"/>
      <c r="B60" s="9"/>
      <c r="C60" s="9"/>
      <c r="D60" s="8" t="s">
        <v>102</v>
      </c>
      <c r="E60" s="26">
        <v>8432199.3800000008</v>
      </c>
      <c r="F60" s="7">
        <f>SUM(F61:F63)</f>
        <v>7638102.1699999999</v>
      </c>
    </row>
    <row r="61" spans="1:6" x14ac:dyDescent="0.2">
      <c r="A61" s="13"/>
      <c r="B61" s="9"/>
      <c r="C61" s="9"/>
      <c r="D61" s="5" t="s">
        <v>103</v>
      </c>
      <c r="E61" s="25">
        <v>8432199.3800000008</v>
      </c>
      <c r="F61" s="22">
        <v>7638102.1699999999</v>
      </c>
    </row>
    <row r="62" spans="1:6" x14ac:dyDescent="0.2">
      <c r="A62" s="13"/>
      <c r="B62" s="9"/>
      <c r="C62" s="9"/>
      <c r="D62" s="5" t="s">
        <v>104</v>
      </c>
      <c r="E62" s="25">
        <v>0</v>
      </c>
      <c r="F62" s="9"/>
    </row>
    <row r="63" spans="1:6" x14ac:dyDescent="0.2">
      <c r="A63" s="13"/>
      <c r="B63" s="9"/>
      <c r="C63" s="9"/>
      <c r="D63" s="5" t="s">
        <v>105</v>
      </c>
      <c r="E63" s="25">
        <v>0</v>
      </c>
      <c r="F63" s="9"/>
    </row>
    <row r="64" spans="1:6" x14ac:dyDescent="0.2">
      <c r="A64" s="13"/>
      <c r="B64" s="9"/>
      <c r="C64" s="9"/>
      <c r="D64" s="5"/>
      <c r="E64" s="25"/>
      <c r="F64" s="9"/>
    </row>
    <row r="65" spans="1:6" x14ac:dyDescent="0.2">
      <c r="A65" s="13"/>
      <c r="B65" s="9"/>
      <c r="C65" s="9"/>
      <c r="D65" s="8" t="s">
        <v>106</v>
      </c>
      <c r="E65" s="26">
        <f>SUM(E66:E70)</f>
        <v>316173637.95999998</v>
      </c>
      <c r="F65" s="26">
        <f>SUM(F66:F70)</f>
        <v>202751732.91000003</v>
      </c>
    </row>
    <row r="66" spans="1:6" x14ac:dyDescent="0.2">
      <c r="A66" s="13"/>
      <c r="B66" s="9"/>
      <c r="C66" s="9"/>
      <c r="D66" s="5" t="s">
        <v>107</v>
      </c>
      <c r="E66" s="25">
        <v>122563395.44</v>
      </c>
      <c r="F66" s="22">
        <v>70907997.450000003</v>
      </c>
    </row>
    <row r="67" spans="1:6" x14ac:dyDescent="0.2">
      <c r="A67" s="13"/>
      <c r="B67" s="9"/>
      <c r="C67" s="9"/>
      <c r="D67" s="5" t="s">
        <v>108</v>
      </c>
      <c r="E67" s="25">
        <v>193543131.22</v>
      </c>
      <c r="F67" s="22">
        <v>131776624.16</v>
      </c>
    </row>
    <row r="68" spans="1:6" x14ac:dyDescent="0.2">
      <c r="A68" s="13"/>
      <c r="B68" s="9"/>
      <c r="C68" s="9"/>
      <c r="D68" s="5" t="s">
        <v>109</v>
      </c>
      <c r="E68" s="25">
        <v>0</v>
      </c>
      <c r="F68" s="9"/>
    </row>
    <row r="69" spans="1:6" x14ac:dyDescent="0.2">
      <c r="A69" s="13"/>
      <c r="B69" s="9"/>
      <c r="C69" s="9"/>
      <c r="D69" s="5" t="s">
        <v>110</v>
      </c>
      <c r="E69" s="25">
        <v>0</v>
      </c>
      <c r="F69" s="9"/>
    </row>
    <row r="70" spans="1:6" x14ac:dyDescent="0.2">
      <c r="A70" s="13"/>
      <c r="B70" s="9"/>
      <c r="C70" s="9"/>
      <c r="D70" s="5" t="s">
        <v>111</v>
      </c>
      <c r="E70" s="25">
        <v>67111.3</v>
      </c>
      <c r="F70" s="22">
        <v>67111.3</v>
      </c>
    </row>
    <row r="71" spans="1:6" x14ac:dyDescent="0.2">
      <c r="A71" s="13"/>
      <c r="B71" s="9"/>
      <c r="C71" s="9"/>
      <c r="D71" s="5"/>
      <c r="E71" s="25"/>
      <c r="F71" s="9"/>
    </row>
    <row r="72" spans="1:6" ht="22.5" x14ac:dyDescent="0.2">
      <c r="A72" s="13"/>
      <c r="B72" s="9"/>
      <c r="C72" s="9"/>
      <c r="D72" s="8" t="s">
        <v>112</v>
      </c>
      <c r="E72" s="26"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25">
        <v>0</v>
      </c>
      <c r="F73" s="9"/>
    </row>
    <row r="74" spans="1:6" x14ac:dyDescent="0.2">
      <c r="A74" s="13"/>
      <c r="B74" s="9"/>
      <c r="C74" s="9"/>
      <c r="D74" s="5" t="s">
        <v>114</v>
      </c>
      <c r="E74" s="25">
        <v>0</v>
      </c>
      <c r="F74" s="9"/>
    </row>
    <row r="75" spans="1:6" x14ac:dyDescent="0.2">
      <c r="A75" s="13"/>
      <c r="B75" s="9"/>
      <c r="C75" s="9"/>
      <c r="D75" s="5"/>
      <c r="E75" s="25"/>
      <c r="F75" s="9"/>
    </row>
    <row r="76" spans="1:6" x14ac:dyDescent="0.2">
      <c r="A76" s="13"/>
      <c r="B76" s="9"/>
      <c r="C76" s="9"/>
      <c r="D76" s="8" t="s">
        <v>115</v>
      </c>
      <c r="E76" s="24">
        <f>E60+E65+E72</f>
        <v>324605837.33999997</v>
      </c>
      <c r="F76" s="26">
        <f>F60+F65+F72</f>
        <v>210389835.08000001</v>
      </c>
    </row>
    <row r="77" spans="1:6" x14ac:dyDescent="0.2">
      <c r="A77" s="13"/>
      <c r="B77" s="9"/>
      <c r="C77" s="9"/>
      <c r="D77" s="5"/>
      <c r="E77" s="25"/>
      <c r="F77" s="9"/>
    </row>
    <row r="78" spans="1:6" x14ac:dyDescent="0.2">
      <c r="A78" s="13"/>
      <c r="B78" s="9"/>
      <c r="C78" s="9"/>
      <c r="D78" s="8" t="s">
        <v>116</v>
      </c>
      <c r="E78" s="24">
        <f>E56+E76</f>
        <v>339734432.19</v>
      </c>
      <c r="F78" s="26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  <row r="82" spans="5:6" x14ac:dyDescent="0.2">
      <c r="E82" s="23"/>
      <c r="F82" s="2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2017-10-25T14:46:35Z</cp:lastPrinted>
  <dcterms:created xsi:type="dcterms:W3CDTF">2017-01-11T17:17:46Z</dcterms:created>
  <dcterms:modified xsi:type="dcterms:W3CDTF">2017-10-25T14:54:29Z</dcterms:modified>
</cp:coreProperties>
</file>