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- LDF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D68" i="1"/>
  <c r="E68" i="1"/>
  <c r="C68" i="1"/>
  <c r="D64" i="1"/>
  <c r="E64" i="1"/>
  <c r="C64" i="1"/>
  <c r="D59" i="1"/>
  <c r="E59" i="1"/>
  <c r="C59" i="1"/>
  <c r="D50" i="1"/>
  <c r="E50" i="1"/>
  <c r="C50" i="1"/>
  <c r="D45" i="1"/>
  <c r="E45" i="1"/>
  <c r="C45" i="1"/>
  <c r="E14" i="1"/>
  <c r="D14" i="1"/>
  <c r="C14" i="1"/>
  <c r="E60" i="1" l="1"/>
  <c r="E69" i="1" s="1"/>
  <c r="D60" i="1"/>
  <c r="D69" i="1" s="1"/>
  <c r="C60" i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C7" i="1"/>
  <c r="D41" i="1" l="1"/>
  <c r="E41" i="1"/>
  <c r="E20" i="1"/>
  <c r="E21" i="1" s="1"/>
  <c r="E22" i="1" s="1"/>
  <c r="E30" i="1" s="1"/>
  <c r="C41" i="1"/>
  <c r="C20" i="1"/>
  <c r="C21" i="1" l="1"/>
  <c r="C22" i="1" s="1"/>
  <c r="C30" i="1" s="1"/>
  <c r="D7" i="1" l="1"/>
  <c r="D20" i="1" s="1"/>
  <c r="D21" i="1" s="1"/>
  <c r="D22" i="1" s="1"/>
  <c r="D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<sst xmlns="http://schemas.openxmlformats.org/spreadsheetml/2006/main" count="62" uniqueCount="43">
  <si>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</si>
  <si>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</si>
  <si>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</si>
  <si>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</si>
  <si>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</si>
  <si>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</si>
  <si>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</si>
  <si>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</si>
  <si>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</si>
  <si>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</si>
  <si>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</si>
  <si>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</si>
  <si>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</si>
  <si>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</si>
  <si>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</si>
  <si>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</si>
  <si>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</si>
  <si>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</si>
  <si>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</si>
  <si>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</si>
  <si>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</si>
  <si>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</si>
  <si>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</si>
  <si>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</si>
  <si>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</si>
  <si>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</si>
  <si>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</si>
  <si>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</si>
  <si>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</si>
  <si>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</si>
  <si>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</si>
  <si>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</si>
  <si>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</si>
  <si>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</si>
  <si>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</si>
  <si>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</si>
  <si>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</si>
  <si>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</si>
  <si>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</si>
  <si>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</si>
  <si>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</si>
  <si>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</si>
  <si>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VALLE DE SANTIAGO, GTO
Balance Presupuestario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</si>
</sst>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F1" sqref="F1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489149822.57000005</v>
      </c>
      <c r="D7" s="8">
        <f t="shared" ref="D7:E7" si="0">SUM(D8:D10)</f>
        <v>420997010.04000002</v>
      </c>
      <c r="E7" s="8">
        <f t="shared" si="0"/>
        <v>420997010.04000002</v>
      </c>
    </row>
    <row r="8" spans="1:6" x14ac:dyDescent="0.2">
      <c r="A8" s="6"/>
      <c r="B8" s="9" t="s">
        <v>5</v>
      </c>
      <c r="C8" s="10">
        <v>165079691.78</v>
      </c>
      <c r="D8" s="10">
        <v>187988678.62000003</v>
      </c>
      <c r="E8" s="10">
        <v>187988678.62000003</v>
      </c>
    </row>
    <row r="9" spans="1:6" x14ac:dyDescent="0.2">
      <c r="A9" s="6"/>
      <c r="B9" s="9" t="s">
        <v>6</v>
      </c>
      <c r="C9" s="10">
        <v>324070130.79000002</v>
      </c>
      <c r="D9" s="10">
        <v>233008331.41999999</v>
      </c>
      <c r="E9" s="10">
        <v>233008331.41999999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619232838.10000002</v>
      </c>
      <c r="D12" s="8">
        <f t="shared" ref="D12:E12" si="1">SUM(D13:D14)</f>
        <v>342637044.27000004</v>
      </c>
      <c r="E12" s="8">
        <f t="shared" si="1"/>
        <v>309889529.56</v>
      </c>
      <c r="F12" s="24"/>
    </row>
    <row r="13" spans="1:6" x14ac:dyDescent="0.2">
      <c r="A13" s="6"/>
      <c r="B13" s="9" t="s">
        <v>9</v>
      </c>
      <c r="C13" s="10">
        <v>183648966.06999999</v>
      </c>
      <c r="D13" s="10">
        <v>163729064.36000001</v>
      </c>
      <c r="E13" s="10">
        <v>157032395.75999999</v>
      </c>
    </row>
    <row r="14" spans="1:6" x14ac:dyDescent="0.2">
      <c r="A14" s="6"/>
      <c r="B14" s="9" t="s">
        <v>10</v>
      </c>
      <c r="C14" s="10">
        <f>438604834.12-C39</f>
        <v>435583872.03000003</v>
      </c>
      <c r="D14" s="10">
        <f>179716442.11-D39</f>
        <v>178907979.91000003</v>
      </c>
      <c r="E14" s="10">
        <f>153665596-E39</f>
        <v>152857133.80000001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76887958.479999989</v>
      </c>
      <c r="E16" s="8">
        <f>SUM(E17:E18)</f>
        <v>76887958.479999989</v>
      </c>
      <c r="F16" s="24"/>
    </row>
    <row r="17" spans="1:5" x14ac:dyDescent="0.2">
      <c r="A17" s="6"/>
      <c r="B17" s="9" t="s">
        <v>12</v>
      </c>
      <c r="C17" s="12"/>
      <c r="D17" s="10">
        <v>8024829.0700000003</v>
      </c>
      <c r="E17" s="10">
        <v>8024829.0700000003</v>
      </c>
    </row>
    <row r="18" spans="1:5" x14ac:dyDescent="0.2">
      <c r="A18" s="6"/>
      <c r="B18" s="9" t="s">
        <v>13</v>
      </c>
      <c r="C18" s="12"/>
      <c r="D18" s="10">
        <v>68863129.409999996</v>
      </c>
      <c r="E18" s="10">
        <v>68863129.409999996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-130083015.52999997</v>
      </c>
      <c r="D20" s="8">
        <f>D7-D12+D16</f>
        <v>155247924.24999997</v>
      </c>
      <c r="E20" s="8">
        <f>E7-E12+E16</f>
        <v>187995438.96000001</v>
      </c>
    </row>
    <row r="21" spans="1:5" x14ac:dyDescent="0.2">
      <c r="A21" s="6"/>
      <c r="B21" s="7" t="s">
        <v>15</v>
      </c>
      <c r="C21" s="8">
        <f>C20-C41</f>
        <v>-142062053.43999997</v>
      </c>
      <c r="D21" s="8">
        <f t="shared" ref="D21:E21" si="2">D20-D41</f>
        <v>156056386.44999996</v>
      </c>
      <c r="E21" s="8">
        <f t="shared" si="2"/>
        <v>188803901.16</v>
      </c>
    </row>
    <row r="22" spans="1:5" ht="22.5" x14ac:dyDescent="0.2">
      <c r="A22" s="6"/>
      <c r="B22" s="7" t="s">
        <v>16</v>
      </c>
      <c r="C22" s="8">
        <f>C21</f>
        <v>-142062053.43999997</v>
      </c>
      <c r="D22" s="8">
        <f>D21-D16</f>
        <v>79168427.969999969</v>
      </c>
      <c r="E22" s="8">
        <f>E21-E16</f>
        <v>111915942.68000001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1002500</v>
      </c>
      <c r="D26" s="8">
        <f t="shared" ref="D26:E26" si="3">SUM(D27:D28)</f>
        <v>22700.799999999999</v>
      </c>
      <c r="E26" s="8">
        <f t="shared" si="3"/>
        <v>22700.799999999999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1002500</v>
      </c>
      <c r="D28" s="10">
        <v>22700.799999999999</v>
      </c>
      <c r="E28" s="10">
        <v>22700.799999999999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-141059553.43999997</v>
      </c>
      <c r="D30" s="8">
        <f t="shared" ref="D30:E30" si="4">D22+D26</f>
        <v>79191128.769999966</v>
      </c>
      <c r="E30" s="8">
        <f t="shared" si="4"/>
        <v>111938643.48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15000000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>
        <v>15000000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>
        <v>0</v>
      </c>
      <c r="D36" s="10">
        <v>0</v>
      </c>
      <c r="E36" s="10">
        <v>0</v>
      </c>
    </row>
    <row r="37" spans="1:5" x14ac:dyDescent="0.2">
      <c r="A37" s="6"/>
      <c r="B37" s="16" t="s">
        <v>29</v>
      </c>
      <c r="C37" s="8">
        <f>SUM(C38:C39)</f>
        <v>3020962.09</v>
      </c>
      <c r="D37" s="8">
        <f t="shared" ref="D37:E37" si="6">SUM(D38:D39)</f>
        <v>808462.2</v>
      </c>
      <c r="E37" s="8">
        <f t="shared" si="6"/>
        <v>808462.2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3020962.09</v>
      </c>
      <c r="D39" s="10">
        <v>808462.2</v>
      </c>
      <c r="E39" s="10">
        <v>808462.2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11979037.91</v>
      </c>
      <c r="D41" s="8">
        <f t="shared" ref="D41:E41" si="7">D34-D37</f>
        <v>-808462.2</v>
      </c>
      <c r="E41" s="8">
        <f t="shared" si="7"/>
        <v>-808462.2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f>C8</f>
        <v>165079691.78</v>
      </c>
      <c r="D45" s="10">
        <f t="shared" ref="D45:E45" si="8">D8</f>
        <v>187988678.62000003</v>
      </c>
      <c r="E45" s="10">
        <f t="shared" si="8"/>
        <v>187988678.62000003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9">D47-D48</f>
        <v>0</v>
      </c>
      <c r="E46" s="10">
        <f t="shared" si="9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183648966.06999999</v>
      </c>
      <c r="D50" s="10">
        <f t="shared" ref="D50:E50" si="10">D13</f>
        <v>163729064.36000001</v>
      </c>
      <c r="E50" s="10">
        <f t="shared" si="10"/>
        <v>157032395.75999999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8024829.0700000003</v>
      </c>
      <c r="E52" s="10">
        <v>8024829.0700000003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-18569274.289999992</v>
      </c>
      <c r="D54" s="8">
        <f t="shared" ref="D54:E54" si="11">D45+D46-D50+D52</f>
        <v>32284443.330000021</v>
      </c>
      <c r="E54" s="8">
        <f t="shared" si="11"/>
        <v>38981111.930000044</v>
      </c>
    </row>
    <row r="55" spans="1:5" x14ac:dyDescent="0.2">
      <c r="A55" s="6"/>
      <c r="B55" s="7" t="s">
        <v>36</v>
      </c>
      <c r="C55" s="8">
        <f>C54-C46</f>
        <v>-18569274.289999992</v>
      </c>
      <c r="D55" s="8">
        <f t="shared" ref="D55:E55" si="12">D54-D46</f>
        <v>32284443.330000021</v>
      </c>
      <c r="E55" s="8">
        <f t="shared" si="12"/>
        <v>38981111.930000044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324070130.79000002</v>
      </c>
      <c r="D59" s="10">
        <f t="shared" ref="D59:E59" si="13">D9</f>
        <v>233008331.41999999</v>
      </c>
      <c r="E59" s="10">
        <f t="shared" si="13"/>
        <v>233008331.41999999</v>
      </c>
    </row>
    <row r="60" spans="1:5" x14ac:dyDescent="0.2">
      <c r="A60" s="6"/>
      <c r="B60" s="15" t="s">
        <v>37</v>
      </c>
      <c r="C60" s="10">
        <f>C61-C62</f>
        <v>-3020962.09</v>
      </c>
      <c r="D60" s="10">
        <f t="shared" ref="D60:E60" si="14">D61-D62</f>
        <v>-808462.2</v>
      </c>
      <c r="E60" s="10">
        <f t="shared" si="14"/>
        <v>-808462.2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>
        <v>3020962.09</v>
      </c>
      <c r="D62" s="10">
        <v>808462.2</v>
      </c>
      <c r="E62" s="10">
        <v>808462.2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435583872.03000003</v>
      </c>
      <c r="D64" s="10">
        <f t="shared" ref="D64:E64" si="15">D14</f>
        <v>178907979.91000003</v>
      </c>
      <c r="E64" s="10">
        <f t="shared" si="15"/>
        <v>152857133.80000001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-114534703.32999998</v>
      </c>
      <c r="D68" s="8">
        <f t="shared" ref="D68:E68" si="16">D59+D60-D64</f>
        <v>53291889.309999973</v>
      </c>
      <c r="E68" s="8">
        <f t="shared" si="16"/>
        <v>79342735.419999987</v>
      </c>
    </row>
    <row r="69" spans="1:5" x14ac:dyDescent="0.2">
      <c r="A69" s="6"/>
      <c r="B69" s="16" t="s">
        <v>40</v>
      </c>
      <c r="C69" s="8">
        <f>C68-C60</f>
        <v>-111513741.23999998</v>
      </c>
      <c r="D69" s="8">
        <f t="shared" ref="D69:E69" si="17">D68-D60</f>
        <v>54100351.509999976</v>
      </c>
      <c r="E69" s="8">
        <f t="shared" si="17"/>
        <v>80151197.61999999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2018-01-29T23:37:52Z</cp:lastPrinted>
  <dcterms:created xsi:type="dcterms:W3CDTF">2017-01-11T17:21:42Z</dcterms:created>
  <dcterms:modified xsi:type="dcterms:W3CDTF">2018-01-29T23:37:53Z</dcterms:modified>
</cp:coreProperties>
</file>