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ENERO-MARZO 2018\IMPRESA\"/>
    </mc:Choice>
  </mc:AlternateContent>
  <bookViews>
    <workbookView xWindow="0" yWindow="0" windowWidth="24000" windowHeight="9735" tabRatio="923"/>
  </bookViews>
  <sheets>
    <sheet name="Notas a los Edos Financieros" sheetId="1" r:id="rId1"/>
    <sheet name="ESF-01" sheetId="30" r:id="rId2"/>
    <sheet name="ESF-01 (I)" sheetId="2" r:id="rId3"/>
    <sheet name="ESF-02" sheetId="31" r:id="rId4"/>
    <sheet name="ESF-02 (I)" sheetId="3" r:id="rId5"/>
    <sheet name="ESF-03" sheetId="32" r:id="rId6"/>
    <sheet name="ESF-03 (I)" sheetId="4" r:id="rId7"/>
    <sheet name="ESF-04" sheetId="33" r:id="rId8"/>
    <sheet name="ESF-05" sheetId="34" r:id="rId9"/>
    <sheet name="ESF-05 (I)" sheetId="5" r:id="rId10"/>
    <sheet name="ESF-06" sheetId="35" r:id="rId11"/>
    <sheet name="ESF-06 (I)" sheetId="6" r:id="rId12"/>
    <sheet name="ESF-07" sheetId="36" r:id="rId13"/>
    <sheet name="ESF-07 (I)" sheetId="7" r:id="rId14"/>
    <sheet name="ESF-08" sheetId="37" r:id="rId15"/>
    <sheet name="ESF-08 (I)" sheetId="8" r:id="rId16"/>
    <sheet name="ESF-09" sheetId="38" r:id="rId17"/>
    <sheet name="ESF-09 (I)" sheetId="9" r:id="rId18"/>
    <sheet name="ESF-10" sheetId="39" r:id="rId19"/>
    <sheet name="ESF-10 (I)" sheetId="10" r:id="rId20"/>
    <sheet name="ESF-11" sheetId="40" r:id="rId21"/>
    <sheet name="ESF-11 (I)" sheetId="11" r:id="rId22"/>
    <sheet name="ESF-12" sheetId="41" r:id="rId23"/>
    <sheet name="ESF-12 (I)" sheetId="12" r:id="rId24"/>
    <sheet name="ESF-13" sheetId="42" r:id="rId25"/>
    <sheet name="ESF-13 (I)" sheetId="13" r:id="rId26"/>
    <sheet name="ESF-14" sheetId="43" r:id="rId27"/>
    <sheet name="ESF-14 (I)" sheetId="14" r:id="rId28"/>
    <sheet name="ESF-15" sheetId="28" r:id="rId29"/>
    <sheet name="ESF-15 (I)" sheetId="27" r:id="rId30"/>
    <sheet name="EA-01" sheetId="44" r:id="rId31"/>
    <sheet name="EA-01 (I)" sheetId="16" r:id="rId32"/>
    <sheet name="EA-02" sheetId="45" r:id="rId33"/>
    <sheet name="EA-02 (I)" sheetId="17" r:id="rId34"/>
    <sheet name="EA-03" sheetId="46" r:id="rId35"/>
    <sheet name="EA-03 (I)" sheetId="18" r:id="rId36"/>
    <sheet name="VHP-01" sheetId="47" r:id="rId37"/>
    <sheet name="VHP-01 (I)" sheetId="19" r:id="rId38"/>
    <sheet name="VHP-02" sheetId="48" r:id="rId39"/>
    <sheet name="VHP-02 (I)" sheetId="20" r:id="rId40"/>
    <sheet name="EFE-01" sheetId="49" r:id="rId41"/>
    <sheet name="EFE-01 (I)" sheetId="21" r:id="rId42"/>
    <sheet name="EFE-02" sheetId="50" r:id="rId43"/>
    <sheet name="EFE-02 (I)" sheetId="22" r:id="rId44"/>
    <sheet name="EFE-03" sheetId="51" r:id="rId45"/>
    <sheet name="Conciliacion_Ig" sheetId="52" r:id="rId46"/>
    <sheet name="Conciliacion_Ig (I)" sheetId="26" r:id="rId47"/>
    <sheet name="Conciliacion_Eg" sheetId="53" r:id="rId48"/>
    <sheet name="Conciliacion_Eg (I)" sheetId="25" r:id="rId49"/>
    <sheet name="Memoria" sheetId="54" r:id="rId50"/>
    <sheet name="Memoria (I)" sheetId="23" r:id="rId51"/>
  </sheets>
  <definedNames>
    <definedName name="_xlnm._FilterDatabase" localSheetId="5" hidden="1">'ESF-03'!$A$7:$K$110</definedName>
    <definedName name="_xlnm._FilterDatabase" localSheetId="14" hidden="1">'ESF-08'!$A$7:$H$106</definedName>
    <definedName name="_xlnm.Print_Area" localSheetId="46">'Conciliacion_Ig (I)'!$A$1:$D$11</definedName>
    <definedName name="_xlnm.Print_Area" localSheetId="30">'EA-01'!$A$1:$D$83</definedName>
    <definedName name="_xlnm.Print_Area" localSheetId="32">'EA-02'!$A$1:$E$16</definedName>
    <definedName name="_xlnm.Print_Area" localSheetId="34">'EA-03'!$A$1:$E$87</definedName>
    <definedName name="_xlnm.Print_Area" localSheetId="40">'EFE-01'!$A$1:$E$220</definedName>
    <definedName name="_xlnm.Print_Area" localSheetId="42">'EFE-02'!$A$1:$D$34</definedName>
    <definedName name="_xlnm.Print_Area" localSheetId="44">'EFE-03'!$A$1:$C$43</definedName>
    <definedName name="_xlnm.Print_Area" localSheetId="1">'ESF-01'!$A$1:$E$107</definedName>
    <definedName name="_xlnm.Print_Area" localSheetId="3">'ESF-02'!$A$1:$H$26</definedName>
    <definedName name="_xlnm.Print_Area" localSheetId="5">'ESF-03'!$A$1:$I$117</definedName>
    <definedName name="_xlnm.Print_Area" localSheetId="6">'ESF-03 (I)'!$A$1:$H$14</definedName>
    <definedName name="_xlnm.Print_Area" localSheetId="7">'ESF-04'!$A$1:$G$8</definedName>
    <definedName name="_xlnm.Print_Area" localSheetId="10">'ESF-06'!$A$1:$G$18</definedName>
    <definedName name="_xlnm.Print_Area" localSheetId="12">'ESF-07'!$A$1:$E$18</definedName>
    <definedName name="_xlnm.Print_Area" localSheetId="14">'ESF-08'!$A$1:$F$60</definedName>
    <definedName name="_xlnm.Print_Area" localSheetId="16">'ESF-09'!$A$1:$F$36</definedName>
    <definedName name="_xlnm.Print_Area" localSheetId="18">'ESF-10'!$A$1:$H$8</definedName>
    <definedName name="_xlnm.Print_Area" localSheetId="20">'ESF-11'!$A$1:$D$13</definedName>
    <definedName name="_xlnm.Print_Area" localSheetId="22">'ESF-12'!$A$1:$H$43</definedName>
    <definedName name="_xlnm.Print_Area" localSheetId="24">'ESF-13'!$A$1:$E$12</definedName>
    <definedName name="_xlnm.Print_Area" localSheetId="26">'ESF-14'!$A$1:$E$20</definedName>
    <definedName name="_xlnm.Print_Area" localSheetId="28">'ESF-15'!$A$1:$AA$20</definedName>
    <definedName name="_xlnm.Print_Area" localSheetId="49">Memoria!$A$1:$E$74</definedName>
    <definedName name="_xlnm.Print_Area" localSheetId="36">'VHP-01'!$A$1:$G$25</definedName>
    <definedName name="_xlnm.Print_Area" localSheetId="38">'VHP-02'!$A$1:$F$72</definedName>
    <definedName name="_xlnm.Print_Titles" localSheetId="30">'EA-01'!$1:$7</definedName>
    <definedName name="_xlnm.Print_Titles" localSheetId="34">'EA-03'!$1:$7</definedName>
    <definedName name="_xlnm.Print_Titles" localSheetId="40">'EFE-01'!$1:$7</definedName>
  </definedNames>
  <calcPr calcId="152511" concurrentCalc="0"/>
</workbook>
</file>

<file path=xl/calcChain.xml><?xml version="1.0" encoding="utf-8"?>
<calcChain xmlns="http://schemas.openxmlformats.org/spreadsheetml/2006/main">
  <c r="C19" i="53" l="1"/>
  <c r="C8" i="53"/>
  <c r="D71" i="48"/>
  <c r="C10" i="53"/>
  <c r="D42" i="51"/>
  <c r="D41" i="51"/>
  <c r="C42" i="51"/>
  <c r="C41" i="51"/>
  <c r="D32" i="51"/>
  <c r="C32" i="51"/>
  <c r="D30" i="51"/>
  <c r="C30" i="51"/>
  <c r="D28" i="51"/>
  <c r="C28" i="51"/>
  <c r="D22" i="51"/>
  <c r="C22" i="51"/>
  <c r="D19" i="51"/>
  <c r="C19" i="51"/>
  <c r="D10" i="51"/>
  <c r="C10" i="51"/>
  <c r="D9" i="51"/>
  <c r="C9" i="51"/>
  <c r="C9" i="53"/>
  <c r="C36" i="53"/>
  <c r="C28" i="53"/>
  <c r="C9" i="52"/>
  <c r="C15" i="52"/>
  <c r="C20" i="52"/>
  <c r="C32" i="50"/>
  <c r="C62" i="50"/>
  <c r="C218" i="49"/>
  <c r="D218" i="49"/>
  <c r="E218" i="49"/>
  <c r="C71" i="48"/>
  <c r="E71" i="48"/>
  <c r="C23" i="47"/>
  <c r="D23" i="47"/>
  <c r="E23" i="47"/>
  <c r="C85" i="46"/>
  <c r="C14" i="45"/>
  <c r="C81" i="44"/>
  <c r="C125" i="44"/>
  <c r="C10" i="43"/>
  <c r="C18" i="43"/>
  <c r="C26" i="43"/>
  <c r="C10" i="42"/>
  <c r="C18" i="42"/>
  <c r="C41" i="41"/>
  <c r="D41" i="41"/>
  <c r="E41" i="41"/>
  <c r="F41" i="41"/>
  <c r="G41" i="41"/>
  <c r="C61" i="41"/>
  <c r="D61" i="41"/>
  <c r="E61" i="41"/>
  <c r="F61" i="41"/>
  <c r="G61" i="41"/>
  <c r="C11" i="40"/>
  <c r="C20" i="40"/>
  <c r="C13" i="38"/>
  <c r="D13" i="38"/>
  <c r="E13" i="38"/>
  <c r="C22" i="38"/>
  <c r="D22" i="38"/>
  <c r="E22" i="38"/>
  <c r="C34" i="38"/>
  <c r="D34" i="38"/>
  <c r="E34" i="38"/>
  <c r="C16" i="37"/>
  <c r="D16" i="37"/>
  <c r="E16" i="37"/>
  <c r="C48" i="37"/>
  <c r="D48" i="37"/>
  <c r="E48" i="37"/>
  <c r="C58" i="37"/>
  <c r="D58" i="37"/>
  <c r="E58" i="37"/>
  <c r="C68" i="37"/>
  <c r="D68" i="37"/>
  <c r="E68" i="37"/>
  <c r="C96" i="37"/>
  <c r="D96" i="37"/>
  <c r="E96" i="37"/>
  <c r="C106" i="37"/>
  <c r="D106" i="37"/>
  <c r="E106" i="37"/>
  <c r="C16" i="36"/>
  <c r="C16" i="35"/>
  <c r="C16" i="34"/>
  <c r="C26" i="34"/>
  <c r="B28" i="34"/>
  <c r="C15" i="32"/>
  <c r="D15" i="32"/>
  <c r="E15" i="32"/>
  <c r="F15" i="32"/>
  <c r="G15" i="32"/>
  <c r="C25" i="32"/>
  <c r="D25" i="32"/>
  <c r="E25" i="32"/>
  <c r="F25" i="32"/>
  <c r="G25" i="32"/>
  <c r="C35" i="32"/>
  <c r="D35" i="32"/>
  <c r="E35" i="32"/>
  <c r="F35" i="32"/>
  <c r="G35" i="32"/>
  <c r="C45" i="32"/>
  <c r="D45" i="32"/>
  <c r="E45" i="32"/>
  <c r="F45" i="32"/>
  <c r="G45" i="32"/>
  <c r="C75" i="32"/>
  <c r="D75" i="32"/>
  <c r="E75" i="32"/>
  <c r="F75" i="32"/>
  <c r="G75" i="32"/>
  <c r="C85" i="32"/>
  <c r="D85" i="32"/>
  <c r="E85" i="32"/>
  <c r="F85" i="32"/>
  <c r="G85" i="32"/>
  <c r="C95" i="32"/>
  <c r="D95" i="32"/>
  <c r="E95" i="32"/>
  <c r="F95" i="32"/>
  <c r="G95" i="32"/>
  <c r="C105" i="32"/>
  <c r="D105" i="32"/>
  <c r="E105" i="32"/>
  <c r="F105" i="32"/>
  <c r="G105" i="32"/>
  <c r="C115" i="32"/>
  <c r="D115" i="32"/>
  <c r="E115" i="32"/>
  <c r="F115" i="32"/>
  <c r="G115" i="32"/>
  <c r="C14" i="31"/>
  <c r="D14" i="31"/>
  <c r="E14" i="31"/>
  <c r="F14" i="31"/>
  <c r="G14" i="31"/>
  <c r="H14" i="31"/>
  <c r="C24" i="31"/>
  <c r="D24" i="31"/>
  <c r="E24" i="31"/>
  <c r="F24" i="31"/>
  <c r="G24" i="31"/>
  <c r="H24" i="31"/>
  <c r="C31" i="30"/>
  <c r="C80" i="30"/>
  <c r="C93" i="30"/>
  <c r="C106" i="30"/>
  <c r="F18" i="28"/>
  <c r="G18" i="28"/>
  <c r="H18" i="28"/>
  <c r="I18" i="28"/>
  <c r="K18" i="28"/>
  <c r="L18" i="28"/>
  <c r="M18" i="28"/>
  <c r="N18" i="28"/>
  <c r="O18" i="28"/>
  <c r="D81" i="46"/>
  <c r="D77" i="46"/>
  <c r="D73" i="46"/>
  <c r="D69" i="46"/>
  <c r="D65" i="46"/>
  <c r="D61" i="46"/>
  <c r="D57" i="46"/>
  <c r="D53" i="46"/>
  <c r="D49" i="46"/>
  <c r="D45" i="46"/>
  <c r="D41" i="46"/>
  <c r="D37" i="46"/>
  <c r="D33" i="46"/>
  <c r="D29" i="46"/>
  <c r="D25" i="46"/>
  <c r="D21" i="46"/>
  <c r="D17" i="46"/>
  <c r="D13" i="46"/>
  <c r="D9" i="46"/>
  <c r="D78" i="46"/>
  <c r="D66" i="46"/>
  <c r="D54" i="46"/>
  <c r="D42" i="46"/>
  <c r="D26" i="46"/>
  <c r="D14" i="46"/>
  <c r="D84" i="46"/>
  <c r="D80" i="46"/>
  <c r="D76" i="46"/>
  <c r="D72" i="46"/>
  <c r="D68" i="46"/>
  <c r="D64" i="46"/>
  <c r="D60" i="46"/>
  <c r="D56" i="46"/>
  <c r="D52" i="46"/>
  <c r="D48" i="46"/>
  <c r="D44" i="46"/>
  <c r="D40" i="46"/>
  <c r="D36" i="46"/>
  <c r="D32" i="46"/>
  <c r="D28" i="46"/>
  <c r="D24" i="46"/>
  <c r="D20" i="46"/>
  <c r="D16" i="46"/>
  <c r="D12" i="46"/>
  <c r="D8" i="46"/>
  <c r="D70" i="46"/>
  <c r="D58" i="46"/>
  <c r="D46" i="46"/>
  <c r="D34" i="46"/>
  <c r="D22" i="46"/>
  <c r="D10" i="46"/>
  <c r="D83" i="46"/>
  <c r="D79" i="46"/>
  <c r="D75" i="46"/>
  <c r="D71" i="46"/>
  <c r="D67" i="46"/>
  <c r="D63" i="46"/>
  <c r="D59" i="46"/>
  <c r="D55" i="46"/>
  <c r="D51" i="46"/>
  <c r="D47" i="46"/>
  <c r="D43" i="46"/>
  <c r="D39" i="46"/>
  <c r="D35" i="46"/>
  <c r="D31" i="46"/>
  <c r="D27" i="46"/>
  <c r="D23" i="46"/>
  <c r="D19" i="46"/>
  <c r="D15" i="46"/>
  <c r="D11" i="46"/>
  <c r="D82" i="46"/>
  <c r="D74" i="46"/>
  <c r="D62" i="46"/>
  <c r="D50" i="46"/>
  <c r="D38" i="46"/>
  <c r="D30" i="46"/>
  <c r="D18" i="46"/>
  <c r="D85" i="46"/>
</calcChain>
</file>

<file path=xl/sharedStrings.xml><?xml version="1.0" encoding="utf-8"?>
<sst xmlns="http://schemas.openxmlformats.org/spreadsheetml/2006/main" count="2065" uniqueCount="1457">
  <si>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</si>
  <si>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</si>
  <si>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</si>
  <si>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</si>
  <si>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</si>
  <si>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</si>
  <si>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</si>
  <si>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</si>
  <si>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</si>
  <si>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</si>
  <si>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</si>
  <si>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</si>
  <si>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</si>
  <si>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</si>
  <si>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</si>
  <si>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</si>
  <si>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</si>
  <si>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</si>
  <si>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</si>
  <si>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</si>
  <si>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</si>
  <si>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</si>
  <si>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</si>
  <si>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</si>
  <si>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</si>
  <si>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</si>
  <si>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</si>
  <si>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</si>
  <si>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</si>
  <si>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</si>
  <si>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</si>
  <si>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</si>
  <si>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</si>
  <si>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</si>
  <si>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</si>
  <si>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</si>
  <si>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</si>
  <si>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</si>
  <si>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</si>
  <si>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</si>
  <si>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</si>
  <si>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CUENTA</t>
  </si>
  <si>
    <t>NOMBRE DE LA CUENTA</t>
  </si>
  <si>
    <t>SALDO INICIAL</t>
  </si>
  <si>
    <t>SALDO FINAL</t>
  </si>
  <si>
    <t>FLUJO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</si>
  <si>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</si>
  <si>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</si>
  <si>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</si>
  <si>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</si>
  <si>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</si>
  <si>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</si>
  <si>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</si>
  <si>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</si>
  <si>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</si>
  <si>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</si>
  <si>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</si>
  <si>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</si>
  <si>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</si>
  <si>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</si>
  <si>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</si>
  <si>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</si>
  <si>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</si>
  <si>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</si>
  <si>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</si>
  <si>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</si>
  <si>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</si>
  <si>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</si>
  <si>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</si>
  <si>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</si>
  <si>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</si>
  <si>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</si>
  <si>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</si>
  <si>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</si>
  <si>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</si>
  <si>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</si>
  <si>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</si>
  <si>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</si>
  <si>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</si>
  <si>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</si>
  <si>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</si>
  <si>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</si>
  <si>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</si>
  <si>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</si>
  <si>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</si>
  <si>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</si>
  <si>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</si>
  <si>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</si>
  <si>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</si>
  <si>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</si>
  <si>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</si>
  <si>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</si>
  <si>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</si>
  <si>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</si>
  <si>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</si>
  <si>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</si>
  <si>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</si>
  <si>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</si>
  <si>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</si>
  <si>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</si>
  <si>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</si>
  <si>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</si>
  <si>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</si>
  <si>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</si>
  <si>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</si>
  <si>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</si>
  <si>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</si>
  <si>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</si>
  <si>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</si>
  <si>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</si>
  <si>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</si>
  <si>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</si>
  <si>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</si>
  <si>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</si>
  <si>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</si>
  <si>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</si>
  <si>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</si>
  <si>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</si>
  <si>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</si>
  <si>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</si>
  <si>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</si>
  <si>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</si>
  <si>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</si>
  <si>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</si>
  <si>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</si>
  <si>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</si>
  <si>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</si>
  <si>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NOTAS</t>
  </si>
  <si>
    <t>DESCRIPCIÓN</t>
  </si>
  <si>
    <t>Núm. Contrato de Crédito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</si>
  <si>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</si>
  <si>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</si>
  <si>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</si>
  <si>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</si>
  <si>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</si>
  <si>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</si>
  <si>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</si>
  <si>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</si>
  <si>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</si>
  <si>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</si>
  <si>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</si>
  <si>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MONTO PARCIAL: </t>
    </r>
    <r>
      <rPr>
        <sz val="8"/>
        <color indexed="8"/>
        <rFont val="Arial"/>
        <family val="2"/>
      </rPr>
      <t>En los casos en que la inversión se localice en dos o mas tipos de instrumentos, se detallará cada una de ellas y el importe invertido.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</si>
  <si>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</si>
  <si>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2012: </t>
    </r>
    <r>
      <rPr>
        <sz val="8"/>
        <color indexed="8"/>
        <rFont val="Arial"/>
        <family val="2"/>
      </rPr>
      <t>Saldo final al 31 de diciembre de 2012.</t>
    </r>
  </si>
  <si>
    <r>
      <rPr>
        <b/>
        <sz val="8"/>
        <color indexed="8"/>
        <rFont val="Arial"/>
        <family val="2"/>
      </rPr>
      <t xml:space="preserve">2013: </t>
    </r>
    <r>
      <rPr>
        <sz val="8"/>
        <color indexed="8"/>
        <rFont val="Arial"/>
        <family val="2"/>
      </rPr>
      <t>Saldo final al 31 de diciembre de 2013.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</si>
  <si>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</si>
  <si>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color indexed="8"/>
        <rFont val="Arial"/>
        <family val="2"/>
      </rPr>
      <t xml:space="preserve">IMPORTE: </t>
    </r>
    <r>
      <rPr>
        <sz val="8"/>
        <color indexed="8"/>
        <rFont val="Arial"/>
        <family val="2"/>
      </rPr>
      <t>Saldo final del periodo de la cuenta pública presentada, el cual debe coincidir con la suma de las columnas de 90, 180, 365 y más de 365 días (mensual:  enero, febrero, marzo, etc.; trimestral: 1er, 2do, 3ro. o 4to.).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</si>
  <si>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</si>
  <si>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</si>
  <si>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</si>
  <si>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</si>
  <si>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</si>
  <si>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 xml:space="preserve">ESTATUS DEL ADEUDO: </t>
    </r>
    <r>
      <rPr>
        <sz val="8"/>
        <color indexed="8"/>
        <rFont val="Arial"/>
        <family val="2"/>
      </rPr>
      <t>Indicar si el deudor ya sobrepasó el plazo estipulado para pago, 90, 180 o 365 días.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</si>
  <si>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</si>
  <si>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</si>
  <si>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importe fideicomitido del ente público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</si>
  <si>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</si>
  <si>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Caracterisiticas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</si>
  <si>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</si>
  <si>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</si>
  <si>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</si>
  <si>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</si>
  <si>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</si>
  <si>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</si>
  <si>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</si>
  <si>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</si>
  <si>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Criterio para la aplicación de depreciación: anual, mensual, trimestral, etc.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</si>
  <si>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Indicar el medio como se está amortizando el intangible, por tiempo, por uso.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</si>
  <si>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</si>
  <si>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</si>
  <si>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</si>
  <si>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</si>
  <si>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</si>
  <si>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</si>
  <si>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</si>
  <si>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</si>
  <si>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t xml:space="preserve">Índice: </t>
    </r>
    <r>
      <rPr>
        <sz val="8"/>
        <rFont val="Arial"/>
        <family val="2"/>
      </rPr>
      <t>Corresponde al número consecutivo que la entidad le asigne para enumerar las deudas.</t>
    </r>
  </si>
  <si>
    <r>
      <t xml:space="preserve">Destino del Crédito: </t>
    </r>
    <r>
      <rPr>
        <sz val="8"/>
        <rFont val="Arial"/>
        <family val="2"/>
      </rPr>
      <t>Obra, bien o servicio por el cual se contrató el crédito.</t>
    </r>
  </si>
  <si>
    <r>
      <t xml:space="preserve">Acreedor: </t>
    </r>
    <r>
      <rPr>
        <sz val="8"/>
        <rFont val="Arial"/>
        <family val="2"/>
      </rPr>
      <t>Entidad Financiera que otorga el crédito o financiamiento al Municipio, Ejecutivo Estatal, etc.</t>
    </r>
  </si>
  <si>
    <r>
      <t xml:space="preserve">Núm. Contrato de Crédito: </t>
    </r>
    <r>
      <rPr>
        <sz val="8"/>
        <rFont val="Arial"/>
        <family val="2"/>
      </rPr>
      <t>El registro numérico con que el ACREEDOR registra el contrato.</t>
    </r>
  </si>
  <si>
    <r>
      <t xml:space="preserve">Clase del Título: </t>
    </r>
    <r>
      <rPr>
        <sz val="8"/>
        <rFont val="Arial"/>
        <family val="2"/>
      </rPr>
      <t>Instrumento financiero, mediante el cual se contrata y se obliga el pago del crédito: Emisión de bonos, pagarés, cetes, etc.</t>
    </r>
  </si>
  <si>
    <r>
      <t>Financiamiento Contratado:</t>
    </r>
    <r>
      <rPr>
        <sz val="8"/>
        <rFont val="Arial"/>
        <family val="2"/>
      </rPr>
      <t xml:space="preserve"> Monto del Capital (PRÉSTAMO O FINANCIAMIENTO) contratado.</t>
    </r>
    <r>
      <rPr>
        <b/>
        <sz val="8"/>
        <rFont val="Arial"/>
        <family val="2"/>
      </rPr>
      <t xml:space="preserve"> </t>
    </r>
  </si>
  <si>
    <r>
      <t xml:space="preserve">En UDIS, en Pesos: </t>
    </r>
    <r>
      <rPr>
        <sz val="8"/>
        <rFont val="Arial"/>
        <family val="2"/>
      </rPr>
      <t>Modalidad utilizada por las instituciones bancarias.</t>
    </r>
  </si>
  <si>
    <r>
      <t xml:space="preserve">Financiamiento Dispuesto: </t>
    </r>
    <r>
      <rPr>
        <sz val="8"/>
        <rFont val="Arial"/>
        <family val="2"/>
      </rPr>
      <t>Monto del financiamiento que efectivamente se ha utilizado.</t>
    </r>
  </si>
  <si>
    <r>
      <t xml:space="preserve">Saldo en Pesos: </t>
    </r>
    <r>
      <rPr>
        <sz val="8"/>
        <rFont val="Arial"/>
        <family val="2"/>
      </rPr>
      <t>Saldo por pagar actualizado.</t>
    </r>
  </si>
  <si>
    <r>
      <t xml:space="preserve">Tasa de Interés: </t>
    </r>
    <r>
      <rPr>
        <sz val="8"/>
        <rFont val="Arial"/>
        <family val="2"/>
      </rPr>
      <t>Intereses pactados durante la vigencia del contrato.</t>
    </r>
  </si>
  <si>
    <r>
      <t xml:space="preserve">Capital Amortizado: </t>
    </r>
    <r>
      <rPr>
        <sz val="8"/>
        <rFont val="Arial"/>
        <family val="2"/>
      </rPr>
      <t>Monto del Capital (PRÉSTAMO O FINANCIAMIENTO) pagado, desde la fecha de su contratación hasta la fecha del reporte (acumulado), sin intereses.</t>
    </r>
  </si>
  <si>
    <r>
      <t>En UDIS, en Pesos:</t>
    </r>
    <r>
      <rPr>
        <sz val="8"/>
        <rFont val="Arial"/>
        <family val="2"/>
      </rPr>
      <t xml:space="preserve"> Modalidad utilizada por las instituciones bancarias.</t>
    </r>
  </si>
  <si>
    <r>
      <t xml:space="preserve">Intereses Pagados Acumulados: </t>
    </r>
    <r>
      <rPr>
        <sz val="8"/>
        <rFont val="Arial"/>
        <family val="2"/>
      </rPr>
      <t>Costo financiero del pago desde la fecha de su contratación hasta la fecha del reporte.</t>
    </r>
  </si>
  <si>
    <r>
      <t xml:space="preserve">Núm. Total de Pagos: </t>
    </r>
    <r>
      <rPr>
        <sz val="8"/>
        <rFont val="Arial"/>
        <family val="2"/>
      </rPr>
      <t xml:space="preserve">Número de amortización respecto del total pactado, contados desde la fecha de su contratación hasta la fecha del reporte. Ej. 26/180 </t>
    </r>
    <r>
      <rPr>
        <b/>
        <sz val="8"/>
        <rFont val="Arial"/>
        <family val="2"/>
      </rPr>
      <t xml:space="preserve">(reflejar por renglón cada uno de los pagos efectuados en el periodo de cada crédito). </t>
    </r>
  </si>
  <si>
    <r>
      <t xml:space="preserve">Núm. de pagos del periodo: </t>
    </r>
    <r>
      <rPr>
        <sz val="8"/>
        <rFont val="Arial"/>
        <family val="2"/>
      </rPr>
      <t>Número de pagos efectuados durante el periodo que se está reportando.</t>
    </r>
  </si>
  <si>
    <r>
      <t xml:space="preserve">Fecha de Contratación: </t>
    </r>
    <r>
      <rPr>
        <sz val="8"/>
        <rFont val="Arial"/>
        <family val="2"/>
      </rPr>
      <t>Fecha al momento del otorgamiento del crédito y se plasma en el contrato.</t>
    </r>
  </si>
  <si>
    <r>
      <t xml:space="preserve">Fecha de Vencimiento: </t>
    </r>
    <r>
      <rPr>
        <sz val="8"/>
        <rFont val="Arial"/>
        <family val="2"/>
      </rPr>
      <t>Fecha originalmente pactada en el contrato, en la que se presume debe quedar cubierto el pago total del crédito otorgado.</t>
    </r>
  </si>
  <si>
    <r>
      <t xml:space="preserve">Registro Estatal: </t>
    </r>
    <r>
      <rPr>
        <sz val="8"/>
        <rFont val="Arial"/>
        <family val="2"/>
      </rPr>
      <t>De acuerdo a la Ley de Deuda Pública; la Deuda debe ser registrada en el "Registro Estatal de Deuda Pública".</t>
    </r>
  </si>
  <si>
    <r>
      <t xml:space="preserve">Periodo de Gracia: </t>
    </r>
    <r>
      <rPr>
        <sz val="8"/>
        <rFont val="Arial"/>
        <family val="2"/>
      </rPr>
      <t>Ampliación en su caso, de la "FECHA DE VENCIMIENTO".</t>
    </r>
  </si>
  <si>
    <r>
      <t xml:space="preserve">Aval: </t>
    </r>
    <r>
      <rPr>
        <sz val="8"/>
        <rFont val="Arial"/>
        <family val="2"/>
      </rPr>
      <t>Por lo regular el Gobierno del Estado, es el Aval de los Municipios.</t>
    </r>
  </si>
  <si>
    <r>
      <t xml:space="preserve">Garantía: </t>
    </r>
    <r>
      <rPr>
        <sz val="8"/>
        <rFont val="Arial"/>
        <family val="2"/>
      </rPr>
      <t>Documento que garantiza el compromiso de pagar la obligación. Ej. Participaciones, etc.</t>
    </r>
  </si>
  <si>
    <r>
      <t xml:space="preserve">Fuente de Financiamiento: </t>
    </r>
    <r>
      <rPr>
        <sz val="8"/>
        <rFont val="Arial"/>
        <family val="2"/>
      </rPr>
      <t>Especificar la fuente del ingreso con el que se cubrirá el financiamiento.</t>
    </r>
  </si>
  <si>
    <r>
      <t xml:space="preserve">Núm. de Decreto del Congreso / Autorización: </t>
    </r>
    <r>
      <rPr>
        <sz val="8"/>
        <rFont val="Arial"/>
        <family val="2"/>
      </rPr>
      <t>Documento donde el Congreso Estatal autoriza al ENTE PÚBLICO A CONTRAER DEUDA.</t>
    </r>
  </si>
  <si>
    <r>
      <t xml:space="preserve">Observaciones: </t>
    </r>
    <r>
      <rPr>
        <sz val="8"/>
        <rFont val="Arial"/>
        <family val="2"/>
      </rPr>
      <t>Indicar si se trata de un "Contrato Nuevo", "Contrato Existente" o "Reestructuración".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</si>
  <si>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</si>
  <si>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</si>
  <si>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</si>
  <si>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</si>
  <si>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MODIFICACIÓN: </t>
    </r>
    <r>
      <rPr>
        <sz val="8"/>
        <color indexed="8"/>
        <rFont val="Arial"/>
        <family val="2"/>
      </rPr>
      <t>Variación (aumento o disminución) del patrimonio en el periodo, (diferencia entre saldo final y el saldo inicial).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</si>
  <si>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</si>
  <si>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</si>
  <si>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recursos que modifican al patrimonio generado: Estatal o Municipal.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</si>
  <si>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la cuenta pública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</si>
  <si>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</si>
  <si>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Fecha del Acuerdo de cada ente:</t>
    </r>
    <r>
      <rPr>
        <sz val="8"/>
        <rFont val="Arial"/>
        <family val="2"/>
      </rPr>
      <t xml:space="preserve"> Fecha en que el Congreso Estatal autoriza al ENTE PÚBLICO A CONTRAER DEUDA.</t>
    </r>
  </si>
  <si>
    <t>Precisiones al formato de conciliación de ingresos</t>
  </si>
  <si>
    <t>a) Ingresos presupuestarios. Importe total de los ingresos devengados en el estado analítico de ingresos (presupuestario).</t>
  </si>
  <si>
    <t xml:space="preserve">b) Ingresos contables no presupuestarios. Representa el importe total de los ingresos contables que no tienen efectos presupuestarios. </t>
  </si>
  <si>
    <t>c) Ingresos presupuestarios no contables. Representa el importe total de los ingresos presupuestarios que no tienen efectos en los ingresos contables.</t>
  </si>
  <si>
    <t>d) Ingresos contables. Importe total de los ingresos reflejados en el estado de actividades.</t>
  </si>
  <si>
    <t>Precisiones al formato de conciliación de egresos – gastos</t>
  </si>
  <si>
    <t>a) Egresos presupuestarios. Importe total de los egresos devengados en el estado analítico de egresos (presupuestario).</t>
  </si>
  <si>
    <t>b) Gastos contables no presupuestarios. Representa el importe total de los gastos contables que no tienen efectos presupuestarios.</t>
  </si>
  <si>
    <t>c) Egresos presupuestarios no contables. Representa el importe total de los egresos presupuestarios que no tienen efectos en los gastos contables.</t>
  </si>
  <si>
    <t>d) Gastos contables. Importe total de los gastos reflejados en el estado de actividades.</t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</si>
  <si>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</si>
  <si>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</si>
  <si>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y en su caso, el importe debe corresponder a la suma de la columna de monto parcial (trimestral: 1er, 2do, 3ro. o 4to.).</t>
    </r>
  </si>
  <si>
    <t>EA-01</t>
  </si>
  <si>
    <t>EA-02</t>
  </si>
  <si>
    <t>EA-03</t>
  </si>
  <si>
    <r>
      <t xml:space="preserve">Capital Pagado: </t>
    </r>
    <r>
      <rPr>
        <sz val="8"/>
        <rFont val="Arial"/>
        <family val="2"/>
      </rPr>
      <t>Monto del Capital (PRÉSTAMO O FINANCIAMIENTO) pagado en el periodo, sin intereses. (EN: Amortización)</t>
    </r>
  </si>
  <si>
    <r>
      <t xml:space="preserve">Intereses Pagados en el Ejercicio: </t>
    </r>
    <r>
      <rPr>
        <sz val="8"/>
        <rFont val="Arial"/>
        <family val="2"/>
      </rPr>
      <t>Costo financiero del pago correspondiente al periodo que se está reportando. (ID: Devengado / Agado)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</si>
  <si>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</si>
  <si>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 xml:space="preserve">Corresponde al número de la cuenta de acuerdo al Plan de Cuentas emitido por el CONAC. </t>
    </r>
    <r>
      <rPr>
        <b/>
        <sz val="8"/>
        <color indexed="8"/>
        <rFont val="Arial"/>
        <family val="2"/>
      </rPr>
      <t>Excepto cuentas por cobrar de contribuciones o fideicomisos que se encuentran dentro de inversiones financieras, participaciones y aportaciones de capital.</t>
    </r>
  </si>
  <si>
    <t>Finan. Dispuesto</t>
  </si>
  <si>
    <t>TOTAL_1211</t>
  </si>
  <si>
    <t>MONTO PARCIAL</t>
  </si>
  <si>
    <t>TIPO</t>
  </si>
  <si>
    <t>MONTO</t>
  </si>
  <si>
    <t>NOTA:   ESF-01</t>
  </si>
  <si>
    <t>1211    INVERSIONES A LARGO PLAZO</t>
  </si>
  <si>
    <t>TOTAL_1121</t>
  </si>
  <si>
    <t>1121    INVERSIONES FINANCIERAS DE CORTO PLAZO</t>
  </si>
  <si>
    <t>TOTAL_1115</t>
  </si>
  <si>
    <t>1115    FONDOS CON AFECTACIÓN ESPECÍFICA</t>
  </si>
  <si>
    <t>TOTAL_1114</t>
  </si>
  <si>
    <t>m</t>
  </si>
  <si>
    <t>TOTAL_1124</t>
  </si>
  <si>
    <t>2013</t>
  </si>
  <si>
    <t>NOTA:   ESF-02</t>
  </si>
  <si>
    <t>1124    INGRESOS POR RECUPERAR A CORTO PLAZO</t>
  </si>
  <si>
    <t>TOTAL_1122</t>
  </si>
  <si>
    <t>1122    CUENTAS POR COBRAR A CORTO PLAZO</t>
  </si>
  <si>
    <t>TOTAL_1229</t>
  </si>
  <si>
    <t>ESTATUS DEL ADEUDO</t>
  </si>
  <si>
    <t>CARACTERÍSTICAS</t>
  </si>
  <si>
    <t>+ 365 días</t>
  </si>
  <si>
    <t>A 365 días</t>
  </si>
  <si>
    <t>A 180 días</t>
  </si>
  <si>
    <t>A 90 días</t>
  </si>
  <si>
    <t>IMPORTE</t>
  </si>
  <si>
    <t>NOTA:   ESF-03</t>
  </si>
  <si>
    <t>1229    OTROS DERECHOS A RECIBIR EFECTIVO O EQUIVALENTES A LARGO PLAZO</t>
  </si>
  <si>
    <t>TOTAL_1224</t>
  </si>
  <si>
    <t>1224    PRÉSTAMOS OTORGADOS A LARGO PLAZO</t>
  </si>
  <si>
    <t>TOTAL_1222</t>
  </si>
  <si>
    <t>1222    DEUDORES DIVERSOS A LARGO PLAZO</t>
  </si>
  <si>
    <t>TOTAL_1221</t>
  </si>
  <si>
    <t>1221    DOCUMENTOS POR COBRAR A LARGO PLAZO</t>
  </si>
  <si>
    <t>TOTAL_1130</t>
  </si>
  <si>
    <t>1130    DERECHOS A RECIBIR BIENES O SERVICIOS</t>
  </si>
  <si>
    <t>TOTAL_1129</t>
  </si>
  <si>
    <t>1129    OTROS DERECHOS A RECIBIR EFECTIVO O EQUIVALENTES A CORTO PLAZO</t>
  </si>
  <si>
    <t>TOTAL_1126</t>
  </si>
  <si>
    <t>1126    PRÉSTAMOS OTORGADOS A CORTO PLAZO</t>
  </si>
  <si>
    <t>TOTAL_1125</t>
  </si>
  <si>
    <t>1125    DEUDORES POR ANTICIPOS DE TESORERÍA A CORTO PLAZO</t>
  </si>
  <si>
    <t>TOTAL_1123</t>
  </si>
  <si>
    <t>1123    DEUDORES DIVERSOS POR COBRAR A CORTO PLAZO</t>
  </si>
  <si>
    <t>NOTA:        ESF-04</t>
  </si>
  <si>
    <t xml:space="preserve">        BIENES DISPONIBLES PARA SU TRANSFORMACIÓN ESTIMACIONES Y DETERIOROS</t>
  </si>
  <si>
    <t>TOTAL_1150</t>
  </si>
  <si>
    <t>MÉTODO</t>
  </si>
  <si>
    <t>NOTA:    ESF-05</t>
  </si>
  <si>
    <t>1150    ALMACENES</t>
  </si>
  <si>
    <t>TOTAL_1140</t>
  </si>
  <si>
    <t>1140    INVENTARIOS</t>
  </si>
  <si>
    <t>TOTAL_1213</t>
  </si>
  <si>
    <t>OBJETO DEL FIDEICOMISO</t>
  </si>
  <si>
    <t>NOMBRE DEL FIDEICOMISO</t>
  </si>
  <si>
    <t>CARATERÍSTICAS</t>
  </si>
  <si>
    <t xml:space="preserve">NOTA:        ESF-06 </t>
  </si>
  <si>
    <t>1213    FIDEICOMISOS, MANDATOS Y CONTRATOS ANÁLOGOS</t>
  </si>
  <si>
    <t>TOTAL_1214</t>
  </si>
  <si>
    <t xml:space="preserve">EMPRESA/OPDes </t>
  </si>
  <si>
    <t>NOTA:        ESF-07</t>
  </si>
  <si>
    <t>1214    PARTICIPACIONES Y APORTACIONES DE CAPITAL</t>
  </si>
  <si>
    <t>TOTAL_1264</t>
  </si>
  <si>
    <t>Tasa</t>
  </si>
  <si>
    <t>Método de depreciación</t>
  </si>
  <si>
    <t>CRITERIO</t>
  </si>
  <si>
    <t>NOTA:       ESF-08</t>
  </si>
  <si>
    <t>1264    DETERIORO ACUMULADO DE ACTIVOS BIOLÓGICOS</t>
  </si>
  <si>
    <t>TOTAL_1263</t>
  </si>
  <si>
    <t>1263    DEPRECIACIÓN ACUMULADA DE BIENES MUEBLES</t>
  </si>
  <si>
    <t>TOTAL_1262</t>
  </si>
  <si>
    <t>1262    DEPRECIACIÓN ACUMULADA DE INFRAESTRUCTURA</t>
  </si>
  <si>
    <t>TOTAL_1261</t>
  </si>
  <si>
    <t>1261    DEPRECIACIÓN ACUMULADA DE BIENES INMUEBLES</t>
  </si>
  <si>
    <t>TOTAL_1240</t>
  </si>
  <si>
    <t>1240    BIENES MUEBLES</t>
  </si>
  <si>
    <t>TOTAL_1230</t>
  </si>
  <si>
    <t>1230    BIENES INMUEBLES, INFRAESTRUCTURA Y CONSTRUCCIONES EN PROCESO</t>
  </si>
  <si>
    <t>TOTAL_1270</t>
  </si>
  <si>
    <t>NOTA:       ESF-09</t>
  </si>
  <si>
    <t>1270    ACTIVOS DIFERIDOS</t>
  </si>
  <si>
    <t>TOTAL_1265</t>
  </si>
  <si>
    <t>NOTA:        ESF-09</t>
  </si>
  <si>
    <t>1265    AMORTIZACIÓN ACUMULADA DE ACTIVOS INTANGIBLES</t>
  </si>
  <si>
    <t>TOTAL_1250</t>
  </si>
  <si>
    <t>1250    ACTIVOS INTANGIBLES</t>
  </si>
  <si>
    <t>TOTAL_1290</t>
  </si>
  <si>
    <t>NOTA:   ESF-11</t>
  </si>
  <si>
    <t>1290    OTROS ACTIVOS NO CIRCULANTES</t>
  </si>
  <si>
    <t>TOTAL_1190</t>
  </si>
  <si>
    <t>1190    OTROS ACTIVOS CIRCULANTES</t>
  </si>
  <si>
    <t>TOTAL_2120</t>
  </si>
  <si>
    <t xml:space="preserve">NOTA:         ESF-12 </t>
  </si>
  <si>
    <t>2120   DOCUMENTOS POR PAGAR A CORTO PLAZO</t>
  </si>
  <si>
    <t>TOTAL_2110</t>
  </si>
  <si>
    <t>2110    CUENTAS POR PAGAR A CORTO PLAZO</t>
  </si>
  <si>
    <t>TOTAL_2250</t>
  </si>
  <si>
    <t>NATURALEZA</t>
  </si>
  <si>
    <t>NOTA:         ESF-13</t>
  </si>
  <si>
    <t>2250    FONDOS Y BIENES DE TERCEROS EN GARANTÍA Y/O ADMINISTRACION A LARGO PLAZO</t>
  </si>
  <si>
    <t>TOTAL_2160</t>
  </si>
  <si>
    <t>2160    FONDOS Y BIENES DE TERCEROS EN GARANTÍA Y/O ADMINISTRACION A CORTO PLAZO</t>
  </si>
  <si>
    <t>TOTAL_2240</t>
  </si>
  <si>
    <t>NOTA:         ESF-14</t>
  </si>
  <si>
    <t>2240    PASIVO DIFERIDO A LARGO PLAZO</t>
  </si>
  <si>
    <t>TOTAL_2199</t>
  </si>
  <si>
    <t>NOTA:     ESF-14</t>
  </si>
  <si>
    <t>2199    OTROS PASIVOS CIRCULANTES</t>
  </si>
  <si>
    <t>TOTAL_2159</t>
  </si>
  <si>
    <t>2159    OTROS PASIVOS DIFERIDOS A CORTO PLAZO</t>
  </si>
  <si>
    <t>TOTAL_4200</t>
  </si>
  <si>
    <t>NOTA:   ERA-01</t>
  </si>
  <si>
    <t>4200  PARTICIPACIONES, APORTACIONES, TRANSFERENCIAS, ASIGNACIONES, SUBSIDIOS Y OTRAS AYUDAS</t>
  </si>
  <si>
    <t>TOTAL_4100</t>
  </si>
  <si>
    <t>NOTA:   EA-01</t>
  </si>
  <si>
    <t>4100  INGRESOS DE GESTIÓN</t>
  </si>
  <si>
    <t>TOTAL_4300</t>
  </si>
  <si>
    <t>NOTA:   EA-02</t>
  </si>
  <si>
    <t>4300    OTROS INGRESOS Y BENEFICIOS</t>
  </si>
  <si>
    <t>TOTAL_5000</t>
  </si>
  <si>
    <t>EXPLICACIÓN</t>
  </si>
  <si>
    <t>%  GASTO</t>
  </si>
  <si>
    <t>NOTA:    EA-03</t>
  </si>
  <si>
    <t>5000    GASTOS Y OTRAS PERDIDAS</t>
  </si>
  <si>
    <t>TOTAL_3100</t>
  </si>
  <si>
    <t>MODIFICACION</t>
  </si>
  <si>
    <t>NOTA:    VHP-01</t>
  </si>
  <si>
    <t>3100    HACIENDA PÚBLICA/PATRIMONIO CONTRIBUIDO</t>
  </si>
  <si>
    <t>TOTAL_3200</t>
  </si>
  <si>
    <t>NOTA:        VHP-02</t>
  </si>
  <si>
    <t>3200    HACIENDA PÚBLICA/PATRIMONIO GENERADO</t>
  </si>
  <si>
    <t>TOTAL_1110</t>
  </si>
  <si>
    <t>NOTA:         EFE-01</t>
  </si>
  <si>
    <t>1110    FLUJO DE EFECTIVO</t>
  </si>
  <si>
    <t>TOTAL_1240 Y 1250</t>
  </si>
  <si>
    <t>% SUB</t>
  </si>
  <si>
    <t>NOTA:     EFE-02</t>
  </si>
  <si>
    <t>1240 Y 1250  BIENES MUEBLES E INTANGIBLES</t>
  </si>
  <si>
    <t>1230  BIENES INMUEBLES, INFRAESTRUCTURA Y CONSTRUCCIONES EN PROCESO</t>
  </si>
  <si>
    <t>Construcción en bienes no capitalizable</t>
  </si>
  <si>
    <t>Inversión pública no capitalizable</t>
  </si>
  <si>
    <t>INVERSIÓN PÚBLICA</t>
  </si>
  <si>
    <t>Otros gastos varios</t>
  </si>
  <si>
    <t>Pérdidas por participación patrimonial</t>
  </si>
  <si>
    <t>Resultado por posición monetaria</t>
  </si>
  <si>
    <t>Diferencias de cotizaciones negativas en valores negociables</t>
  </si>
  <si>
    <t>Diferencias por tipo de cambio negativas en efectivo y equivalentes</t>
  </si>
  <si>
    <t>Bonificaciones y descuentos otorgados</t>
  </si>
  <si>
    <t>Pérdidas por responsabilidades</t>
  </si>
  <si>
    <t>Gastos de ejercicios anteriores</t>
  </si>
  <si>
    <t>Otros gastos</t>
  </si>
  <si>
    <t>Aumento por insuficiencia de provisiones</t>
  </si>
  <si>
    <t>Aumento por insuficiencia de estimaciones por pérdida o deterioro u obsolescencia</t>
  </si>
  <si>
    <t>Disminución de almacén de materiales y suministros de consumo</t>
  </si>
  <si>
    <t>Disminución de inventarios de materias primas, materiales y suministros para producción</t>
  </si>
  <si>
    <t>Disminución de inventarios de mercancías en proceso de elaboración</t>
  </si>
  <si>
    <t>Disminución de inventarios de mercancías terminadas</t>
  </si>
  <si>
    <t>Disminución de inventarios de mercancías para venta</t>
  </si>
  <si>
    <t>Disminución de inventarios</t>
  </si>
  <si>
    <t>Provisiones de pasivos a largo plazo</t>
  </si>
  <si>
    <t>Provisiones de pasivos a corto plazo</t>
  </si>
  <si>
    <t>Provisiones</t>
  </si>
  <si>
    <t>Disminución de Bienes por pérdida, obsolescencia y deterioro</t>
  </si>
  <si>
    <t>Amortización de activos intangibles</t>
  </si>
  <si>
    <t>Deterioro de los activos biológicos</t>
  </si>
  <si>
    <t>Depreciación de bienes muebles</t>
  </si>
  <si>
    <t>Depreciación de infraestructura</t>
  </si>
  <si>
    <t>Depreciación de bienes inmuebles</t>
  </si>
  <si>
    <t>Estimaciones por pérdida o deterioro de activos no circulantes</t>
  </si>
  <si>
    <t>Estimaciones por pérdida o deterioro de activos circulantes</t>
  </si>
  <si>
    <t>Estimaciones, depreciaciones, deterioros, obsolescencia y amortizaciones</t>
  </si>
  <si>
    <t>OTROS GASTOS Y PÉRDIDAS EXTRAORDINARIAS</t>
  </si>
  <si>
    <t>NOTA:     EFE-03</t>
  </si>
  <si>
    <t>4. Ingresos Contables (4 = 1 + 2 - 3)</t>
  </si>
  <si>
    <t>Otros ingresos presupuestarios no contables</t>
  </si>
  <si>
    <t>Ingresos derivados de financiamientos</t>
  </si>
  <si>
    <t>00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</si>
  <si>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</si>
  <si>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</si>
  <si>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</si>
  <si>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</si>
  <si>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</si>
  <si>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</si>
  <si>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</si>
  <si>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</si>
  <si>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</si>
  <si>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</si>
  <si>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</si>
  <si>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</si>
  <si>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</si>
  <si>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</si>
  <si>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</si>
  <si>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</si>
  <si>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</si>
  <si>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</si>
  <si>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</si>
  <si>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</si>
  <si>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</si>
  <si>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</si>
  <si>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</si>
  <si>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5800-6100-6300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</si>
  <si>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</si>
  <si>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</si>
  <si>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</si>
  <si>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</si>
  <si>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</si>
  <si>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</si>
  <si>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</si>
  <si>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</si>
  <si>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</si>
  <si>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</si>
  <si>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</si>
  <si>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</si>
  <si>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</si>
  <si>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</si>
  <si>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</si>
  <si>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</si>
  <si>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</si>
  <si>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PRESUPUESTO DE EGRESOS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</si>
  <si>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</si>
  <si>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</si>
  <si>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</si>
  <si>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</si>
  <si>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</si>
  <si>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LEY DE INGRESOS</t>
  </si>
  <si>
    <t>CUENTAS DE ORDEN PRESUPUESTARIAS</t>
  </si>
  <si>
    <t>B) Presupuestales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</si>
  <si>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</si>
  <si>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Custodia de bienes históricos</t>
  </si>
  <si>
    <t>7.X.6</t>
  </si>
  <si>
    <t>Bienes históricos en custodia</t>
  </si>
  <si>
    <t>7.X.5</t>
  </si>
  <si>
    <t>Custodia de bienes artísticos</t>
  </si>
  <si>
    <t>7.X.4</t>
  </si>
  <si>
    <t>Bienes artísticos en custodia</t>
  </si>
  <si>
    <t>7.X.3</t>
  </si>
  <si>
    <t>Custodia de bienes arqueológicos</t>
  </si>
  <si>
    <t>7.X.2</t>
  </si>
  <si>
    <t>Bienes arqueológicos en custodia</t>
  </si>
  <si>
    <t>7.X.1</t>
  </si>
  <si>
    <t>Bienes arqueológicos, artísticos e históricos en custodia</t>
  </si>
  <si>
    <t>7.X</t>
  </si>
  <si>
    <t>Contrato de Comodato por Bienes</t>
  </si>
  <si>
    <t>Bienes Bajo Contrato en Comodato</t>
  </si>
  <si>
    <t>Contrato de Concesión por Bienes</t>
  </si>
  <si>
    <t>Bienes Bajo Contrato en Concesión</t>
  </si>
  <si>
    <t>BIENES EN CONCESIONADOS O EN COMODATO</t>
  </si>
  <si>
    <t>Inversión Pública Contratada Mediante Proyectos para Prestación de Servicios (PPS) y Similares</t>
  </si>
  <si>
    <t>Contratos para Inversión Mediante Proyectos para Prestación de Servicios (PPS) y Similares</t>
  </si>
  <si>
    <t>INVERSION MEDIANTE PROYECTOS PARA PRESTACION DE SERVICIOS (PPS) Y SIMILARES</t>
  </si>
  <si>
    <t>Resolución de Demandas en Proceso Judicial</t>
  </si>
  <si>
    <t>Demandas Judicial en Proceso de Resolución</t>
  </si>
  <si>
    <t>JUICIOS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</si>
  <si>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</si>
  <si>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</si>
  <si>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</si>
  <si>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</si>
  <si>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</si>
  <si>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</si>
  <si>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AVALES Y GARANTIAS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</si>
  <si>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</si>
  <si>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</si>
  <si>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</si>
  <si>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</si>
  <si>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</si>
  <si>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</si>
  <si>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EMISION DE OBLIGACIONES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</si>
  <si>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</si>
  <si>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</si>
  <si>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</si>
  <si>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</si>
  <si>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</si>
  <si>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</si>
  <si>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VALORES</t>
  </si>
  <si>
    <t>CUENTAS DE ORDEN CONTABLES</t>
  </si>
  <si>
    <t>0111400001</t>
  </si>
  <si>
    <t>INVERS RECURSO MUNICIPAL 2034972716 CTA 0169013385</t>
  </si>
  <si>
    <t>0111400041</t>
  </si>
  <si>
    <t>INV BAJIO 81823390201MUNICIPIO DE VALLE DE SANTIAG</t>
  </si>
  <si>
    <t>0111400047</t>
  </si>
  <si>
    <t>APORTACIONES BENEFICIARIOS 2013 INVERSION 20439057</t>
  </si>
  <si>
    <t>0111400060</t>
  </si>
  <si>
    <t>BBVA BCMER INVERSION 2044504879 FISM 2014</t>
  </si>
  <si>
    <t>0111400063</t>
  </si>
  <si>
    <t>BBVA 2044567935 APORTACIONES 2014</t>
  </si>
  <si>
    <t>0111400065</t>
  </si>
  <si>
    <t>BBAJIO 12601969 INVERSION FISM 2015</t>
  </si>
  <si>
    <t>0111400067</t>
  </si>
  <si>
    <t>BJIO 14362834 Inversion Participaciones 2015 RM</t>
  </si>
  <si>
    <t>0111400069</t>
  </si>
  <si>
    <t>INVERSION 14967483 FAISM 2016</t>
  </si>
  <si>
    <t>0111400070</t>
  </si>
  <si>
    <t>INVERSION CONTRATO 2047070314 AB16</t>
  </si>
  <si>
    <t>0111400071</t>
  </si>
  <si>
    <t>BANCO DEL BAJIO INVERSION CTA 17566886 FAISM 2017</t>
  </si>
  <si>
    <t>0111400072</t>
  </si>
  <si>
    <t>BANCO DEL BAJIO CTA 17567173 FORTAMUN 2017</t>
  </si>
  <si>
    <t>0111400073</t>
  </si>
  <si>
    <t>BANCO DEL BAJIO CTA 17566506-0101 INVERSION PARTIC</t>
  </si>
  <si>
    <t>0111400074</t>
  </si>
  <si>
    <t>BANCO DEL BAJIO CTA 20611521 INVERSIÓN PARTICIPACI</t>
  </si>
  <si>
    <t>0111400094</t>
  </si>
  <si>
    <t>BANBAJIO 20684973-0102 I-CAMRURALES2017</t>
  </si>
  <si>
    <t>0111400095</t>
  </si>
  <si>
    <t>BANBAJIO 019107614-0102 I-3X1MIGRANTES17</t>
  </si>
  <si>
    <t>0111400096</t>
  </si>
  <si>
    <t>BANBAJIO 20313664-0102 I-AECAMINOS17</t>
  </si>
  <si>
    <t>0111400097</t>
  </si>
  <si>
    <t>BANBAJIO 20636924-0102 I-ITSIMPNOMINA17</t>
  </si>
  <si>
    <t>0111400098</t>
  </si>
  <si>
    <t>BANBAJIO 18924290-0102 I-ITSDEUDA2017</t>
  </si>
  <si>
    <t>0111400104</t>
  </si>
  <si>
    <t>INV CONADE 2014, 11160249 BAJIO</t>
  </si>
  <si>
    <t>0111400120</t>
  </si>
  <si>
    <t>BANCOMER 0109802118 RECURSO MUNICIPAL 2017 INVERSI</t>
  </si>
  <si>
    <t>0111400121</t>
  </si>
  <si>
    <t>BANCOMER 2048357544 RECURSO MPAL 2018 INVERSION</t>
  </si>
  <si>
    <t>0111500015</t>
  </si>
  <si>
    <t>BBVA PROGRAMA RECUPERAC DE INSUMOS 2010 0177579152</t>
  </si>
  <si>
    <t>0111500040</t>
  </si>
  <si>
    <t>BBVA BANCOMER CTA 0190242136 PDIBC2012</t>
  </si>
  <si>
    <t>0111500056</t>
  </si>
  <si>
    <t>0193809021RF EXTRAORDINARIO 2013,</t>
  </si>
  <si>
    <t>0111500070</t>
  </si>
  <si>
    <t>PROGRAMAS REGIONALES APORTACION MUNICIPAL 2013</t>
  </si>
  <si>
    <t>0111500081</t>
  </si>
  <si>
    <t>BBVA BANCOMER CTA 0195988101 PROG. REMANENTES</t>
  </si>
  <si>
    <t>0111500103</t>
  </si>
  <si>
    <t>BNMX FIDEICOMISO 1356869</t>
  </si>
  <si>
    <t>0111500123</t>
  </si>
  <si>
    <t>BANAMEX: 7011-7438722 AEPIDMC17</t>
  </si>
  <si>
    <t>0111500124</t>
  </si>
  <si>
    <t>BANAMEX: 7011-7438714 AMPIDMC17</t>
  </si>
  <si>
    <t>0111500125</t>
  </si>
  <si>
    <t>BANAMEX:7011-7438730 AEPIDMC16</t>
  </si>
  <si>
    <t>0111500126</t>
  </si>
  <si>
    <t>BANAMEX: 7011-7438749 AMPIDMC16</t>
  </si>
  <si>
    <t>0111500127</t>
  </si>
  <si>
    <t>BANAMEX: 5103086-8 FPIDMC17</t>
  </si>
  <si>
    <t>0111500301</t>
  </si>
  <si>
    <t>SANTANDER CENTRO HISTORICO 2007 65502093749</t>
  </si>
  <si>
    <t>0111500302</t>
  </si>
  <si>
    <t>SANTANDER RECUPERACION INSUMOS AGROPECUARIOS 2007</t>
  </si>
  <si>
    <t>0111500403</t>
  </si>
  <si>
    <t>BAJIO, 11160249,  CONADE 2014</t>
  </si>
  <si>
    <t>0111500409</t>
  </si>
  <si>
    <t>BAJIO 11615721 APORTACION MUNICIPAL SEGUROS CATAST</t>
  </si>
  <si>
    <t>0111500416</t>
  </si>
  <si>
    <t>BAJIO AEPISBCC (PDIBC) 2014, 12101390</t>
  </si>
  <si>
    <t>0111500417</t>
  </si>
  <si>
    <t>BAJIO AMPISBCC (PDIBC) 2014, 12101622</t>
  </si>
  <si>
    <t>0111500423</t>
  </si>
  <si>
    <t>FIBIRBORDERIAS 2014, BANCO BAJIO, CTA 12251690</t>
  </si>
  <si>
    <t>0111500442</t>
  </si>
  <si>
    <t>BANJIO 14019731 PISBCCFAISE15</t>
  </si>
  <si>
    <t>0111500444</t>
  </si>
  <si>
    <t>BANJIO 14019582 PISBCCFAFEF15</t>
  </si>
  <si>
    <t>0111500454</t>
  </si>
  <si>
    <t>15688237 BAJIO, FORTALECE 2016</t>
  </si>
  <si>
    <t>0111500455</t>
  </si>
  <si>
    <t>15690019 BAJIO, ITS2016</t>
  </si>
  <si>
    <t>0111500458</t>
  </si>
  <si>
    <t xml:space="preserve"> 16280570 PROGRAMA VERTIENTES VIVIENDA 2016</t>
  </si>
  <si>
    <t>0111500460</t>
  </si>
  <si>
    <t xml:space="preserve"> 16138778-0101 PROGRAMA AMBORDERIAS2016</t>
  </si>
  <si>
    <t>0111500471</t>
  </si>
  <si>
    <t>BAJIO 18489674 MBPACTECNOLOGI17</t>
  </si>
  <si>
    <t>0111500474</t>
  </si>
  <si>
    <t>BAJIO 18732115 AEBORDERIAS17</t>
  </si>
  <si>
    <t>0111500475</t>
  </si>
  <si>
    <t>BAJIO 18731612 AMBORDERIAS17</t>
  </si>
  <si>
    <t>0111500476</t>
  </si>
  <si>
    <t>BAJIO 189242900101 ITSDEUDA2017</t>
  </si>
  <si>
    <t>0111500477</t>
  </si>
  <si>
    <t>BAJIO 19474378-0101 - MAESTRA 1 AECODE2017</t>
  </si>
  <si>
    <t>0111500480</t>
  </si>
  <si>
    <t>BAJIO 019107614-0101 - MAESTRA 1 3X1MIGRANTES17</t>
  </si>
  <si>
    <t>0111500483</t>
  </si>
  <si>
    <t>BAJIO 20158309-0101 AEPISBCCFAISE17</t>
  </si>
  <si>
    <t>0111500484</t>
  </si>
  <si>
    <t>BAJIO 20036802-0101 - MAESTRA 1 PIDHFAIS17ESTUFA</t>
  </si>
  <si>
    <t>0111500485</t>
  </si>
  <si>
    <t>BAJIO 20313664-0101 - MAESTRA 1 AECAMINOS17</t>
  </si>
  <si>
    <t>0111500487</t>
  </si>
  <si>
    <t>BAJIO 20562955-0101 PIDHGRAL17SOLAR</t>
  </si>
  <si>
    <t>0111500488</t>
  </si>
  <si>
    <t>BAJIO 20561056-0101 PIDHFAISE17SOLAR</t>
  </si>
  <si>
    <t>0111500489</t>
  </si>
  <si>
    <t>BAJIO 206369240101 ITSIMPNOMINA2017</t>
  </si>
  <si>
    <t>0111500503</t>
  </si>
  <si>
    <t>CTA. 17497884-0101 PROGRAMA AE PISBCC FAIS 2016</t>
  </si>
  <si>
    <t>0111500504</t>
  </si>
  <si>
    <t>CTA. 17497538-0101 PROGRAMA AE PISBCC DEU 2016</t>
  </si>
  <si>
    <t>0111500505</t>
  </si>
  <si>
    <t>CTA. 17485459-0101 PROGRAMA ITS FAISE 2016</t>
  </si>
  <si>
    <t>0111500506</t>
  </si>
  <si>
    <t>BJIO CTA. 2068497310101 CAMRURALES2017</t>
  </si>
  <si>
    <t>0111500507</t>
  </si>
  <si>
    <t>BJIO CTA. 20992681-0101 COPFORTASEG2018</t>
  </si>
  <si>
    <t>0111500508</t>
  </si>
  <si>
    <t>BJIO CTA. 20992293-0101 AFFORTASEG2018</t>
  </si>
  <si>
    <t/>
  </si>
  <si>
    <t>NO APLICA</t>
  </si>
  <si>
    <t>0112200001</t>
  </si>
  <si>
    <t>SUBSIDIO AL SALARIO RECURSO MUNICIPAL 2007</t>
  </si>
  <si>
    <t>0112200004</t>
  </si>
  <si>
    <t>SUBSIDIO AL SALARIO RECURSO MUNICIPAL 2011</t>
  </si>
  <si>
    <t>0112200012</t>
  </si>
  <si>
    <t>SUBSIDIO AL SALARIO RAMO 33 FONDO 2 FORTAMUN 2006</t>
  </si>
  <si>
    <t>0112200101</t>
  </si>
  <si>
    <t>SUBSIDIO AL SALARIO</t>
  </si>
  <si>
    <t>0112300001</t>
  </si>
  <si>
    <t>Funcionarios y empleados</t>
  </si>
  <si>
    <t>0112300003</t>
  </si>
  <si>
    <t>Gastos por Comprobar</t>
  </si>
  <si>
    <t>0112300006</t>
  </si>
  <si>
    <t>Nextel</t>
  </si>
  <si>
    <t>0112300011</t>
  </si>
  <si>
    <t>Anticipos de Nómina</t>
  </si>
  <si>
    <t>0112300013</t>
  </si>
  <si>
    <t>Exfuncionarios y Empleados</t>
  </si>
  <si>
    <t>0112500001</t>
  </si>
  <si>
    <t>Fondo Fijo</t>
  </si>
  <si>
    <t>0112900001</t>
  </si>
  <si>
    <t>Otros deudores</t>
  </si>
  <si>
    <t>0112900002</t>
  </si>
  <si>
    <t>Cuentas por cobrar Intermunicipales</t>
  </si>
  <si>
    <t>0112900003</t>
  </si>
  <si>
    <t>Beneficiarios de programas</t>
  </si>
  <si>
    <t>0113100001</t>
  </si>
  <si>
    <t>Ant Prov Prest Serv C P</t>
  </si>
  <si>
    <t>0113400001</t>
  </si>
  <si>
    <t>Ant Contratistas C P</t>
  </si>
  <si>
    <t>0123105811</t>
  </si>
  <si>
    <t>Terrenos</t>
  </si>
  <si>
    <t>0123516111</t>
  </si>
  <si>
    <t>Edificación habitacional</t>
  </si>
  <si>
    <t>0123526121</t>
  </si>
  <si>
    <t>Edificación no habitacional</t>
  </si>
  <si>
    <t>0123546141</t>
  </si>
  <si>
    <t>División de terrenos y Constr de obras de urbaniz</t>
  </si>
  <si>
    <t>0123566161</t>
  </si>
  <si>
    <t>Otras construcc de ingeniería civil u obra pesada</t>
  </si>
  <si>
    <t>0123626221</t>
  </si>
  <si>
    <t>0124115111</t>
  </si>
  <si>
    <t>Muebles de oficina y estantería</t>
  </si>
  <si>
    <t>0124125121</t>
  </si>
  <si>
    <t>Muebles excepto de oficina y estantería</t>
  </si>
  <si>
    <t>0124135151</t>
  </si>
  <si>
    <t>Computadoras y equipo periférico</t>
  </si>
  <si>
    <t>0124195191</t>
  </si>
  <si>
    <t>Otros mobiliarios y equipos de administración</t>
  </si>
  <si>
    <t>0124195192</t>
  </si>
  <si>
    <t>Mobiliario y equipo para comercio y servicios</t>
  </si>
  <si>
    <t>0124215211</t>
  </si>
  <si>
    <t>Equipo de audio y de video</t>
  </si>
  <si>
    <t>0124225221</t>
  </si>
  <si>
    <t>Aparatos deportivos</t>
  </si>
  <si>
    <t>0124235231</t>
  </si>
  <si>
    <t>Camaras fotograficas y de video</t>
  </si>
  <si>
    <t>0124295291</t>
  </si>
  <si>
    <t>Otro mobiliario y equipo educacional y recreativo</t>
  </si>
  <si>
    <t>0124315311</t>
  </si>
  <si>
    <t>Equipo para uso médico dental y para laboratorio</t>
  </si>
  <si>
    <t>0124325321</t>
  </si>
  <si>
    <t>Instrumentos médicos</t>
  </si>
  <si>
    <t>0124415411</t>
  </si>
  <si>
    <t>Automóviles y camiones</t>
  </si>
  <si>
    <t>0124425421</t>
  </si>
  <si>
    <t>Carrocerías y remolques</t>
  </si>
  <si>
    <t>0124495491</t>
  </si>
  <si>
    <t>Otro equipo de transporte</t>
  </si>
  <si>
    <t>0124505511</t>
  </si>
  <si>
    <t>Equipo de defensa y de seguridad</t>
  </si>
  <si>
    <t>0124615611</t>
  </si>
  <si>
    <t>Maquinaria y equipo agropecuario</t>
  </si>
  <si>
    <t>0124625621</t>
  </si>
  <si>
    <t>Maquinaria y equipo industrial</t>
  </si>
  <si>
    <t>0124635631</t>
  </si>
  <si>
    <t>Maquinaria y equipo de construccion</t>
  </si>
  <si>
    <t>0124645641</t>
  </si>
  <si>
    <t>Sistemas de aire acondicionado calefacción y refr</t>
  </si>
  <si>
    <t>0124655651</t>
  </si>
  <si>
    <t>Equipo de comunicación y telecomunicacion</t>
  </si>
  <si>
    <t>0124665661</t>
  </si>
  <si>
    <t>Accesorios de iluminación</t>
  </si>
  <si>
    <t>0124665662</t>
  </si>
  <si>
    <t>Aparatos eléctricos de uso doméstico</t>
  </si>
  <si>
    <t>0124665663</t>
  </si>
  <si>
    <t>Eq de generación y distrib de energía eléctrica</t>
  </si>
  <si>
    <t>0124675671</t>
  </si>
  <si>
    <t>Herramientas y maquinas  herramienta</t>
  </si>
  <si>
    <t>0124695691</t>
  </si>
  <si>
    <t>Otros equipos</t>
  </si>
  <si>
    <t>0126305111</t>
  </si>
  <si>
    <t>0126305121</t>
  </si>
  <si>
    <t>0126305151</t>
  </si>
  <si>
    <t>0126305191</t>
  </si>
  <si>
    <t>0126305211</t>
  </si>
  <si>
    <t>0126305231</t>
  </si>
  <si>
    <t>0126305291</t>
  </si>
  <si>
    <t>0126305311</t>
  </si>
  <si>
    <t>0126305321</t>
  </si>
  <si>
    <t>0126305411</t>
  </si>
  <si>
    <t>0126305421</t>
  </si>
  <si>
    <t>0126305491</t>
  </si>
  <si>
    <t>0126305511</t>
  </si>
  <si>
    <t>0126305621</t>
  </si>
  <si>
    <t>0126305631</t>
  </si>
  <si>
    <t>0126305641</t>
  </si>
  <si>
    <t>0126305651</t>
  </si>
  <si>
    <t>0126305661</t>
  </si>
  <si>
    <t>0126305663</t>
  </si>
  <si>
    <t>0126305671</t>
  </si>
  <si>
    <t>0126305691</t>
  </si>
  <si>
    <t>Software</t>
  </si>
  <si>
    <t>Licencias informaticas e intelectuales</t>
  </si>
  <si>
    <t>0126505911</t>
  </si>
  <si>
    <t>Amort Acum Software</t>
  </si>
  <si>
    <t>Ejec d Proy de Desar Productiv</t>
  </si>
  <si>
    <t>0211100001</t>
  </si>
  <si>
    <t>Sueldos por pagar CP</t>
  </si>
  <si>
    <t>0211100141</t>
  </si>
  <si>
    <t>PASIVOS CAPITULO 1000 AL CIERRE 2014</t>
  </si>
  <si>
    <t>0211200001</t>
  </si>
  <si>
    <t>Proveedores por pagar CP</t>
  </si>
  <si>
    <t>0211200122</t>
  </si>
  <si>
    <t>PASIVOS CAPITULO 2000 AL CIERRE 2012</t>
  </si>
  <si>
    <t>0211200143</t>
  </si>
  <si>
    <t>PASIVOS CAPITULO 3000 AL CIERRE 2014</t>
  </si>
  <si>
    <t>0211200145</t>
  </si>
  <si>
    <t>PASIVOS CAPITULO 5000 AL CIERRE 2014</t>
  </si>
  <si>
    <t>0211300001</t>
  </si>
  <si>
    <t>Contratistas por pagar CP</t>
  </si>
  <si>
    <t>0211300146</t>
  </si>
  <si>
    <t>PASIVOS CAPITULO 6000 AL CIERRE 2014</t>
  </si>
  <si>
    <t>0211300156</t>
  </si>
  <si>
    <t>PASIVOS CAPITULO 6000 AL CIERRE 2015</t>
  </si>
  <si>
    <t>0211300166</t>
  </si>
  <si>
    <t>PASIVOS CAPITULO 6000 AL CIERRE 2016</t>
  </si>
  <si>
    <t>0211300176</t>
  </si>
  <si>
    <t>PASIVOS CAPITULO 6000 AL CIERRE 2017</t>
  </si>
  <si>
    <t>0211500001</t>
  </si>
  <si>
    <t>Transferencias otorgadas por pagar a corto plazo</t>
  </si>
  <si>
    <t>0211700001</t>
  </si>
  <si>
    <t>RETENCION ISR SUELDOS RECURSO MUNICIPAL</t>
  </si>
  <si>
    <t>0211700002</t>
  </si>
  <si>
    <t>RETENCION ISR SERVICIOS PROFESIONALES RM</t>
  </si>
  <si>
    <t>0211700003</t>
  </si>
  <si>
    <t>RETENCION IVA RECURSO MUNICIPAL</t>
  </si>
  <si>
    <t>0211700004</t>
  </si>
  <si>
    <t>RETENCION ISR POR ARREND RECURSO MUNICIPAL</t>
  </si>
  <si>
    <t>0211700006</t>
  </si>
  <si>
    <t>RETENCION ISR SERVICIOS PROFESIONALES RM  2010*</t>
  </si>
  <si>
    <t>0211700011</t>
  </si>
  <si>
    <t>RETENCION IMPUESTO CEDULAR SERVICIOS PROFESIONALES</t>
  </si>
  <si>
    <t>0211700012</t>
  </si>
  <si>
    <t>RETENCION IMPUESTO CEDULAR POR ARRENDAMIENTO RECUR</t>
  </si>
  <si>
    <t>0211700101</t>
  </si>
  <si>
    <t>RETENCION ISR SERVICIOS PROFESIONALES</t>
  </si>
  <si>
    <t>0211700102</t>
  </si>
  <si>
    <t>RETENCION CEDULAR SERVICIOS PROFESIONALES</t>
  </si>
  <si>
    <t>0211700103</t>
  </si>
  <si>
    <t>RETENCION IMPUESTO SOBRE LA RENTA SUELDOS</t>
  </si>
  <si>
    <t>0211700106</t>
  </si>
  <si>
    <t>C.SINDICATO EMPLEADS MUNICPALES CAJA DE AHORRO</t>
  </si>
  <si>
    <t>0211700107</t>
  </si>
  <si>
    <t>INFONACOT</t>
  </si>
  <si>
    <t>0211700108</t>
  </si>
  <si>
    <t>RETENCION DE ISR ASIMILABLES A SALARIOS</t>
  </si>
  <si>
    <t>0211700111</t>
  </si>
  <si>
    <t>RETENCION DIVO</t>
  </si>
  <si>
    <t>0211700112</t>
  </si>
  <si>
    <t>RETENCION ISR ARRENDAMIENTO</t>
  </si>
  <si>
    <t>0211700113</t>
  </si>
  <si>
    <t>RETENCION CEDULAR ARRENDAMIENTO</t>
  </si>
  <si>
    <t>0211700399</t>
  </si>
  <si>
    <t>Fondo de Ahorro</t>
  </si>
  <si>
    <t>0211900001</t>
  </si>
  <si>
    <t>Otras ctas por pagar CP</t>
  </si>
  <si>
    <t>0211900002</t>
  </si>
  <si>
    <t>Cuentas por pagar Intermunicipales</t>
  </si>
  <si>
    <t>0211900003</t>
  </si>
  <si>
    <t>Fondo de Ahorro ejercicio 2009 y anteriores</t>
  </si>
  <si>
    <t>0411212011</t>
  </si>
  <si>
    <t>PREDIAL URBANO CORRIENTE</t>
  </si>
  <si>
    <t>0411212012</t>
  </si>
  <si>
    <t>PREDIAL RÚSTICO CORRIENTE</t>
  </si>
  <si>
    <t>0411212013</t>
  </si>
  <si>
    <t>PREDIAL URBANO REZAGO</t>
  </si>
  <si>
    <t>0411212014</t>
  </si>
  <si>
    <t>PREDIAL RÚSTICO REZAGO</t>
  </si>
  <si>
    <t>0411212021</t>
  </si>
  <si>
    <t>ADQUISICION DE BIENES INMUEBLES URBANO</t>
  </si>
  <si>
    <t>0411212022</t>
  </si>
  <si>
    <t>ADQUISICION DE BIENES INMUEBLES RUSTICOS</t>
  </si>
  <si>
    <t>0411212031</t>
  </si>
  <si>
    <t>DIVISION  Y LOTIFICACION DE  INMUEBLES</t>
  </si>
  <si>
    <t>0411313021</t>
  </si>
  <si>
    <t>DIVERSIONES Y ESPECTACTACULOS PÚBLICOS</t>
  </si>
  <si>
    <t>0411616011</t>
  </si>
  <si>
    <t>EXPLOTACION DE BANCOS MARMOLES</t>
  </si>
  <si>
    <t>0413131021</t>
  </si>
  <si>
    <t>CONTRIBUCION DE MEJORAS</t>
  </si>
  <si>
    <t>0414302001</t>
  </si>
  <si>
    <t>SERVICIO DE FRACCIONAMIENTO</t>
  </si>
  <si>
    <t>0414302101</t>
  </si>
  <si>
    <t>LICENCIA COLOCACION DE ANUNCIOS</t>
  </si>
  <si>
    <t>0414302102</t>
  </si>
  <si>
    <t>PERMISO EJERCER COMERCIO VIA PUBLICA</t>
  </si>
  <si>
    <t>0414302201</t>
  </si>
  <si>
    <t>PERMISO EVEN VTA DE BEBIDAS ALCOHOLICAS</t>
  </si>
  <si>
    <t>0414302203</t>
  </si>
  <si>
    <t>PERMISO FUNCIONAMIENTO HORA EXTRA</t>
  </si>
  <si>
    <t>0414302204</t>
  </si>
  <si>
    <t>CONCE ESTACIONAMIENTOS PUBLICOS</t>
  </si>
  <si>
    <t>0414302205</t>
  </si>
  <si>
    <t>PERMISO PARA FIESTAS Y EVENTOS</t>
  </si>
  <si>
    <t>0414302301</t>
  </si>
  <si>
    <t>CERTIFICADO VALOR FISCAL PROPIEDAD RAIZ</t>
  </si>
  <si>
    <t>0414302302</t>
  </si>
  <si>
    <t>CERTIFICADO ESTADO CUENTA IMPUESTO</t>
  </si>
  <si>
    <t>0414302303</t>
  </si>
  <si>
    <t>CONSTANCIA EXPEDIDA DEPENDENCIA DISTINTA</t>
  </si>
  <si>
    <t>0414302304</t>
  </si>
  <si>
    <t>REGISTRO REFRENDO PERITO VALUADOR</t>
  </si>
  <si>
    <t>0414302305</t>
  </si>
  <si>
    <t>CERTIFICADO EXPEDIDO SECRET AYUNTAMIENTO</t>
  </si>
  <si>
    <t>0414302501</t>
  </si>
  <si>
    <t>CONCESION SERV PUBLICO URBANO Y SUBURBA</t>
  </si>
  <si>
    <t>0414302503</t>
  </si>
  <si>
    <t>REFRENDO CONCESION SERV URBANO Y SUBURBA</t>
  </si>
  <si>
    <t>0414302506</t>
  </si>
  <si>
    <t>CONSTANCIA DE DESPINTADO</t>
  </si>
  <si>
    <t>0414302507</t>
  </si>
  <si>
    <t>REVISTA MECANICA SEMESTRAL</t>
  </si>
  <si>
    <t>0414302508</t>
  </si>
  <si>
    <t>AUTORIZACION PRORROGA USO UNIDAD</t>
  </si>
  <si>
    <t>0414302509</t>
  </si>
  <si>
    <t>PERMISOS MANIOBRAS CARGA Y DESCARGA</t>
  </si>
  <si>
    <t>0414302601</t>
  </si>
  <si>
    <t>PERMISO FUNCIONAMIENTO GIRO COMERCIAL</t>
  </si>
  <si>
    <t>0414302602</t>
  </si>
  <si>
    <t>CONCESIÓN DE LOCAL</t>
  </si>
  <si>
    <t>0414302603</t>
  </si>
  <si>
    <t>CONCESIÓN DE PLANCHA</t>
  </si>
  <si>
    <t>0414302604</t>
  </si>
  <si>
    <t>CONCESIÓN DE LUGAR</t>
  </si>
  <si>
    <t>0414302605</t>
  </si>
  <si>
    <t>REFRENDO ANUAL CONCESION</t>
  </si>
  <si>
    <t>0414302701</t>
  </si>
  <si>
    <t>INSCRIPCION PADRON PROVEEDORES</t>
  </si>
  <si>
    <t>0414343201</t>
  </si>
  <si>
    <t>DERECHO DE ALUMBRADO</t>
  </si>
  <si>
    <t>0414343401</t>
  </si>
  <si>
    <t>PANTEONES ZONA URBANA</t>
  </si>
  <si>
    <t>0414343402</t>
  </si>
  <si>
    <t>PANTEONES ZONA RURAL</t>
  </si>
  <si>
    <t>0414343403</t>
  </si>
  <si>
    <t>VENTA DE TERRENOS PANTEON EN ZONA URBANA</t>
  </si>
  <si>
    <t>0414343404</t>
  </si>
  <si>
    <t>VENTA TERRENOS PANTEON ZONA RURAL</t>
  </si>
  <si>
    <t>0414343501</t>
  </si>
  <si>
    <t>SACRIFICIO GANADO BOVINO</t>
  </si>
  <si>
    <t>0414343503</t>
  </si>
  <si>
    <t>SACRIFICIO GANADO PORCINO</t>
  </si>
  <si>
    <t>0414343507</t>
  </si>
  <si>
    <t>MARCAJE ANIMAL MATANZA</t>
  </si>
  <si>
    <t>0414343601</t>
  </si>
  <si>
    <t>SERVICIO SEGURIDAD PUBLICA</t>
  </si>
  <si>
    <t>0414343801</t>
  </si>
  <si>
    <t>PERMISO CONSTRUCCION AMPLIACION</t>
  </si>
  <si>
    <t>0414343802</t>
  </si>
  <si>
    <t>FACTIBILIDAD DIVISI LOTIFICACION FUSION</t>
  </si>
  <si>
    <t>0414343804</t>
  </si>
  <si>
    <t>PERMISO USO DE SUELO ALINEAMIENTO</t>
  </si>
  <si>
    <t>0414343805</t>
  </si>
  <si>
    <t>CONSTRUCCIÓN DE RAMPA</t>
  </si>
  <si>
    <t>0414343806</t>
  </si>
  <si>
    <t>LICENCIA DE ALINEAMIENTO</t>
  </si>
  <si>
    <t>0414343807</t>
  </si>
  <si>
    <t>PERM COLOCACION MATERIAL VIA PUBLICA</t>
  </si>
  <si>
    <t>0414343808</t>
  </si>
  <si>
    <t>PERMISO RUPTURA PAVIMENTO</t>
  </si>
  <si>
    <t>0414343809</t>
  </si>
  <si>
    <t>CERTIFICADO NUMERO OFICIAL</t>
  </si>
  <si>
    <t>0414343810</t>
  </si>
  <si>
    <t>CERTIFICACION TERMINA OBRA USO EDIFICIO</t>
  </si>
  <si>
    <t>0414343811</t>
  </si>
  <si>
    <t>LICENCIA REMODELACION GAVETA</t>
  </si>
  <si>
    <t>0414343901</t>
  </si>
  <si>
    <t>AVALUO INMUEBLE URBANO SUBURBANO</t>
  </si>
  <si>
    <t>0414343902</t>
  </si>
  <si>
    <t>AVALUO INMUEBLES RUSTICOS</t>
  </si>
  <si>
    <t>0414944101</t>
  </si>
  <si>
    <t>OTROS DERECHOS</t>
  </si>
  <si>
    <t>0415151001</t>
  </si>
  <si>
    <t>GIMNASIO MUNICIPAL</t>
  </si>
  <si>
    <t>0415151002</t>
  </si>
  <si>
    <t>UNIDAD DEPORTIVA</t>
  </si>
  <si>
    <t>0415151003</t>
  </si>
  <si>
    <t>SANITARIOS MUNICIPALES</t>
  </si>
  <si>
    <t>0415151005</t>
  </si>
  <si>
    <t>FORMAS VALORADAS</t>
  </si>
  <si>
    <t>0415151006</t>
  </si>
  <si>
    <t>PRODUCTOS FINANCIEROS</t>
  </si>
  <si>
    <t>0416161101</t>
  </si>
  <si>
    <t>RECARGOS PREDIAL</t>
  </si>
  <si>
    <t>0416161102</t>
  </si>
  <si>
    <t>RECARGOS</t>
  </si>
  <si>
    <t>0416161104</t>
  </si>
  <si>
    <t>GASTOS DE EJECUCIÓN</t>
  </si>
  <si>
    <t>0416261201</t>
  </si>
  <si>
    <t>MULTA FISCALIZACION REGLAMENTOS</t>
  </si>
  <si>
    <t>0416261202</t>
  </si>
  <si>
    <t>MULTAS SEGURIDAD PÚBLICA</t>
  </si>
  <si>
    <t>0416261203</t>
  </si>
  <si>
    <t>MULTAS TRÁNSITO MUNICIPAL</t>
  </si>
  <si>
    <t>0416261204</t>
  </si>
  <si>
    <t>MULTAS CATASTRO</t>
  </si>
  <si>
    <t>0416261205</t>
  </si>
  <si>
    <t>MULTAS DE DESARROLLO URBANO</t>
  </si>
  <si>
    <t>0416461401</t>
  </si>
  <si>
    <t>REINTEGROS</t>
  </si>
  <si>
    <t>0416761701</t>
  </si>
  <si>
    <t>DONATIVOS EN EFECTIVO</t>
  </si>
  <si>
    <t>0416961901</t>
  </si>
  <si>
    <t>OTROS APROVECHAMIENTOS</t>
  </si>
  <si>
    <t>0421181011</t>
  </si>
  <si>
    <t>FONDO GENERAL</t>
  </si>
  <si>
    <t>0421181021</t>
  </si>
  <si>
    <t>FONDO DE FOMENTO MUNICIPAL</t>
  </si>
  <si>
    <t>0421181031</t>
  </si>
  <si>
    <t>FONDO DE FISCALIZACIÓN</t>
  </si>
  <si>
    <t>0421181041</t>
  </si>
  <si>
    <t>IMPUESTO ESPECIAL PRODUCCCION Y SERVICIO</t>
  </si>
  <si>
    <t>0421181051</t>
  </si>
  <si>
    <t>FONDO IEPS DE GASOLINA</t>
  </si>
  <si>
    <t>0421181061</t>
  </si>
  <si>
    <t>FONDO ISR PARTICIPABLE</t>
  </si>
  <si>
    <t>0421181071</t>
  </si>
  <si>
    <t>IMPUESTO FEDERAL TENENCIA</t>
  </si>
  <si>
    <t>0421181081</t>
  </si>
  <si>
    <t>FONDO DE COMPENSACIÓN ISAN</t>
  </si>
  <si>
    <t>0421181091</t>
  </si>
  <si>
    <t>IMPUESTO AUTOS NUEVOS</t>
  </si>
  <si>
    <t>0421181101</t>
  </si>
  <si>
    <t>LICENCIA FUNCIONAMIE BEBIDAS ALCHOLICAS</t>
  </si>
  <si>
    <t>0421282011</t>
  </si>
  <si>
    <t>FONDO APORTACION INFRAESTRUCTURA MPAL</t>
  </si>
  <si>
    <t>0421282012</t>
  </si>
  <si>
    <t>0421282021</t>
  </si>
  <si>
    <t>APORTACIONES FORTAMUN</t>
  </si>
  <si>
    <t>0421282022</t>
  </si>
  <si>
    <t>PRODUCTOS FINANCIEROS F2</t>
  </si>
  <si>
    <t>0421300101</t>
  </si>
  <si>
    <t>APOYO PROGRAMAS SECTORIALES</t>
  </si>
  <si>
    <t>0421383021</t>
  </si>
  <si>
    <t>CONVENIOS ESTATALES</t>
  </si>
  <si>
    <t>0421383031</t>
  </si>
  <si>
    <t>OTROS CONVENIOS</t>
  </si>
  <si>
    <t>0511101111</t>
  </si>
  <si>
    <t>Dietas</t>
  </si>
  <si>
    <t>0511101131</t>
  </si>
  <si>
    <t>Sueldos Base</t>
  </si>
  <si>
    <t>0511201221</t>
  </si>
  <si>
    <t>Remuneraciones para eventuales</t>
  </si>
  <si>
    <t>0511301312</t>
  </si>
  <si>
    <t>Antigüedad</t>
  </si>
  <si>
    <t>0511301321</t>
  </si>
  <si>
    <t>Prima Vacacional</t>
  </si>
  <si>
    <t>0511301323</t>
  </si>
  <si>
    <t>Gratificación de fin de año</t>
  </si>
  <si>
    <t>0511301331</t>
  </si>
  <si>
    <t>Remuneraciones por horas extraordinarias</t>
  </si>
  <si>
    <t>0511401413</t>
  </si>
  <si>
    <t>Aportaciones IMSS</t>
  </si>
  <si>
    <t>0511501522</t>
  </si>
  <si>
    <t>Liquid por indem y sueldos y salarios caídos</t>
  </si>
  <si>
    <t>0511501541</t>
  </si>
  <si>
    <t>Prestaciones establecidas por CGT</t>
  </si>
  <si>
    <t>0511501551</t>
  </si>
  <si>
    <t>Capacitación de los servidores públicos</t>
  </si>
  <si>
    <t>0511501592</t>
  </si>
  <si>
    <t>Otras prestaciones</t>
  </si>
  <si>
    <t>0511501593</t>
  </si>
  <si>
    <t>Despensa</t>
  </si>
  <si>
    <t>0511501595</t>
  </si>
  <si>
    <t xml:space="preserve"> Fondo de ahorro LECRP</t>
  </si>
  <si>
    <t>0511601711</t>
  </si>
  <si>
    <t>Estímulos por productividad y eficiencia</t>
  </si>
  <si>
    <t>0512102111</t>
  </si>
  <si>
    <t>Materiales y útiles de oficina</t>
  </si>
  <si>
    <t>0512102121</t>
  </si>
  <si>
    <t>Materiales y útiles de impresión y reproducción</t>
  </si>
  <si>
    <t>0512102141</t>
  </si>
  <si>
    <t>Mat y útiles de tecnologías de la Info y Com</t>
  </si>
  <si>
    <t>0512102151</t>
  </si>
  <si>
    <t>Material impreso e información digital</t>
  </si>
  <si>
    <t>0512102161</t>
  </si>
  <si>
    <t>Material de limpieza</t>
  </si>
  <si>
    <t>0512202212</t>
  </si>
  <si>
    <t>Prod Alim p pers en instalac de depend y ent</t>
  </si>
  <si>
    <t>0512202214</t>
  </si>
  <si>
    <t>Productos Alimenticios para Persona</t>
  </si>
  <si>
    <t>0512402411</t>
  </si>
  <si>
    <t>Materiales de construcción minerales no metálicos</t>
  </si>
  <si>
    <t>0512402421</t>
  </si>
  <si>
    <t>Materiales de construcción de concreto</t>
  </si>
  <si>
    <t>0512402431</t>
  </si>
  <si>
    <t>Materiales de construcción de cal y yeso</t>
  </si>
  <si>
    <t>0512402461</t>
  </si>
  <si>
    <t>Material eléctrico y electrónico</t>
  </si>
  <si>
    <t>0512402471</t>
  </si>
  <si>
    <t>Estructuras y manufacturas</t>
  </si>
  <si>
    <t>0512402481</t>
  </si>
  <si>
    <t>Materiales complementarios</t>
  </si>
  <si>
    <t>0512402491</t>
  </si>
  <si>
    <t>Materiales diversos</t>
  </si>
  <si>
    <t>0512402492</t>
  </si>
  <si>
    <t>Materiales Diversos Jardinería</t>
  </si>
  <si>
    <t>0512502522</t>
  </si>
  <si>
    <t>Plaguicidas y pesticidas</t>
  </si>
  <si>
    <t>0512502531</t>
  </si>
  <si>
    <t>Medicinas y productos farmacéuticos</t>
  </si>
  <si>
    <t>0512502561</t>
  </si>
  <si>
    <t>Fibras sintéticas hules plásticos y derivados</t>
  </si>
  <si>
    <t>0512602612</t>
  </si>
  <si>
    <t>Combus Lub y aditivos vehículos Serv Pub</t>
  </si>
  <si>
    <t>0512702731</t>
  </si>
  <si>
    <t>Artículos deportivos</t>
  </si>
  <si>
    <t>0512702751</t>
  </si>
  <si>
    <t>Blancos y otros Prod textiles excepto prendas de</t>
  </si>
  <si>
    <t>0512902911</t>
  </si>
  <si>
    <t>Herramientas menores</t>
  </si>
  <si>
    <t>0512902921</t>
  </si>
  <si>
    <t>Refacciones y accesorios menores de edificios</t>
  </si>
  <si>
    <t>0512902941</t>
  </si>
  <si>
    <t>Ref y Acces men Eq cómputo y tecn de la Info</t>
  </si>
  <si>
    <t>0512902961</t>
  </si>
  <si>
    <t>Ref y Acces menores de Eq de transporte</t>
  </si>
  <si>
    <t>0512902991</t>
  </si>
  <si>
    <t>Ref y Acces menores otros bienes muebles</t>
  </si>
  <si>
    <t>0513103111</t>
  </si>
  <si>
    <t>Servicio de energía eléctrica</t>
  </si>
  <si>
    <t>0513103141</t>
  </si>
  <si>
    <t>Servicio telefonía tradicional</t>
  </si>
  <si>
    <t>0513103151</t>
  </si>
  <si>
    <t>Servicio telefonía celular</t>
  </si>
  <si>
    <t>0513103171</t>
  </si>
  <si>
    <t>Servicios de acceso de internet</t>
  </si>
  <si>
    <t>0513103181</t>
  </si>
  <si>
    <t>Servicio postal</t>
  </si>
  <si>
    <t>0513203221</t>
  </si>
  <si>
    <t>Arrendamiento de edificios y locales</t>
  </si>
  <si>
    <t>0513303311</t>
  </si>
  <si>
    <t>Servicios legales</t>
  </si>
  <si>
    <t>0513303312</t>
  </si>
  <si>
    <t>Servicios de contabilidad</t>
  </si>
  <si>
    <t>0513303331</t>
  </si>
  <si>
    <t>Servicios de consultoría administrativa</t>
  </si>
  <si>
    <t>0513303341</t>
  </si>
  <si>
    <t>Servicios de capacitación</t>
  </si>
  <si>
    <t>0513303361</t>
  </si>
  <si>
    <t>Impresiones doc ofic p prestación de Serv pub</t>
  </si>
  <si>
    <t>0513303392</t>
  </si>
  <si>
    <t>Serv profesionales médicos</t>
  </si>
  <si>
    <t>0513403411</t>
  </si>
  <si>
    <t>Servicios financieros y bancarios</t>
  </si>
  <si>
    <t>0513403451</t>
  </si>
  <si>
    <t>Seguro de bienes patrimoniales</t>
  </si>
  <si>
    <t>0513503521</t>
  </si>
  <si>
    <t>Instal Rep y mantto  de Mobil y Eq de admon</t>
  </si>
  <si>
    <t>0513503551</t>
  </si>
  <si>
    <t>Mantto y conserv Veh terrestres aéreos mariti</t>
  </si>
  <si>
    <t>0513503571</t>
  </si>
  <si>
    <t>Instal Rep y mantto de maq otros Eq y herrami</t>
  </si>
  <si>
    <t>0513503591</t>
  </si>
  <si>
    <t>Servicios de jardinería y fumigación</t>
  </si>
  <si>
    <t>0513603612</t>
  </si>
  <si>
    <t>Impresión y elaborac public ofic y de informaci</t>
  </si>
  <si>
    <t>0513603614</t>
  </si>
  <si>
    <t>Ins y pubpropias operdependy entque no formen</t>
  </si>
  <si>
    <t>0513603631</t>
  </si>
  <si>
    <t>Serv de creatividad preproducción y producción d</t>
  </si>
  <si>
    <t>0513703751</t>
  </si>
  <si>
    <t>Viáticos nac p Serv pub Desemp funciones ofic</t>
  </si>
  <si>
    <t>0513703791</t>
  </si>
  <si>
    <t>Otros servicios de traslado y hospedaje</t>
  </si>
  <si>
    <t>0513803832</t>
  </si>
  <si>
    <t>Eventos</t>
  </si>
  <si>
    <t>0513903921</t>
  </si>
  <si>
    <t>Otros impuestos y derechos</t>
  </si>
  <si>
    <t>0513903941</t>
  </si>
  <si>
    <t>Sentencias y resoluciones judiciales</t>
  </si>
  <si>
    <t>0513903981</t>
  </si>
  <si>
    <t>Impuesto sobre nóminas</t>
  </si>
  <si>
    <t>0513903991</t>
  </si>
  <si>
    <t>Deficiente de Alumbrado Publico</t>
  </si>
  <si>
    <t>0522104211</t>
  </si>
  <si>
    <t>Transferencias para DIF Municipal</t>
  </si>
  <si>
    <t>0522104212</t>
  </si>
  <si>
    <t>Transferencias para Casa de la Cultura</t>
  </si>
  <si>
    <t>0524104415</t>
  </si>
  <si>
    <t>Ayudas y Apoyos</t>
  </si>
  <si>
    <t>0524204421</t>
  </si>
  <si>
    <t>Becas</t>
  </si>
  <si>
    <t>0524304451</t>
  </si>
  <si>
    <t>Donativos a instituciones sin fines de lucro</t>
  </si>
  <si>
    <t>0524304452</t>
  </si>
  <si>
    <t>Ayudas a Instituciones de Salud</t>
  </si>
  <si>
    <t>0525204521</t>
  </si>
  <si>
    <t>Jubilaciones</t>
  </si>
  <si>
    <t>0529204934</t>
  </si>
  <si>
    <t>Transferencias para el sector privado externo</t>
  </si>
  <si>
    <t>0311000001</t>
  </si>
  <si>
    <t>PATRIMONIO INICIAL</t>
  </si>
  <si>
    <t>0311000002</t>
  </si>
  <si>
    <t>PATRIMONIO EN ACTIVO NO CIRCULANTE RM 2007</t>
  </si>
  <si>
    <t>0311000003</t>
  </si>
  <si>
    <t>PATRIMONIO EN ACTIVO NO CIRCULANTE RM 2008</t>
  </si>
  <si>
    <t>0311000004</t>
  </si>
  <si>
    <t>PATRIMONIO EN ACTIVO NO CIRCULANTE RM 2009</t>
  </si>
  <si>
    <t>0311000005</t>
  </si>
  <si>
    <t>PATRIMONIO EN ACTIVO NO CIRCULANTE RM 2010</t>
  </si>
  <si>
    <t>0311000006</t>
  </si>
  <si>
    <t>UTILIDAD O PERDIDA EN VENTA DE BIENES</t>
  </si>
  <si>
    <t>0311000101</t>
  </si>
  <si>
    <t>PATRIMONIO EN ACTIVO NO CIRCULANTE F1 FAISM 2007</t>
  </si>
  <si>
    <t>0311000102</t>
  </si>
  <si>
    <t>PATRIMONIO EN ACTIVO NO CIRCULANTE F1 FAISM 2008</t>
  </si>
  <si>
    <t>0311000103</t>
  </si>
  <si>
    <t>PATRIMONIO EN ACTIVO NO CIRCULANTE F1 FAISM 2009</t>
  </si>
  <si>
    <t>0311000201</t>
  </si>
  <si>
    <t>PATRIMONIO EN ACTIVO NO CIRCULANTE F2 FORTAMU 2006</t>
  </si>
  <si>
    <t>0311000202</t>
  </si>
  <si>
    <t>PATRIMONIO EN ACTIVO NO CIRCULANTE F2 FORTAMU 2007</t>
  </si>
  <si>
    <t>0311000203</t>
  </si>
  <si>
    <t>PATRIMONIO EN ACTIVO NO CIRCULANTE F2 FORTAMU 2008</t>
  </si>
  <si>
    <t>0311000204</t>
  </si>
  <si>
    <t>PATRIMONIO EN ACTIVO NO CIRCULANTE F2 FORTAMU 2009</t>
  </si>
  <si>
    <t>0312000001</t>
  </si>
  <si>
    <t>Donaciones</t>
  </si>
  <si>
    <t>0321000001</t>
  </si>
  <si>
    <t>Ahorro/Desahorro</t>
  </si>
  <si>
    <t>RESULTADO DEL EJERC (AHORRO/DESAHORRO)</t>
  </si>
  <si>
    <t>0322000001</t>
  </si>
  <si>
    <t>RESULTADOS DE EJERCICIOS ANTERIORES RM 2007</t>
  </si>
  <si>
    <t>0322000002</t>
  </si>
  <si>
    <t>RESULTADOS DE EJERCICIOS ANTERIORES RM 2008</t>
  </si>
  <si>
    <t>0322000003</t>
  </si>
  <si>
    <t>RESULTADOS DE EJERCICIOS ANTERIORES RM 2009</t>
  </si>
  <si>
    <t>0322000004</t>
  </si>
  <si>
    <t>RESULTADOS DE EJERCICIOS ANTERIORES RM 2010</t>
  </si>
  <si>
    <t>0322000005</t>
  </si>
  <si>
    <t>RESULTADOS DE EJERCICIOS ANTERIORES RM 2011</t>
  </si>
  <si>
    <t>0322000012</t>
  </si>
  <si>
    <t>RESULTADO DEL EJERCICIO 2012</t>
  </si>
  <si>
    <t>0322000013</t>
  </si>
  <si>
    <t>RESULTADO DEL EJERCICIO 2013</t>
  </si>
  <si>
    <t>0322000014</t>
  </si>
  <si>
    <t>RESULTADO DEL EJERCICIO 2014</t>
  </si>
  <si>
    <t>0322000015</t>
  </si>
  <si>
    <t>RESULTADO DEL EJERCICIO 2015</t>
  </si>
  <si>
    <t>0322000016</t>
  </si>
  <si>
    <t>RESULTADO DEL EJERCICIO 2016</t>
  </si>
  <si>
    <t>0322000017</t>
  </si>
  <si>
    <t>RESULTADO DEL EJERCICIO 2017</t>
  </si>
  <si>
    <t>0322000101</t>
  </si>
  <si>
    <t>RESUL DE EJERC ANTERIORES RAMO 33 FONDO 1 2006</t>
  </si>
  <si>
    <t>0322000102</t>
  </si>
  <si>
    <t>0322000103</t>
  </si>
  <si>
    <t>RESUL DE EJERC ANTERIORES RAMO 33 FONDO 1 2007</t>
  </si>
  <si>
    <t>0322000104</t>
  </si>
  <si>
    <t>RESUL DE EJERC ANTERIORES RAMO 33 FONDO 1 2008</t>
  </si>
  <si>
    <t>0322000105</t>
  </si>
  <si>
    <t>RESUL DE EJERC ANTERIORES RAMO 33 FONDO 2 2008</t>
  </si>
  <si>
    <t>0322000106</t>
  </si>
  <si>
    <t>RESUL DE EJERC ANTERIORES RAMO 33 FONDO 1 2009</t>
  </si>
  <si>
    <t>0322000107</t>
  </si>
  <si>
    <t>RESUL DE EJERC ANTERIORES RAMO 33 2009</t>
  </si>
  <si>
    <t>0322000108</t>
  </si>
  <si>
    <t>RESUL DE EJERC ANTERIORES FONDO 1 RAMO 33 2010</t>
  </si>
  <si>
    <t>0322000109</t>
  </si>
  <si>
    <t>RESUL DE EJERC ANTERIORES FONDO 1 RAMO 33 2011</t>
  </si>
  <si>
    <t>0322000110</t>
  </si>
  <si>
    <t>RESUL DE EJERC ANTERIORES APORTAC FONDO 1 2010</t>
  </si>
  <si>
    <t>0322000111</t>
  </si>
  <si>
    <t>RESUL DE EJERC ANTERIORES APORTAC FONDO 1 2011</t>
  </si>
  <si>
    <t>0322000201</t>
  </si>
  <si>
    <t>RESUL DE EJERC ANTERIORES FONDO 2 RAMO 33 2006</t>
  </si>
  <si>
    <t>0322000203</t>
  </si>
  <si>
    <t>RESUL DE EJERC ANTERIORES FONDO 2 RAMO 33 2008</t>
  </si>
  <si>
    <t>0322000204</t>
  </si>
  <si>
    <t>RESUL DE EJERC ANTERIORES FONDO 2 RAMO 33 2009</t>
  </si>
  <si>
    <t>0322000205</t>
  </si>
  <si>
    <t>RESUL DE EJERC ANTERIORES FONDO 2 RAMO 33 2010</t>
  </si>
  <si>
    <t>0322000206</t>
  </si>
  <si>
    <t>RESUL DE EJERC ANTERIORES FONDO 2 RAMO 33 2011</t>
  </si>
  <si>
    <t>0322000303</t>
  </si>
  <si>
    <t>RESUL DE EJERC ANTERIORES OPCIONES PRODUCTIVA 2003</t>
  </si>
  <si>
    <t>0322000304</t>
  </si>
  <si>
    <t>RESUL DE EJERC ANTERIORES CREDITO A PALABRA 2003</t>
  </si>
  <si>
    <t>0322000307</t>
  </si>
  <si>
    <t>RESUL DE EJERC ANTERIORES CREDITO LA PALABRA 2004</t>
  </si>
  <si>
    <t>0322000311</t>
  </si>
  <si>
    <t>RESUL DE EJERC ANTERIORES COLECTOR 2005</t>
  </si>
  <si>
    <t>0322000315</t>
  </si>
  <si>
    <t>RESUL DE EJERC ANTERIORES INSUMOS AGROPECUARI 2007</t>
  </si>
  <si>
    <t>0322000316</t>
  </si>
  <si>
    <t>RESUL DE EJERC ANTERIORES CENTRO HISTORICO 2007</t>
  </si>
  <si>
    <t>0322000317</t>
  </si>
  <si>
    <t>RESUL DE EJERC ANTERIORES CENTRO HISTORICO 2008</t>
  </si>
  <si>
    <t>0322000318</t>
  </si>
  <si>
    <t>RESUL DE EJERC ANTERIORES ACTIVOS PRODUCTIVOS 2008</t>
  </si>
  <si>
    <t>0322000319</t>
  </si>
  <si>
    <t>RESUL DE EJERC ANTERIORES OPCIONES PRODUCTIVA 2008</t>
  </si>
  <si>
    <t>0322000320</t>
  </si>
  <si>
    <t>RESUL DE EJERC ANTERIORES BORDERIAS 2008</t>
  </si>
  <si>
    <t>0322000325</t>
  </si>
  <si>
    <t>0322000327</t>
  </si>
  <si>
    <t>RESUL DE EJERC ANTERIORES CONSERVACION LAGUNA 2008</t>
  </si>
  <si>
    <t>0322000328</t>
  </si>
  <si>
    <t>RESUL DE EJERC ANTERIORES MEJOR ATENCION SERV 2008</t>
  </si>
  <si>
    <t>0322000329</t>
  </si>
  <si>
    <t>RESUL DE EJERC ANTERIORES ESPACIOS PUBLICOS 2008</t>
  </si>
  <si>
    <t>0322000331</t>
  </si>
  <si>
    <t>RESUL DE EJERC ANTERIORES AREA NATURAL 2008</t>
  </si>
  <si>
    <t>0322000334</t>
  </si>
  <si>
    <t>RESUL DE EJERC ANTERIORES REHA SOPORTE 2008</t>
  </si>
  <si>
    <t>0322000335</t>
  </si>
  <si>
    <t>RESUL DE EJERC ANTERIORES PIAS 2008</t>
  </si>
  <si>
    <t>0322000336</t>
  </si>
  <si>
    <t>RESUL DE EJERC ANTERIORES REUNION DE JOVENES 2008</t>
  </si>
  <si>
    <t>0322000337</t>
  </si>
  <si>
    <t>RESUL DE EJERC ANTERIORES FAIM 2009</t>
  </si>
  <si>
    <t>0322000342</t>
  </si>
  <si>
    <t>RESUL DE EJERC ANTERIORES TU CALLE 2009</t>
  </si>
  <si>
    <t>0322000343</t>
  </si>
  <si>
    <t>RESUL DE EJERC ANTERIORES PDIBC 2009</t>
  </si>
  <si>
    <t>0322000348</t>
  </si>
  <si>
    <t>RESUL DE EJERC ANTERIORES CAMINOS RURALES 2009</t>
  </si>
  <si>
    <t>0322000350</t>
  </si>
  <si>
    <t>RESUL DE EJERC ANTERIORES CONSER DE LA LAGUNA 2009</t>
  </si>
  <si>
    <t>0322000352</t>
  </si>
  <si>
    <t>RESUL DE EJERC ANTERIORES PROGRAMAS 2010</t>
  </si>
  <si>
    <t>0322000353</t>
  </si>
  <si>
    <t>RES DE EJERCICIOS ANTERIORES MEVI PISO FIRME 2010</t>
  </si>
  <si>
    <t>0322000354</t>
  </si>
  <si>
    <t>RESULTADOS DE EJERCICIOS ANTERIORES PROGRAMAS 2011</t>
  </si>
  <si>
    <t>0322000401</t>
  </si>
  <si>
    <t>Aplicación de remanente Recurso Municipal</t>
  </si>
  <si>
    <t>0322000402</t>
  </si>
  <si>
    <t>Aplicación de remanente Fondo 1 Ramo 33</t>
  </si>
  <si>
    <t>0322000403</t>
  </si>
  <si>
    <t>Aplicación de remanente Fondo 2 Ramo 33 Fortamun</t>
  </si>
  <si>
    <t>0322000404</t>
  </si>
  <si>
    <t>Aplicación de remanente Programas Especiales</t>
  </si>
  <si>
    <t>0322000405</t>
  </si>
  <si>
    <t>Aplicación de remanente Recurso Federal</t>
  </si>
  <si>
    <t>0325200001</t>
  </si>
  <si>
    <t>CAMBIOS POR ERRORES CONTABLES DEL RECURSO MUNICIPA</t>
  </si>
  <si>
    <t>0325200002</t>
  </si>
  <si>
    <t>CAMBIOS POR ERRORES CONTABLES DEL PROG MAS 2009</t>
  </si>
  <si>
    <t>BANCOMER NOMINA RM 0160680982</t>
  </si>
  <si>
    <t>BBVA RECURSO MUNICIPAL 0169013385</t>
  </si>
  <si>
    <t>BBVA RAMO-33 FONDO-1 2012 0188538867</t>
  </si>
  <si>
    <t>APORTACIONES FONDO 1 2012 0189224041</t>
  </si>
  <si>
    <t>BBVA BANCOMER 0192080699 APORTACIONES 2013</t>
  </si>
  <si>
    <t>BANCOMER RAMO 33</t>
  </si>
  <si>
    <t>BBVA BANCOMER 0194968689 FISM 2014</t>
  </si>
  <si>
    <t>BBVA BANCOMER 0194968522 APORTACIONES 2014</t>
  </si>
  <si>
    <t>BB12601969 FISM 2015</t>
  </si>
  <si>
    <t>BB 12601605 ABO15</t>
  </si>
  <si>
    <t>BANCOMER 104319583 NOMINA OBRAS</t>
  </si>
  <si>
    <t>BANCOMER 0103847624 FORTAMUN 2016</t>
  </si>
  <si>
    <t>BANCOMER 0105181712 APORTACIONES 2016</t>
  </si>
  <si>
    <t>BANCOMER 0109802118 RECURSO MUNICIPAL 2017</t>
  </si>
  <si>
    <t>BANCOMER 0110346608 PARTICIPACIONES 2017</t>
  </si>
  <si>
    <t>BANCOMER 0111284290 RECURSO MUNICIPAL 2018</t>
  </si>
  <si>
    <t>BANCOMER 0111284231 PARTICIPACIONES 2018</t>
  </si>
  <si>
    <t>SANTANDER MPIO NOMINA SEG PUB 2012 92-00176635-4</t>
  </si>
  <si>
    <t>SANTANDER NOMINA 65505628003</t>
  </si>
  <si>
    <t>BANCO DEL BAJIO RAMO 33 FONDO 2 2006 15213430201</t>
  </si>
  <si>
    <t>BANCO DEL BAJIO 81823390201</t>
  </si>
  <si>
    <t>BBAJIO 12777967 REMANENTE FISM 2013</t>
  </si>
  <si>
    <t>BBAJIO 6707336 MANUEL GRANADOS GUZMAN</t>
  </si>
  <si>
    <t>BBAJIO 6707349 DANIEL TORRES GONZALEZ</t>
  </si>
  <si>
    <t>BBAJIO 6707365 ROGELIO GONZALEZ URIBE</t>
  </si>
  <si>
    <t>BBAJIO 6707378 MIGUEL ANGEL RODRIGUEZ REYNOSO</t>
  </si>
  <si>
    <t>BBAJIO 6707394 JOSE LUIS GONZALEZ LARA</t>
  </si>
  <si>
    <t>BBAJIO 6707417 NORMA ELIDIA MORENO MONCADA</t>
  </si>
  <si>
    <t>BBAJIO 6707420 MIGUEL LEDESMA GARCIA</t>
  </si>
  <si>
    <t>BBAJIO 6707433 JORGE GABRIEL ROMERO GARCIA</t>
  </si>
  <si>
    <t>BBAJIO 6707459 LUCIANO MIRANDA VARGAS</t>
  </si>
  <si>
    <t>BBAJIO 6707462 MONSERRAT DE LORETTO ARREDONDO SILV</t>
  </si>
  <si>
    <t>BBAJIO 6707475 MARINA MADRIGAL ENRIQUEZ</t>
  </si>
  <si>
    <t>BBAJIO 6707488 PATRICIA ALEJANDRA BALTAZAR TORRES</t>
  </si>
  <si>
    <t>BAJIO 14967483 FAISM 2016</t>
  </si>
  <si>
    <t>BANCO DEL BAJIO CTA 17566886 FAISM 2017</t>
  </si>
  <si>
    <t>BB 17566506-0101 PARTICIPACIONES 2017</t>
  </si>
  <si>
    <t>BB 17928540 RECURSO MUNICIPAL 2017</t>
  </si>
  <si>
    <t>BB 18428284 APORT. BENEF 2017</t>
  </si>
  <si>
    <t>BB 20614137 RECURSO MUNICIPAL 2018</t>
  </si>
  <si>
    <t>BB 20611521 PARTICIPACIONES 2018</t>
  </si>
  <si>
    <t>BB 20614426  FORTAMUN 2018</t>
  </si>
  <si>
    <t>BB 20614350 FISM 2018</t>
  </si>
  <si>
    <t>BB 21229919 PROGRAMA MAS 2018</t>
  </si>
  <si>
    <t>BBVA PROGRAMA RECUPERA DE INSUMOS 07-09 0174697375</t>
  </si>
  <si>
    <t>BAJIO 0175819270101  PDR2016</t>
  </si>
  <si>
    <t>BAJIO 18487165 AFINMUJERES17</t>
  </si>
  <si>
    <t>BAJIO 19381961-0101 - MAESTRA 1 AEPECUARIA17</t>
  </si>
  <si>
    <t>BAJIO 18748525 CULTURALES17</t>
  </si>
  <si>
    <t>BAJIO 19585801 FATTMIGRANTES17</t>
  </si>
  <si>
    <t>BBVA FONDO AHORRO EMPLEADOS 0160618810</t>
  </si>
  <si>
    <t>65503834298MUN VALLE DE SANTIAGO</t>
  </si>
  <si>
    <t>0191474758 M.V.D.S  AGUILAR AMEZQUITA GI</t>
  </si>
  <si>
    <t>0191460285 M.V.D.S  ALONSO VILLAGOMEZ ED</t>
  </si>
  <si>
    <t>0191460064 M.V.D.S  ALVARADO LEDESMA JAV</t>
  </si>
  <si>
    <t>0191459945 M.V.D.S  ALVARADO VALERIO VIC</t>
  </si>
  <si>
    <t>0191474685 M.V.D.S  ANGUIANO MARTINEZ DI</t>
  </si>
  <si>
    <t>0191460498 M.V.D.S  ARMANDO PALLARES GAR</t>
  </si>
  <si>
    <t>0191460463 M.V.D.S  AYALA JIMENEZ GERARD</t>
  </si>
  <si>
    <t>0191459910 M.V.D.S  BARRON MORALES ALFRE</t>
  </si>
  <si>
    <t>0191460099 M.V.D.S  BECERRA FLORES SANTI</t>
  </si>
  <si>
    <t>0191474499 M.V.D.S  BERMUDEZ FRANCO JOSE</t>
  </si>
  <si>
    <t>0191460552 M.V.D.S  BERMUDEZ VAZQUEZ PAU</t>
  </si>
  <si>
    <t>0191460056 M.V.D.S  CAMPOS LAUREL MARISE</t>
  </si>
  <si>
    <t>0191460536 M.V.D.S  CARDENAS GARCIA SALV</t>
  </si>
  <si>
    <t>0191460161 M.V.D.S  CARDENAS PEREZ AGUST</t>
  </si>
  <si>
    <t>0191460307 M.V.D.S  CHAVEZ TORRES ANTONI</t>
  </si>
  <si>
    <t>0191474103 M.V.D.S  CHIQUITO RAMIREZ ADO</t>
  </si>
  <si>
    <t>0191460455 M.V.D.S  CONTRERAS NAVA FELIP</t>
  </si>
  <si>
    <t>0191460137 M.V.D.S  CORNEJO RUELAS RAMON</t>
  </si>
  <si>
    <t>0191459775 M.V.D.S  CRISTOBAL ORTIZ ANTO</t>
  </si>
  <si>
    <t>0191459961 M.V.D.S  CRUZ RODRIGUEZ JOSE</t>
  </si>
  <si>
    <t>0191474251 M.V.D.S  ESTEVEZ LUCERO LUIS</t>
  </si>
  <si>
    <t>0191474502 M.V.D.S  ESTRADA VALLEJO NANC</t>
  </si>
  <si>
    <t>0191459996 M.V.D.S  FLORES CASTILLO JOSE</t>
  </si>
  <si>
    <t>0191474715 M.V.D.S  FLORES GAYTAN JOSE C</t>
  </si>
  <si>
    <t>0191459449 M.V.D.S  FLORES GAYTAN NOE</t>
  </si>
  <si>
    <t>0191459929 M.V.D.S  FLORES MORALES CARLO</t>
  </si>
  <si>
    <t>0191459708 M.V.D.S  FUENTES CASTRO JOSE</t>
  </si>
  <si>
    <t>0191460471 M.V.D.S  GALVAN MEDINA EZEQUI</t>
  </si>
  <si>
    <t>0191460412 M.V.D.S  GARCIA GARCIA IBAN</t>
  </si>
  <si>
    <t>0191474561 M.V.D.S  GARCIA GARCIA JAVIER</t>
  </si>
  <si>
    <t>0191460587 M.V.D.S  GARCIA GARCIA JOSE L</t>
  </si>
  <si>
    <t>0191459627 M.V.D.S  GARCIA GARCIA JUAN C</t>
  </si>
  <si>
    <t>0191474707 M.V.D.S  GARCIA HERNANDEZ FER</t>
  </si>
  <si>
    <t>0191460021 M.V.D.S  GARCIA MARTINEZ RAFA</t>
  </si>
  <si>
    <t>0191474456 M.V.D.S  GARCIA PENA ADOLFO</t>
  </si>
  <si>
    <t>0191459570 M.V.D.S  GARCIA PINEDA HILARI</t>
  </si>
  <si>
    <t>0191474448 M.V.D.S  GARCIA RAZO JESUS</t>
  </si>
  <si>
    <t>0191459937 M.V.D.S  GERVACIO HUETE PABLO</t>
  </si>
  <si>
    <t>0191460196 M.V.D.S  GOMEZ PRIETO JOSE AL</t>
  </si>
  <si>
    <t>0191460218 M.V.D.S  GONZALEZ ANDARDE ALV</t>
  </si>
  <si>
    <t>0191460358 M.V.D.S  GONZALEZ CASTRO JUAN</t>
  </si>
  <si>
    <t>0191460382 M.V.D.S  GONZALEZ CHIQUITO JO</t>
  </si>
  <si>
    <t>0191474286 M.V.D.S  GONZALEZ GARCIA RAMO</t>
  </si>
  <si>
    <t>0191460366 M.V.D.S  GONZALEZ OJEDA CARLO</t>
  </si>
  <si>
    <t>0191474553 M.V.D.S  GONZALEZ PATINO SANT</t>
  </si>
  <si>
    <t>0191460250 M.V.D.S  GONZALEZ QUIROZ JOSE</t>
  </si>
  <si>
    <t>0191474383 M.V.D.S  GONZALEZ RICO ANTONI</t>
  </si>
  <si>
    <t>0191460528 M.V.D.S  GUEVARA RAYA J JESUS</t>
  </si>
  <si>
    <t>0191474537 M.V.D.S  HERNANDEZ MORENO ERU</t>
  </si>
  <si>
    <t>0191474510 M.V.D.S  HERNANDEZ ROSALES JO</t>
  </si>
  <si>
    <t>0191459546 M.V.D.S  HERNANDEZ SILVA POMP</t>
  </si>
  <si>
    <t>0191474472 M.V.D.S  HERNANDEZ VIDAL EDUA</t>
  </si>
  <si>
    <t>0191459988 M.V.D.S  JIMENEZ JIMENEZ FRAN</t>
  </si>
  <si>
    <t>0191460110 M.V.D.S  LARA VILLAREAL JOSE</t>
  </si>
  <si>
    <t>0191459481 M.V.D.S  LEDESMA RAMIREZ ALEJ</t>
  </si>
  <si>
    <t>0191474413 M.V.D.S  LEON CERON JOSE LUIS</t>
  </si>
  <si>
    <t>0191459716 M.V.D.S  MARTINEZ ARREDONDO R</t>
  </si>
  <si>
    <t>0191474235 M.V.D.S  MARTINEZ GONZALEZ JO</t>
  </si>
  <si>
    <t>0191460544 M.V.D.S  MARTINEZ GONZALEZ JU</t>
  </si>
  <si>
    <t>0191460013 M.V.D.S  MARTINEZ LEON VICTOR</t>
  </si>
  <si>
    <t>0191460242 M.V.D.S  MIRANDA SOLORIAO JOS</t>
  </si>
  <si>
    <t>0191459686 M.V.D.S  MORALES NAVARRO ANTO</t>
  </si>
  <si>
    <t>0191474596 M.V.D.S  MORENO VERA FRANCISC</t>
  </si>
  <si>
    <t>0191460048 M.V.D.S  MOSQUEDA AGUILAR GUS</t>
  </si>
  <si>
    <t>0191459767 M.V.D.S  MOSQUEDA GONZALEZ JO</t>
  </si>
  <si>
    <t>0191460501 M.V.D.S  MOSQUEDA RAMIREZ CAR</t>
  </si>
  <si>
    <t>0191459562 M.V.D.S  NAVARRO ROBLES JUAN</t>
  </si>
  <si>
    <t>0191474405 M.V.D.S  NIETO GARCIA CARLOS</t>
  </si>
  <si>
    <t>0191474588 M.V.D.S  NUNEZ RAMIREZ JORGE</t>
  </si>
  <si>
    <t>0191460277 M.V.D.S  OJEDA HINOJOSA VICTO</t>
  </si>
  <si>
    <t>0191474073 M.V.D.S  PAREDEZ PENALOZA SEB</t>
  </si>
  <si>
    <t>0191460315 M.V.D.S  PEREZ RAZO JOSE JAIM</t>
  </si>
  <si>
    <t>0191474278 M.V.D.S  RAMIREZ DELGADO AMAD</t>
  </si>
  <si>
    <t>0191474618 M.V.D.S  RICO LORENZO ADAN</t>
  </si>
  <si>
    <t>0191474693 M.V.D.S  RIVAS GARCIA JUAN GI</t>
  </si>
  <si>
    <t>0191474138 M.V.D.S  RIVERA MORALES FELIP</t>
  </si>
  <si>
    <t>0191474480 M.V.D.S  RODRIGUEZ ALMANZA JO</t>
  </si>
  <si>
    <t>0191459813 M.V.D.S  RODRIGUEZ ALVARADO V</t>
  </si>
  <si>
    <t>0191474529 M.V.D.S  RODRIGUEZ MOSQUEDA M</t>
  </si>
  <si>
    <t>0191459872 M.V.D.S  RODRIGUEZ VELEZ CAYE</t>
  </si>
  <si>
    <t>0191459430 M.V.D.S  RUBIO MUNIZ JUAN</t>
  </si>
  <si>
    <t>0191459635 M.V.D.S  RUIZ CARDENAS JORGE</t>
  </si>
  <si>
    <t>0191460072 M.V.D.S  SALDANA VILLANUEVA G</t>
  </si>
  <si>
    <t>0191460226 M.V.D.S  SANTELLANO LAUREL J</t>
  </si>
  <si>
    <t>0191460323 M.V.D.S  SILVA SALINAS JOSE M</t>
  </si>
  <si>
    <t>0191459465 M.V.D.S  SOLIS ORTEGA JOSE LU</t>
  </si>
  <si>
    <t>0191459821 M.V.D.S  SOLIS SALINAS AGUSTI</t>
  </si>
  <si>
    <t>0191459678 M.V.D.S  VALADEZ ZUNIGA RAMON</t>
  </si>
  <si>
    <t>0191474316 M.V.D.S  VALENCIA FLORES GABR</t>
  </si>
  <si>
    <t>0191459783 M.V.D.S  VERA AGUILAR GLORIA</t>
  </si>
  <si>
    <t>0191474375 M.V.D.S  ZARATE HENANDEZ JAVI</t>
  </si>
  <si>
    <t>0191474359 M.V.D.S  ZAVALA ESTRADA JOSE</t>
  </si>
  <si>
    <t>0191459589 M.V.D.S  ZUNIGA MORENO JUAN</t>
  </si>
  <si>
    <t>MUNICIPIO DE VALLE DE SANTIAGO, GTO.</t>
  </si>
  <si>
    <t>Ejercicio:</t>
  </si>
  <si>
    <t>NOTAS DE DESGLOSE ESTADO DE SITUACIÓN FINANCIERA</t>
  </si>
  <si>
    <t>Periodicidad:</t>
  </si>
  <si>
    <t>Trimestral</t>
  </si>
  <si>
    <t>CORRESPONDIENTE DEL 01 DE ENERO AL 31 DE MARZO DEL 2018</t>
  </si>
  <si>
    <t>Corte:</t>
  </si>
  <si>
    <t>ESF-04</t>
  </si>
  <si>
    <t>BIENES DISPONIBLES PARA SU TRANSFORMACIÓN ESTIMACIONES Y DETERIOROS</t>
  </si>
  <si>
    <t>FIDEICOMISOS, MANDATOS Y CONTRATOS ANÁLOGOS</t>
  </si>
  <si>
    <t>FONDOS Y BIENES DE TERCEROS</t>
  </si>
  <si>
    <t>“Bajo protesta de decir verdad declaramos que los Estados Financieros y sus notas, son razonablemente correctos y son responsabilidad del emisor"</t>
  </si>
  <si>
    <t>NOTAS A LOS ESTADOS FINANCIEROS DE ENERO- MARZO DE 2018</t>
  </si>
  <si>
    <t>Obra pública en bienes público</t>
  </si>
  <si>
    <t>NO APLICA , EL MUNICIPIO NO TRANSFORMA , TAMPOCO ELABORA BIENES.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</si>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</sst>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\-#,##0.00\ "/>
    <numFmt numFmtId="165" formatCode="#,##0.00;\-#,##0.00;&quot; &quot;"/>
  </numFmts>
  <fonts count="27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rgb="FF92D050"/>
      <name val="Arial"/>
      <family val="2"/>
    </font>
    <font>
      <b/>
      <sz val="8"/>
      <color theme="9" tint="0.59999389629810485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3" fillId="0" borderId="0"/>
    <xf numFmtId="0" fontId="23" fillId="0" borderId="0"/>
    <xf numFmtId="0" fontId="7" fillId="0" borderId="0"/>
    <xf numFmtId="0" fontId="25" fillId="0" borderId="0" applyNumberFormat="0" applyFill="0" applyBorder="0" applyAlignment="0" applyProtection="0"/>
  </cellStyleXfs>
  <cellXfs count="508">
    <xf numFmtId="0" fontId="0" fillId="0" borderId="0" xfId="0"/>
    <xf numFmtId="0" fontId="3" fillId="0" borderId="0" xfId="0" applyFont="1"/>
    <xf numFmtId="0" fontId="12" fillId="0" borderId="0" xfId="0" applyFont="1"/>
    <xf numFmtId="4" fontId="8" fillId="0" borderId="0" xfId="1" applyNumberFormat="1" applyFont="1"/>
    <xf numFmtId="0" fontId="9" fillId="0" borderId="0" xfId="0" applyFont="1"/>
    <xf numFmtId="0" fontId="8" fillId="0" borderId="0" xfId="0" applyFont="1"/>
    <xf numFmtId="4" fontId="8" fillId="0" borderId="0" xfId="0" applyNumberFormat="1" applyFont="1"/>
    <xf numFmtId="0" fontId="8" fillId="0" borderId="0" xfId="0" applyFont="1" applyFill="1"/>
    <xf numFmtId="4" fontId="8" fillId="0" borderId="0" xfId="0" applyNumberFormat="1" applyFont="1" applyFill="1"/>
    <xf numFmtId="4" fontId="8" fillId="0" borderId="0" xfId="0" applyNumberFormat="1" applyFont="1" applyFill="1" applyBorder="1" applyAlignment="1">
      <alignment horizontal="right" wrapText="1"/>
    </xf>
    <xf numFmtId="4" fontId="12" fillId="0" borderId="0" xfId="0" applyNumberFormat="1" applyFont="1" applyFill="1" applyBorder="1" applyAlignment="1">
      <alignment horizontal="right" wrapText="1"/>
    </xf>
    <xf numFmtId="0" fontId="8" fillId="0" borderId="0" xfId="0" applyFont="1" applyBorder="1"/>
    <xf numFmtId="4" fontId="8" fillId="0" borderId="0" xfId="0" applyNumberFormat="1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4" fontId="12" fillId="0" borderId="0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/>
    <xf numFmtId="0" fontId="12" fillId="2" borderId="20" xfId="0" applyFont="1" applyFill="1" applyBorder="1" applyAlignment="1">
      <alignment horizontal="left" vertical="center"/>
    </xf>
    <xf numFmtId="0" fontId="12" fillId="2" borderId="21" xfId="0" applyFont="1" applyFill="1" applyBorder="1" applyAlignment="1">
      <alignment horizontal="left" vertical="center"/>
    </xf>
    <xf numFmtId="0" fontId="12" fillId="0" borderId="0" xfId="0" applyFont="1" applyBorder="1"/>
    <xf numFmtId="4" fontId="8" fillId="0" borderId="0" xfId="1" applyNumberFormat="1" applyFont="1" applyBorder="1"/>
    <xf numFmtId="4" fontId="2" fillId="0" borderId="0" xfId="2" applyNumberFormat="1" applyFont="1" applyFill="1" applyBorder="1" applyAlignment="1">
      <alignment horizontal="center" vertical="top" wrapText="1"/>
    </xf>
    <xf numFmtId="0" fontId="8" fillId="0" borderId="0" xfId="0" applyFont="1" applyFill="1" applyBorder="1"/>
    <xf numFmtId="0" fontId="2" fillId="0" borderId="0" xfId="2" applyFont="1" applyFill="1" applyBorder="1" applyAlignment="1">
      <alignment horizontal="center" vertical="top" wrapText="1"/>
    </xf>
    <xf numFmtId="15" fontId="8" fillId="0" borderId="0" xfId="0" applyNumberFormat="1" applyFont="1"/>
    <xf numFmtId="4" fontId="3" fillId="0" borderId="0" xfId="0" applyNumberFormat="1" applyFont="1"/>
    <xf numFmtId="15" fontId="8" fillId="0" borderId="0" xfId="0" applyNumberFormat="1" applyFont="1" applyFill="1"/>
    <xf numFmtId="43" fontId="8" fillId="0" borderId="0" xfId="1" applyFont="1" applyFill="1" applyBorder="1"/>
    <xf numFmtId="0" fontId="2" fillId="0" borderId="0" xfId="0" applyFont="1" applyBorder="1"/>
    <xf numFmtId="4" fontId="2" fillId="0" borderId="0" xfId="0" applyNumberFormat="1" applyFont="1" applyBorder="1"/>
    <xf numFmtId="43" fontId="2" fillId="0" borderId="0" xfId="0" applyNumberFormat="1" applyFont="1" applyBorder="1"/>
    <xf numFmtId="15" fontId="2" fillId="0" borderId="0" xfId="0" applyNumberFormat="1" applyFont="1" applyBorder="1"/>
    <xf numFmtId="15" fontId="3" fillId="0" borderId="0" xfId="0" applyNumberFormat="1" applyFont="1"/>
    <xf numFmtId="2" fontId="8" fillId="0" borderId="0" xfId="1" applyNumberFormat="1" applyFont="1" applyBorder="1"/>
    <xf numFmtId="4" fontId="8" fillId="0" borderId="0" xfId="1" applyNumberFormat="1" applyFont="1" applyAlignment="1"/>
    <xf numFmtId="10" fontId="8" fillId="0" borderId="0" xfId="0" applyNumberFormat="1" applyFont="1" applyAlignment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7" xfId="3" applyFont="1" applyFill="1" applyBorder="1" applyAlignment="1">
      <alignment horizontal="center" vertical="center" wrapText="1"/>
    </xf>
    <xf numFmtId="0" fontId="12" fillId="0" borderId="19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3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4" xfId="3" applyFont="1" applyFill="1" applyBorder="1" applyAlignment="1">
      <alignment horizontal="center" vertical="center" wrapText="1"/>
    </xf>
    <xf numFmtId="0" fontId="8" fillId="0" borderId="19" xfId="4" applyFont="1" applyFill="1" applyBorder="1"/>
    <xf numFmtId="0" fontId="12" fillId="0" borderId="18" xfId="3" applyFont="1" applyFill="1" applyBorder="1" applyAlignment="1">
      <alignment horizontal="left" vertical="center" wrapText="1"/>
    </xf>
    <xf numFmtId="4" fontId="12" fillId="0" borderId="18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1" applyNumberFormat="1" applyFont="1" applyFill="1"/>
    <xf numFmtId="0" fontId="12" fillId="3" borderId="1" xfId="0" applyFont="1" applyFill="1" applyBorder="1" applyAlignment="1">
      <alignment wrapText="1"/>
    </xf>
    <xf numFmtId="10" fontId="8" fillId="0" borderId="0" xfId="1" applyNumberFormat="1" applyFont="1" applyAlignment="1"/>
    <xf numFmtId="2" fontId="8" fillId="0" borderId="0" xfId="1" applyNumberFormat="1" applyFont="1" applyAlignment="1"/>
    <xf numFmtId="0" fontId="8" fillId="0" borderId="0" xfId="0" applyFont="1"/>
    <xf numFmtId="0" fontId="3" fillId="0" borderId="7" xfId="0" applyFont="1" applyBorder="1"/>
    <xf numFmtId="0" fontId="2" fillId="0" borderId="4" xfId="2" applyFont="1" applyFill="1" applyBorder="1" applyAlignment="1">
      <alignment horizontal="center" vertical="top" wrapText="1"/>
    </xf>
    <xf numFmtId="0" fontId="2" fillId="0" borderId="11" xfId="2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3" borderId="1" xfId="0" applyFont="1" applyFill="1" applyBorder="1" applyAlignment="1"/>
    <xf numFmtId="4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43" fontId="2" fillId="3" borderId="1" xfId="0" applyNumberFormat="1" applyFont="1" applyFill="1" applyBorder="1" applyAlignment="1"/>
    <xf numFmtId="15" fontId="2" fillId="3" borderId="1" xfId="0" applyNumberFormat="1" applyFont="1" applyFill="1" applyBorder="1" applyAlignment="1"/>
    <xf numFmtId="0" fontId="8" fillId="0" borderId="0" xfId="0" applyFont="1"/>
    <xf numFmtId="0" fontId="3" fillId="0" borderId="10" xfId="3" applyNumberFormat="1" applyFont="1" applyFill="1" applyBorder="1" applyAlignment="1">
      <alignment horizontal="center" vertical="top"/>
    </xf>
    <xf numFmtId="0" fontId="3" fillId="0" borderId="0" xfId="3" applyFont="1" applyBorder="1" applyAlignment="1">
      <alignment vertical="top" wrapText="1"/>
    </xf>
    <xf numFmtId="0" fontId="2" fillId="2" borderId="1" xfId="2" applyFont="1" applyFill="1" applyBorder="1" applyAlignment="1">
      <alignment horizontal="center" vertical="top" wrapText="1"/>
    </xf>
    <xf numFmtId="0" fontId="8" fillId="0" borderId="0" xfId="0" applyFont="1"/>
    <xf numFmtId="0" fontId="8" fillId="0" borderId="0" xfId="0" applyFont="1"/>
    <xf numFmtId="0" fontId="8" fillId="0" borderId="0" xfId="0" applyFont="1"/>
    <xf numFmtId="43" fontId="8" fillId="0" borderId="0" xfId="1" applyFont="1" applyFill="1"/>
    <xf numFmtId="0" fontId="2" fillId="0" borderId="0" xfId="3" applyFont="1" applyBorder="1" applyAlignment="1">
      <alignment vertical="top"/>
    </xf>
    <xf numFmtId="0" fontId="8" fillId="0" borderId="0" xfId="3" applyFont="1" applyBorder="1" applyAlignment="1">
      <alignment vertical="top"/>
    </xf>
    <xf numFmtId="0" fontId="8" fillId="0" borderId="8" xfId="3" applyFont="1" applyBorder="1" applyAlignment="1">
      <alignment vertical="top"/>
    </xf>
    <xf numFmtId="0" fontId="8" fillId="0" borderId="13" xfId="0" applyFont="1" applyBorder="1"/>
    <xf numFmtId="0" fontId="8" fillId="0" borderId="14" xfId="0" applyFont="1" applyBorder="1"/>
    <xf numFmtId="0" fontId="8" fillId="0" borderId="8" xfId="0" applyFont="1" applyBorder="1"/>
    <xf numFmtId="0" fontId="8" fillId="0" borderId="15" xfId="0" applyFont="1" applyBorder="1"/>
    <xf numFmtId="0" fontId="8" fillId="0" borderId="7" xfId="0" applyFont="1" applyBorder="1"/>
    <xf numFmtId="0" fontId="8" fillId="0" borderId="15" xfId="0" applyFont="1" applyBorder="1" applyAlignment="1">
      <alignment vertical="top"/>
    </xf>
    <xf numFmtId="0" fontId="8" fillId="0" borderId="7" xfId="0" applyFont="1" applyBorder="1" applyAlignment="1">
      <alignment vertical="top"/>
    </xf>
    <xf numFmtId="4" fontId="8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5" xfId="3" applyFont="1" applyBorder="1" applyAlignment="1">
      <alignment vertical="top"/>
    </xf>
    <xf numFmtId="0" fontId="8" fillId="0" borderId="0" xfId="3" applyFont="1" applyBorder="1" applyAlignment="1">
      <alignment vertical="top" wrapText="1"/>
    </xf>
    <xf numFmtId="0" fontId="8" fillId="0" borderId="0" xfId="3" applyFont="1" applyBorder="1" applyAlignment="1">
      <alignment horizontal="left" vertical="top" wrapText="1"/>
    </xf>
    <xf numFmtId="0" fontId="8" fillId="0" borderId="8" xfId="3" applyFont="1" applyBorder="1" applyAlignment="1">
      <alignment horizontal="left" vertical="top" wrapText="1"/>
    </xf>
    <xf numFmtId="4" fontId="8" fillId="0" borderId="13" xfId="0" applyNumberFormat="1" applyFont="1" applyBorder="1"/>
    <xf numFmtId="4" fontId="8" fillId="0" borderId="0" xfId="3" applyNumberFormat="1" applyFont="1" applyBorder="1" applyAlignment="1">
      <alignment vertical="top"/>
    </xf>
    <xf numFmtId="4" fontId="8" fillId="0" borderId="15" xfId="0" applyNumberFormat="1" applyFont="1" applyBorder="1"/>
    <xf numFmtId="0" fontId="2" fillId="0" borderId="13" xfId="0" applyFont="1" applyBorder="1"/>
    <xf numFmtId="43" fontId="2" fillId="0" borderId="13" xfId="0" applyNumberFormat="1" applyFont="1" applyBorder="1"/>
    <xf numFmtId="0" fontId="2" fillId="0" borderId="14" xfId="0" applyFont="1" applyBorder="1"/>
    <xf numFmtId="0" fontId="2" fillId="0" borderId="8" xfId="0" applyFont="1" applyBorder="1"/>
    <xf numFmtId="0" fontId="3" fillId="0" borderId="0" xfId="0" applyFont="1" applyBorder="1"/>
    <xf numFmtId="0" fontId="3" fillId="0" borderId="8" xfId="0" applyFont="1" applyBorder="1"/>
    <xf numFmtId="0" fontId="3" fillId="0" borderId="15" xfId="0" applyFont="1" applyBorder="1"/>
    <xf numFmtId="0" fontId="12" fillId="0" borderId="13" xfId="0" applyFont="1" applyFill="1" applyBorder="1" applyAlignment="1">
      <alignment horizontal="left" vertical="center" wrapText="1"/>
    </xf>
    <xf numFmtId="4" fontId="12" fillId="0" borderId="13" xfId="0" applyNumberFormat="1" applyFont="1" applyFill="1" applyBorder="1" applyAlignment="1">
      <alignment horizontal="right" wrapText="1"/>
    </xf>
    <xf numFmtId="4" fontId="12" fillId="0" borderId="14" xfId="0" applyNumberFormat="1" applyFont="1" applyFill="1" applyBorder="1" applyAlignment="1">
      <alignment horizontal="right" wrapText="1"/>
    </xf>
    <xf numFmtId="4" fontId="8" fillId="0" borderId="15" xfId="1" applyNumberFormat="1" applyFont="1" applyBorder="1"/>
    <xf numFmtId="4" fontId="8" fillId="0" borderId="7" xfId="1" applyNumberFormat="1" applyFont="1" applyBorder="1"/>
    <xf numFmtId="4" fontId="12" fillId="0" borderId="0" xfId="1" applyNumberFormat="1" applyFont="1" applyFill="1" applyBorder="1" applyAlignment="1">
      <alignment horizontal="right" wrapText="1"/>
    </xf>
    <xf numFmtId="2" fontId="12" fillId="0" borderId="0" xfId="0" applyNumberFormat="1" applyFont="1" applyFill="1" applyBorder="1" applyAlignment="1">
      <alignment horizontal="right" wrapText="1"/>
    </xf>
    <xf numFmtId="4" fontId="8" fillId="0" borderId="13" xfId="1" applyNumberFormat="1" applyFont="1" applyBorder="1"/>
    <xf numFmtId="2" fontId="8" fillId="0" borderId="13" xfId="1" applyNumberFormat="1" applyFont="1" applyBorder="1"/>
    <xf numFmtId="2" fontId="8" fillId="0" borderId="14" xfId="1" applyNumberFormat="1" applyFont="1" applyBorder="1"/>
    <xf numFmtId="2" fontId="8" fillId="0" borderId="8" xfId="1" applyNumberFormat="1" applyFont="1" applyBorder="1"/>
    <xf numFmtId="2" fontId="8" fillId="0" borderId="15" xfId="1" applyNumberFormat="1" applyFont="1" applyBorder="1"/>
    <xf numFmtId="2" fontId="8" fillId="0" borderId="7" xfId="1" applyNumberFormat="1" applyFont="1" applyBorder="1"/>
    <xf numFmtId="2" fontId="8" fillId="0" borderId="0" xfId="1" applyNumberFormat="1" applyFont="1"/>
    <xf numFmtId="0" fontId="12" fillId="0" borderId="0" xfId="3" applyFont="1" applyBorder="1" applyAlignment="1">
      <alignment vertical="top"/>
    </xf>
    <xf numFmtId="0" fontId="12" fillId="0" borderId="8" xfId="3" applyFont="1" applyBorder="1" applyAlignment="1">
      <alignment vertical="top"/>
    </xf>
    <xf numFmtId="4" fontId="8" fillId="0" borderId="14" xfId="1" applyNumberFormat="1" applyFont="1" applyBorder="1"/>
    <xf numFmtId="4" fontId="8" fillId="0" borderId="8" xfId="1" applyNumberFormat="1" applyFont="1" applyBorder="1"/>
    <xf numFmtId="0" fontId="8" fillId="0" borderId="8" xfId="3" applyFont="1" applyBorder="1" applyAlignment="1">
      <alignment vertical="top" wrapText="1"/>
    </xf>
    <xf numFmtId="0" fontId="8" fillId="0" borderId="5" xfId="3" applyFont="1" applyBorder="1" applyAlignment="1">
      <alignment horizontal="left" vertical="top" wrapText="1"/>
    </xf>
    <xf numFmtId="0" fontId="1" fillId="0" borderId="16" xfId="3" applyFont="1" applyBorder="1" applyAlignment="1">
      <alignment horizontal="left" vertical="top" indent="1"/>
    </xf>
    <xf numFmtId="0" fontId="8" fillId="0" borderId="13" xfId="3" applyFont="1" applyBorder="1" applyAlignment="1">
      <alignment horizontal="left" vertical="top" indent="1"/>
    </xf>
    <xf numFmtId="0" fontId="1" fillId="0" borderId="5" xfId="3" applyFont="1" applyBorder="1" applyAlignment="1">
      <alignment horizontal="left" vertical="top" indent="1"/>
    </xf>
    <xf numFmtId="0" fontId="8" fillId="0" borderId="0" xfId="3" applyFont="1" applyBorder="1" applyAlignment="1">
      <alignment horizontal="left" vertical="top" indent="1"/>
    </xf>
    <xf numFmtId="0" fontId="1" fillId="0" borderId="6" xfId="3" applyFont="1" applyBorder="1" applyAlignment="1">
      <alignment horizontal="left" vertical="top" indent="1"/>
    </xf>
    <xf numFmtId="0" fontId="8" fillId="0" borderId="15" xfId="3" applyFont="1" applyBorder="1" applyAlignment="1">
      <alignment horizontal="left" vertical="top" indent="1"/>
    </xf>
    <xf numFmtId="0" fontId="1" fillId="0" borderId="5" xfId="3" applyFont="1" applyFill="1" applyBorder="1" applyAlignment="1">
      <alignment horizontal="left" vertical="top" indent="1"/>
    </xf>
    <xf numFmtId="0" fontId="1" fillId="0" borderId="6" xfId="3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left" indent="1"/>
    </xf>
    <xf numFmtId="0" fontId="8" fillId="0" borderId="8" xfId="0" applyFont="1" applyBorder="1" applyAlignment="1">
      <alignment horizontal="left" indent="1"/>
    </xf>
    <xf numFmtId="0" fontId="3" fillId="0" borderId="5" xfId="3" applyFont="1" applyBorder="1" applyAlignment="1">
      <alignment horizontal="left" vertical="top" indent="1"/>
    </xf>
    <xf numFmtId="0" fontId="1" fillId="0" borderId="5" xfId="0" applyFont="1" applyFill="1" applyBorder="1" applyAlignment="1">
      <alignment horizontal="left" vertical="top" indent="1"/>
    </xf>
    <xf numFmtId="0" fontId="8" fillId="0" borderId="0" xfId="0" applyFont="1" applyFill="1" applyBorder="1" applyAlignment="1">
      <alignment horizontal="left" indent="1"/>
    </xf>
    <xf numFmtId="0" fontId="8" fillId="0" borderId="8" xfId="0" applyFont="1" applyFill="1" applyBorder="1" applyAlignment="1">
      <alignment horizontal="left" indent="1"/>
    </xf>
    <xf numFmtId="0" fontId="1" fillId="0" borderId="6" xfId="0" applyFont="1" applyBorder="1" applyAlignment="1">
      <alignment horizontal="left" vertical="top" indent="1"/>
    </xf>
    <xf numFmtId="0" fontId="8" fillId="0" borderId="15" xfId="0" applyFont="1" applyBorder="1" applyAlignment="1">
      <alignment horizontal="left" indent="1"/>
    </xf>
    <xf numFmtId="0" fontId="8" fillId="0" borderId="7" xfId="0" applyFont="1" applyBorder="1" applyAlignment="1">
      <alignment horizontal="left" indent="1"/>
    </xf>
    <xf numFmtId="0" fontId="8" fillId="0" borderId="13" xfId="0" applyFont="1" applyBorder="1" applyAlignment="1">
      <alignment horizontal="left" indent="1"/>
    </xf>
    <xf numFmtId="0" fontId="8" fillId="0" borderId="14" xfId="0" applyFont="1" applyBorder="1" applyAlignment="1">
      <alignment horizontal="left" indent="1"/>
    </xf>
    <xf numFmtId="0" fontId="1" fillId="0" borderId="5" xfId="0" applyFont="1" applyBorder="1" applyAlignment="1">
      <alignment horizontal="left" vertical="top" indent="1"/>
    </xf>
    <xf numFmtId="0" fontId="6" fillId="0" borderId="6" xfId="0" applyFont="1" applyFill="1" applyBorder="1" applyAlignment="1">
      <alignment horizontal="left" vertical="top" indent="1"/>
    </xf>
    <xf numFmtId="0" fontId="1" fillId="0" borderId="6" xfId="0" applyFont="1" applyBorder="1" applyAlignment="1">
      <alignment horizontal="left" indent="1"/>
    </xf>
    <xf numFmtId="0" fontId="8" fillId="0" borderId="5" xfId="3" applyFont="1" applyBorder="1" applyAlignment="1">
      <alignment horizontal="left" vertical="top" indent="1"/>
    </xf>
    <xf numFmtId="4" fontId="1" fillId="0" borderId="6" xfId="1" applyNumberFormat="1" applyFont="1" applyFill="1" applyBorder="1" applyAlignment="1">
      <alignment horizontal="left" vertical="center" indent="1"/>
    </xf>
    <xf numFmtId="0" fontId="3" fillId="0" borderId="6" xfId="3" applyFont="1" applyBorder="1" applyAlignment="1">
      <alignment horizontal="left" vertical="top" indent="1"/>
    </xf>
    <xf numFmtId="0" fontId="8" fillId="0" borderId="5" xfId="0" applyFont="1" applyBorder="1" applyAlignment="1">
      <alignment horizontal="left" vertical="top" indent="1"/>
    </xf>
    <xf numFmtId="0" fontId="8" fillId="0" borderId="6" xfId="3" applyFont="1" applyFill="1" applyBorder="1" applyAlignment="1">
      <alignment horizontal="left" vertical="top" indent="1"/>
    </xf>
    <xf numFmtId="0" fontId="2" fillId="0" borderId="16" xfId="0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2" fillId="0" borderId="6" xfId="0" applyFont="1" applyBorder="1" applyAlignment="1">
      <alignment horizontal="left" indent="1"/>
    </xf>
    <xf numFmtId="0" fontId="8" fillId="0" borderId="8" xfId="3" applyFont="1" applyBorder="1" applyAlignment="1">
      <alignment horizontal="left" vertical="top" indent="1"/>
    </xf>
    <xf numFmtId="0" fontId="12" fillId="0" borderId="5" xfId="3" applyFont="1" applyBorder="1" applyAlignment="1">
      <alignment horizontal="left" vertical="top" indent="1"/>
    </xf>
    <xf numFmtId="0" fontId="2" fillId="0" borderId="13" xfId="0" applyFont="1" applyFill="1" applyBorder="1" applyAlignment="1">
      <alignment horizontal="left" vertical="center" wrapText="1" indent="1"/>
    </xf>
    <xf numFmtId="0" fontId="2" fillId="0" borderId="14" xfId="0" applyFont="1" applyFill="1" applyBorder="1" applyAlignment="1">
      <alignment horizontal="left" vertical="center" wrapText="1" indent="1"/>
    </xf>
    <xf numFmtId="0" fontId="14" fillId="0" borderId="0" xfId="0" applyFont="1" applyBorder="1" applyAlignment="1">
      <alignment horizontal="justify" vertical="center"/>
    </xf>
    <xf numFmtId="0" fontId="2" fillId="0" borderId="14" xfId="0" applyFont="1" applyFill="1" applyBorder="1" applyAlignment="1">
      <alignment horizontal="center" vertical="center" wrapText="1"/>
    </xf>
    <xf numFmtId="0" fontId="8" fillId="0" borderId="5" xfId="0" applyFont="1" applyBorder="1"/>
    <xf numFmtId="0" fontId="8" fillId="0" borderId="5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14" fillId="0" borderId="15" xfId="0" applyFont="1" applyBorder="1" applyAlignment="1">
      <alignment horizontal="justify" vertical="center"/>
    </xf>
    <xf numFmtId="4" fontId="8" fillId="0" borderId="5" xfId="0" applyNumberFormat="1" applyFont="1" applyBorder="1" applyAlignment="1">
      <alignment horizontal="left" vertical="top"/>
    </xf>
    <xf numFmtId="4" fontId="8" fillId="0" borderId="6" xfId="0" applyNumberFormat="1" applyFont="1" applyBorder="1" applyAlignment="1">
      <alignment horizontal="left" vertical="top"/>
    </xf>
    <xf numFmtId="0" fontId="3" fillId="0" borderId="0" xfId="3" applyFont="1" applyAlignment="1">
      <alignment vertical="top" wrapText="1"/>
    </xf>
    <xf numFmtId="0" fontId="3" fillId="0" borderId="0" xfId="3" applyFont="1" applyAlignment="1">
      <alignment vertical="top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vertical="top"/>
      <protection locked="0"/>
    </xf>
    <xf numFmtId="0" fontId="2" fillId="2" borderId="9" xfId="2" applyFont="1" applyFill="1" applyBorder="1" applyAlignment="1">
      <alignment horizontal="left" vertical="top" wrapText="1"/>
    </xf>
    <xf numFmtId="0" fontId="2" fillId="2" borderId="12" xfId="2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2" borderId="1" xfId="2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left" wrapText="1"/>
    </xf>
    <xf numFmtId="0" fontId="8" fillId="0" borderId="0" xfId="0" applyFont="1" applyFill="1" applyBorder="1" applyProtection="1">
      <protection locked="0"/>
    </xf>
    <xf numFmtId="0" fontId="8" fillId="0" borderId="0" xfId="0" applyFont="1" applyBorder="1" applyProtection="1">
      <protection locked="0"/>
    </xf>
    <xf numFmtId="0" fontId="12" fillId="0" borderId="0" xfId="0" applyFont="1" applyBorder="1" applyProtection="1">
      <protection locked="0"/>
    </xf>
    <xf numFmtId="0" fontId="15" fillId="3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protection locked="0"/>
    </xf>
    <xf numFmtId="15" fontId="3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protection locked="0"/>
    </xf>
    <xf numFmtId="4" fontId="3" fillId="0" borderId="1" xfId="0" applyNumberFormat="1" applyFont="1" applyBorder="1" applyAlignment="1" applyProtection="1">
      <protection locked="0"/>
    </xf>
    <xf numFmtId="4" fontId="3" fillId="0" borderId="1" xfId="0" applyNumberFormat="1" applyFont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3" fontId="8" fillId="0" borderId="0" xfId="1" applyFont="1" applyFill="1" applyBorder="1" applyProtection="1">
      <protection locked="0"/>
    </xf>
    <xf numFmtId="43" fontId="8" fillId="0" borderId="0" xfId="1" applyFont="1" applyBorder="1" applyProtection="1"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2" fillId="2" borderId="25" xfId="0" applyFont="1" applyFill="1" applyBorder="1" applyAlignment="1">
      <alignment horizontal="center" vertical="center" wrapText="1"/>
    </xf>
    <xf numFmtId="4" fontId="2" fillId="2" borderId="25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1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left" vertical="center" inden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top"/>
    </xf>
    <xf numFmtId="4" fontId="12" fillId="3" borderId="25" xfId="0" applyNumberFormat="1" applyFont="1" applyFill="1" applyBorder="1" applyAlignment="1">
      <alignment horizontal="right" wrapText="1"/>
    </xf>
    <xf numFmtId="4" fontId="12" fillId="3" borderId="26" xfId="0" applyNumberFormat="1" applyFont="1" applyFill="1" applyBorder="1" applyAlignment="1">
      <alignment wrapText="1"/>
    </xf>
    <xf numFmtId="4" fontId="12" fillId="3" borderId="26" xfId="0" applyNumberFormat="1" applyFont="1" applyFill="1" applyBorder="1" applyAlignment="1">
      <alignment horizontal="right" wrapText="1"/>
    </xf>
    <xf numFmtId="0" fontId="12" fillId="3" borderId="18" xfId="0" applyFont="1" applyFill="1" applyBorder="1" applyAlignment="1">
      <alignment horizontal="left" wrapText="1"/>
    </xf>
    <xf numFmtId="4" fontId="8" fillId="0" borderId="1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0" fontId="12" fillId="0" borderId="0" xfId="0" applyFont="1" applyFill="1" applyBorder="1" applyAlignment="1">
      <alignment horizontal="center" vertical="center" wrapText="1"/>
    </xf>
    <xf numFmtId="4" fontId="12" fillId="2" borderId="1" xfId="1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4" fontId="8" fillId="0" borderId="0" xfId="0" applyNumberFormat="1" applyFont="1" applyAlignment="1"/>
    <xf numFmtId="4" fontId="12" fillId="3" borderId="1" xfId="0" applyNumberFormat="1" applyFont="1" applyFill="1" applyBorder="1" applyAlignment="1">
      <alignment horizontal="right" wrapText="1"/>
    </xf>
    <xf numFmtId="4" fontId="12" fillId="3" borderId="27" xfId="0" applyNumberFormat="1" applyFont="1" applyFill="1" applyBorder="1" applyAlignment="1">
      <alignment wrapText="1"/>
    </xf>
    <xf numFmtId="4" fontId="12" fillId="3" borderId="27" xfId="0" applyNumberFormat="1" applyFont="1" applyFill="1" applyBorder="1" applyAlignment="1">
      <alignment horizontal="right" wrapText="1"/>
    </xf>
    <xf numFmtId="0" fontId="12" fillId="3" borderId="19" xfId="0" applyFont="1" applyFill="1" applyBorder="1" applyAlignment="1">
      <alignment horizontal="left" wrapText="1"/>
    </xf>
    <xf numFmtId="4" fontId="8" fillId="0" borderId="27" xfId="0" applyNumberFormat="1" applyFont="1" applyFill="1" applyBorder="1" applyAlignment="1">
      <alignment wrapText="1"/>
    </xf>
    <xf numFmtId="49" fontId="8" fillId="0" borderId="27" xfId="0" applyNumberFormat="1" applyFont="1" applyFill="1" applyBorder="1" applyAlignment="1">
      <alignment wrapText="1"/>
    </xf>
    <xf numFmtId="49" fontId="8" fillId="0" borderId="19" xfId="0" applyNumberFormat="1" applyFont="1" applyFill="1" applyBorder="1" applyAlignment="1">
      <alignment wrapText="1"/>
    </xf>
    <xf numFmtId="4" fontId="12" fillId="3" borderId="18" xfId="0" applyNumberFormat="1" applyFont="1" applyFill="1" applyBorder="1" applyAlignment="1">
      <alignment wrapText="1"/>
    </xf>
    <xf numFmtId="4" fontId="12" fillId="0" borderId="0" xfId="0" applyNumberFormat="1" applyFont="1" applyFill="1" applyBorder="1" applyAlignment="1">
      <alignment horizontal="center" vertical="center" wrapText="1"/>
    </xf>
    <xf numFmtId="43" fontId="8" fillId="0" borderId="0" xfId="1" applyFont="1"/>
    <xf numFmtId="4" fontId="8" fillId="0" borderId="0" xfId="0" applyNumberFormat="1" applyFont="1" applyFill="1" applyAlignment="1"/>
    <xf numFmtId="0" fontId="8" fillId="0" borderId="0" xfId="0" applyFont="1" applyFill="1" applyAlignment="1"/>
    <xf numFmtId="4" fontId="12" fillId="3" borderId="1" xfId="0" applyNumberFormat="1" applyFont="1" applyFill="1" applyBorder="1" applyAlignment="1">
      <alignment wrapText="1"/>
    </xf>
    <xf numFmtId="0" fontId="12" fillId="3" borderId="1" xfId="0" applyFont="1" applyFill="1" applyBorder="1" applyAlignment="1">
      <alignment horizontal="left" wrapText="1"/>
    </xf>
    <xf numFmtId="4" fontId="12" fillId="0" borderId="1" xfId="0" applyNumberFormat="1" applyFont="1" applyFill="1" applyBorder="1" applyAlignment="1">
      <alignment wrapText="1"/>
    </xf>
    <xf numFmtId="0" fontId="8" fillId="0" borderId="1" xfId="0" applyFont="1" applyFill="1" applyBorder="1" applyAlignment="1"/>
    <xf numFmtId="0" fontId="12" fillId="0" borderId="1" xfId="0" applyFont="1" applyFill="1" applyBorder="1" applyAlignment="1">
      <alignment wrapText="1"/>
    </xf>
    <xf numFmtId="4" fontId="12" fillId="0" borderId="0" xfId="0" applyNumberFormat="1" applyFont="1"/>
    <xf numFmtId="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" fontId="12" fillId="3" borderId="19" xfId="0" applyNumberFormat="1" applyFont="1" applyFill="1" applyBorder="1" applyAlignment="1">
      <alignment wrapText="1"/>
    </xf>
    <xf numFmtId="0" fontId="12" fillId="3" borderId="19" xfId="0" applyFont="1" applyFill="1" applyBorder="1" applyAlignment="1">
      <alignment wrapText="1"/>
    </xf>
    <xf numFmtId="4" fontId="8" fillId="0" borderId="19" xfId="0" applyNumberFormat="1" applyFont="1" applyFill="1" applyBorder="1" applyAlignment="1">
      <alignment wrapText="1"/>
    </xf>
    <xf numFmtId="49" fontId="12" fillId="2" borderId="19" xfId="1" applyNumberFormat="1" applyFont="1" applyFill="1" applyBorder="1" applyAlignment="1">
      <alignment horizontal="center" vertical="center" wrapText="1"/>
    </xf>
    <xf numFmtId="0" fontId="12" fillId="2" borderId="19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4" fontId="12" fillId="0" borderId="0" xfId="1" applyNumberFormat="1" applyFont="1" applyAlignment="1">
      <alignment vertical="center"/>
    </xf>
    <xf numFmtId="0" fontId="2" fillId="2" borderId="1" xfId="2" applyFont="1" applyFill="1" applyBorder="1" applyAlignment="1">
      <alignment horizontal="left" vertical="center"/>
    </xf>
    <xf numFmtId="0" fontId="8" fillId="0" borderId="0" xfId="3" applyFont="1" applyFill="1" applyAlignment="1">
      <alignment vertical="top"/>
    </xf>
    <xf numFmtId="4" fontId="9" fillId="0" borderId="0" xfId="0" applyNumberFormat="1" applyFont="1"/>
    <xf numFmtId="0" fontId="8" fillId="0" borderId="1" xfId="0" applyFont="1" applyBorder="1" applyAlignment="1">
      <alignment wrapText="1"/>
    </xf>
    <xf numFmtId="4" fontId="8" fillId="0" borderId="1" xfId="0" applyNumberFormat="1" applyFont="1" applyBorder="1" applyAlignment="1">
      <alignment wrapText="1"/>
    </xf>
    <xf numFmtId="4" fontId="12" fillId="2" borderId="1" xfId="0" quotePrefix="1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4" fontId="8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wrapText="1"/>
    </xf>
    <xf numFmtId="43" fontId="2" fillId="2" borderId="1" xfId="1" applyFont="1" applyFill="1" applyBorder="1" applyAlignment="1">
      <alignment horizontal="center" vertical="top" wrapText="1"/>
    </xf>
    <xf numFmtId="4" fontId="2" fillId="2" borderId="1" xfId="2" applyNumberFormat="1" applyFont="1" applyFill="1" applyBorder="1" applyAlignment="1">
      <alignment horizontal="left" vertical="top" wrapText="1"/>
    </xf>
    <xf numFmtId="43" fontId="8" fillId="0" borderId="1" xfId="1" applyFont="1" applyBorder="1" applyAlignment="1">
      <alignment wrapText="1"/>
    </xf>
    <xf numFmtId="4" fontId="8" fillId="0" borderId="2" xfId="1" applyNumberFormat="1" applyFont="1" applyBorder="1" applyAlignment="1">
      <alignment wrapText="1"/>
    </xf>
    <xf numFmtId="4" fontId="8" fillId="0" borderId="1" xfId="1" applyNumberFormat="1" applyFont="1" applyBorder="1" applyAlignment="1">
      <alignment wrapText="1"/>
    </xf>
    <xf numFmtId="4" fontId="8" fillId="0" borderId="1" xfId="6" applyNumberFormat="1" applyFont="1" applyFill="1" applyBorder="1" applyAlignment="1">
      <alignment wrapText="1"/>
    </xf>
    <xf numFmtId="49" fontId="8" fillId="0" borderId="28" xfId="0" applyNumberFormat="1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12" fillId="2" borderId="17" xfId="3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top" wrapText="1"/>
    </xf>
    <xf numFmtId="4" fontId="8" fillId="0" borderId="0" xfId="0" applyNumberFormat="1" applyFont="1" applyFill="1" applyAlignment="1">
      <alignment horizontal="left" wrapText="1"/>
    </xf>
    <xf numFmtId="0" fontId="2" fillId="0" borderId="0" xfId="2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left" vertical="center" wrapText="1"/>
    </xf>
    <xf numFmtId="0" fontId="12" fillId="3" borderId="18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1" xfId="0" quotePrefix="1" applyFont="1" applyFill="1" applyBorder="1" applyAlignment="1">
      <alignment wrapText="1"/>
    </xf>
    <xf numFmtId="0" fontId="8" fillId="0" borderId="19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4" fontId="12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4" fontId="12" fillId="2" borderId="3" xfId="1" applyNumberFormat="1" applyFont="1" applyFill="1" applyBorder="1" applyAlignment="1">
      <alignment horizontal="center" vertical="center" wrapText="1"/>
    </xf>
    <xf numFmtId="4" fontId="12" fillId="2" borderId="19" xfId="3" applyNumberFormat="1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/>
    </xf>
    <xf numFmtId="0" fontId="2" fillId="0" borderId="9" xfId="2" applyFont="1" applyFill="1" applyBorder="1" applyAlignment="1">
      <alignment horizontal="center" vertical="top" wrapText="1"/>
    </xf>
    <xf numFmtId="4" fontId="2" fillId="0" borderId="29" xfId="2" applyNumberFormat="1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left" vertical="top"/>
    </xf>
    <xf numFmtId="0" fontId="8" fillId="0" borderId="11" xfId="0" applyFont="1" applyBorder="1"/>
    <xf numFmtId="4" fontId="8" fillId="0" borderId="11" xfId="0" applyNumberFormat="1" applyFont="1" applyBorder="1"/>
    <xf numFmtId="0" fontId="2" fillId="0" borderId="11" xfId="3" applyFont="1" applyBorder="1" applyAlignment="1">
      <alignment vertical="top"/>
    </xf>
    <xf numFmtId="4" fontId="12" fillId="3" borderId="3" xfId="0" applyNumberFormat="1" applyFont="1" applyFill="1" applyBorder="1" applyAlignment="1">
      <alignment wrapText="1"/>
    </xf>
    <xf numFmtId="0" fontId="12" fillId="3" borderId="3" xfId="0" applyFont="1" applyFill="1" applyBorder="1" applyAlignment="1">
      <alignment wrapText="1"/>
    </xf>
    <xf numFmtId="0" fontId="8" fillId="0" borderId="1" xfId="0" applyFont="1" applyBorder="1" applyAlignment="1"/>
    <xf numFmtId="4" fontId="8" fillId="0" borderId="1" xfId="0" applyNumberFormat="1" applyFont="1" applyBorder="1" applyAlignment="1"/>
    <xf numFmtId="4" fontId="16" fillId="0" borderId="0" xfId="2" applyNumberFormat="1" applyFont="1" applyFill="1" applyBorder="1" applyAlignment="1">
      <alignment horizontal="left" vertical="top"/>
    </xf>
    <xf numFmtId="0" fontId="12" fillId="2" borderId="23" xfId="0" applyFont="1" applyFill="1" applyBorder="1" applyAlignment="1">
      <alignment horizontal="left" vertical="center"/>
    </xf>
    <xf numFmtId="0" fontId="12" fillId="2" borderId="27" xfId="0" applyFont="1" applyFill="1" applyBorder="1" applyAlignment="1">
      <alignment horizontal="left" vertical="center"/>
    </xf>
    <xf numFmtId="4" fontId="12" fillId="0" borderId="0" xfId="0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2" fillId="5" borderId="1" xfId="2" applyFont="1" applyFill="1" applyBorder="1" applyAlignment="1">
      <alignment horizontal="left" vertical="top"/>
    </xf>
    <xf numFmtId="0" fontId="12" fillId="2" borderId="19" xfId="0" applyFont="1" applyFill="1" applyBorder="1" applyAlignment="1">
      <alignment horizontal="left" vertical="center"/>
    </xf>
    <xf numFmtId="10" fontId="12" fillId="3" borderId="1" xfId="0" applyNumberFormat="1" applyFont="1" applyFill="1" applyBorder="1" applyAlignment="1">
      <alignment wrapText="1"/>
    </xf>
    <xf numFmtId="0" fontId="8" fillId="0" borderId="17" xfId="0" applyFont="1" applyBorder="1" applyAlignment="1"/>
    <xf numFmtId="4" fontId="8" fillId="0" borderId="19" xfId="1" applyNumberFormat="1" applyFont="1" applyBorder="1" applyAlignment="1"/>
    <xf numFmtId="0" fontId="8" fillId="0" borderId="19" xfId="0" applyFont="1" applyBorder="1" applyAlignment="1"/>
    <xf numFmtId="0" fontId="12" fillId="2" borderId="19" xfId="0" applyFont="1" applyFill="1" applyBorder="1" applyAlignment="1">
      <alignment horizontal="center" vertical="center" wrapText="1"/>
    </xf>
    <xf numFmtId="0" fontId="12" fillId="0" borderId="22" xfId="0" applyFont="1" applyBorder="1" applyAlignment="1"/>
    <xf numFmtId="4" fontId="12" fillId="0" borderId="22" xfId="0" applyNumberFormat="1" applyFont="1" applyBorder="1" applyAlignment="1"/>
    <xf numFmtId="0" fontId="2" fillId="2" borderId="1" xfId="2" applyFont="1" applyFill="1" applyBorder="1" applyAlignment="1">
      <alignment horizontal="center" vertical="center" wrapText="1"/>
    </xf>
    <xf numFmtId="4" fontId="8" fillId="0" borderId="0" xfId="1" applyNumberFormat="1" applyFont="1" applyBorder="1" applyAlignment="1">
      <alignment vertical="center"/>
    </xf>
    <xf numFmtId="0" fontId="2" fillId="2" borderId="12" xfId="2" applyFont="1" applyFill="1" applyBorder="1" applyAlignment="1">
      <alignment horizontal="left" vertical="center" wrapText="1"/>
    </xf>
    <xf numFmtId="4" fontId="12" fillId="3" borderId="19" xfId="1" applyNumberFormat="1" applyFont="1" applyFill="1" applyBorder="1" applyAlignment="1">
      <alignment wrapText="1"/>
    </xf>
    <xf numFmtId="0" fontId="12" fillId="3" borderId="2" xfId="0" applyFont="1" applyFill="1" applyBorder="1" applyAlignment="1">
      <alignment wrapText="1"/>
    </xf>
    <xf numFmtId="4" fontId="8" fillId="0" borderId="1" xfId="1" applyNumberFormat="1" applyFont="1" applyFill="1" applyBorder="1" applyAlignment="1">
      <alignment wrapText="1"/>
    </xf>
    <xf numFmtId="4" fontId="2" fillId="2" borderId="1" xfId="2" applyNumberFormat="1" applyFont="1" applyFill="1" applyBorder="1" applyAlignment="1">
      <alignment horizontal="center" vertical="top" wrapText="1"/>
    </xf>
    <xf numFmtId="4" fontId="12" fillId="3" borderId="25" xfId="1" applyNumberFormat="1" applyFont="1" applyFill="1" applyBorder="1" applyAlignment="1">
      <alignment wrapText="1"/>
    </xf>
    <xf numFmtId="4" fontId="12" fillId="3" borderId="1" xfId="1" applyNumberFormat="1" applyFont="1" applyFill="1" applyBorder="1" applyAlignment="1">
      <alignment wrapText="1"/>
    </xf>
    <xf numFmtId="49" fontId="8" fillId="0" borderId="2" xfId="0" applyNumberFormat="1" applyFont="1" applyFill="1" applyBorder="1" applyAlignment="1">
      <alignment wrapText="1"/>
    </xf>
    <xf numFmtId="4" fontId="8" fillId="0" borderId="25" xfId="1" applyNumberFormat="1" applyFont="1" applyFill="1" applyBorder="1" applyAlignment="1">
      <alignment wrapText="1"/>
    </xf>
    <xf numFmtId="49" fontId="8" fillId="0" borderId="30" xfId="0" applyNumberFormat="1" applyFont="1" applyFill="1" applyBorder="1" applyAlignment="1">
      <alignment wrapText="1"/>
    </xf>
    <xf numFmtId="49" fontId="8" fillId="0" borderId="25" xfId="0" applyNumberFormat="1" applyFont="1" applyFill="1" applyBorder="1" applyAlignment="1">
      <alignment wrapText="1"/>
    </xf>
    <xf numFmtId="4" fontId="12" fillId="3" borderId="26" xfId="1" applyNumberFormat="1" applyFont="1" applyFill="1" applyBorder="1" applyAlignment="1">
      <alignment wrapText="1"/>
    </xf>
    <xf numFmtId="0" fontId="12" fillId="3" borderId="30" xfId="0" applyFont="1" applyFill="1" applyBorder="1" applyAlignment="1">
      <alignment wrapText="1"/>
    </xf>
    <xf numFmtId="0" fontId="2" fillId="2" borderId="1" xfId="2" applyFont="1" applyFill="1" applyBorder="1" applyAlignment="1">
      <alignment vertical="top"/>
    </xf>
    <xf numFmtId="4" fontId="12" fillId="3" borderId="31" xfId="0" applyNumberFormat="1" applyFont="1" applyFill="1" applyBorder="1" applyAlignment="1">
      <alignment wrapText="1"/>
    </xf>
    <xf numFmtId="0" fontId="12" fillId="3" borderId="27" xfId="0" applyFont="1" applyFill="1" applyBorder="1" applyAlignment="1">
      <alignment wrapText="1"/>
    </xf>
    <xf numFmtId="4" fontId="8" fillId="0" borderId="0" xfId="0" applyNumberFormat="1" applyFont="1" applyFill="1" applyBorder="1"/>
    <xf numFmtId="0" fontId="12" fillId="0" borderId="0" xfId="0" applyFont="1" applyBorder="1" applyAlignment="1"/>
    <xf numFmtId="4" fontId="12" fillId="2" borderId="19" xfId="0" applyNumberFormat="1" applyFont="1" applyFill="1" applyBorder="1" applyAlignment="1">
      <alignment horizontal="left" vertical="center"/>
    </xf>
    <xf numFmtId="10" fontId="12" fillId="3" borderId="1" xfId="0" applyNumberFormat="1" applyFont="1" applyFill="1" applyBorder="1" applyAlignment="1">
      <alignment horizontal="right" wrapText="1"/>
    </xf>
    <xf numFmtId="0" fontId="12" fillId="3" borderId="18" xfId="0" applyFont="1" applyFill="1" applyBorder="1" applyAlignment="1">
      <alignment horizontal="left" vertical="center" wrapText="1"/>
    </xf>
    <xf numFmtId="0" fontId="8" fillId="0" borderId="1" xfId="0" applyFont="1" applyBorder="1"/>
    <xf numFmtId="4" fontId="8" fillId="0" borderId="2" xfId="1" applyNumberFormat="1" applyFont="1" applyBorder="1"/>
    <xf numFmtId="49" fontId="8" fillId="0" borderId="1" xfId="0" applyNumberFormat="1" applyFont="1" applyBorder="1"/>
    <xf numFmtId="0" fontId="12" fillId="2" borderId="17" xfId="0" applyFont="1" applyFill="1" applyBorder="1" applyAlignment="1">
      <alignment horizontal="center" vertical="center" wrapText="1"/>
    </xf>
    <xf numFmtId="2" fontId="12" fillId="0" borderId="0" xfId="0" applyNumberFormat="1" applyFont="1" applyFill="1" applyBorder="1" applyAlignment="1">
      <alignment wrapText="1"/>
    </xf>
    <xf numFmtId="10" fontId="12" fillId="0" borderId="0" xfId="0" applyNumberFormat="1" applyFont="1" applyFill="1" applyBorder="1" applyAlignment="1">
      <alignment wrapText="1"/>
    </xf>
    <xf numFmtId="4" fontId="12" fillId="0" borderId="0" xfId="1" applyNumberFormat="1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10" fontId="12" fillId="3" borderId="27" xfId="0" applyNumberFormat="1" applyFont="1" applyFill="1" applyBorder="1" applyAlignment="1">
      <alignment wrapText="1"/>
    </xf>
    <xf numFmtId="10" fontId="8" fillId="0" borderId="1" xfId="7" applyNumberFormat="1" applyFont="1" applyFill="1" applyBorder="1" applyAlignment="1">
      <alignment wrapText="1"/>
    </xf>
    <xf numFmtId="10" fontId="8" fillId="0" borderId="27" xfId="7" applyNumberFormat="1" applyFont="1" applyFill="1" applyBorder="1" applyAlignment="1">
      <alignment wrapText="1"/>
    </xf>
    <xf numFmtId="2" fontId="12" fillId="2" borderId="17" xfId="1" applyNumberFormat="1" applyFont="1" applyFill="1" applyBorder="1" applyAlignment="1">
      <alignment horizontal="center" vertical="center" wrapText="1"/>
    </xf>
    <xf numFmtId="2" fontId="12" fillId="2" borderId="19" xfId="1" applyNumberFormat="1" applyFont="1" applyFill="1" applyBorder="1" applyAlignment="1">
      <alignment horizontal="center" vertical="center" wrapText="1"/>
    </xf>
    <xf numFmtId="10" fontId="12" fillId="0" borderId="0" xfId="0" applyNumberFormat="1" applyFont="1"/>
    <xf numFmtId="2" fontId="2" fillId="2" borderId="1" xfId="1" applyNumberFormat="1" applyFont="1" applyFill="1" applyBorder="1" applyAlignment="1">
      <alignment horizontal="center" vertical="top" wrapText="1"/>
    </xf>
    <xf numFmtId="10" fontId="8" fillId="0" borderId="0" xfId="0" applyNumberFormat="1" applyFont="1" applyBorder="1"/>
    <xf numFmtId="10" fontId="8" fillId="0" borderId="0" xfId="1" applyNumberFormat="1" applyFont="1" applyBorder="1"/>
    <xf numFmtId="4" fontId="12" fillId="3" borderId="25" xfId="0" applyNumberFormat="1" applyFont="1" applyFill="1" applyBorder="1" applyAlignment="1">
      <alignment wrapText="1"/>
    </xf>
    <xf numFmtId="4" fontId="12" fillId="2" borderId="19" xfId="0" applyNumberFormat="1" applyFont="1" applyFill="1" applyBorder="1" applyAlignment="1">
      <alignment horizontal="center" vertical="center" wrapText="1"/>
    </xf>
    <xf numFmtId="0" fontId="17" fillId="0" borderId="0" xfId="0" applyFont="1" applyBorder="1"/>
    <xf numFmtId="0" fontId="8" fillId="0" borderId="19" xfId="0" applyNumberFormat="1" applyFont="1" applyFill="1" applyBorder="1" applyAlignment="1">
      <alignment wrapText="1"/>
    </xf>
    <xf numFmtId="4" fontId="12" fillId="0" borderId="0" xfId="0" applyNumberFormat="1" applyFont="1" applyFill="1" applyBorder="1" applyAlignment="1">
      <alignment wrapText="1"/>
    </xf>
    <xf numFmtId="4" fontId="12" fillId="0" borderId="19" xfId="0" applyNumberFormat="1" applyFont="1" applyFill="1" applyBorder="1" applyAlignment="1">
      <alignment wrapText="1"/>
    </xf>
    <xf numFmtId="0" fontId="12" fillId="0" borderId="19" xfId="0" applyFont="1" applyFill="1" applyBorder="1" applyAlignment="1">
      <alignment wrapText="1"/>
    </xf>
    <xf numFmtId="4" fontId="2" fillId="0" borderId="22" xfId="1" applyNumberFormat="1" applyFont="1" applyFill="1" applyBorder="1" applyAlignment="1">
      <alignment horizontal="center" vertical="top" wrapText="1"/>
    </xf>
    <xf numFmtId="4" fontId="8" fillId="0" borderId="0" xfId="1" applyNumberFormat="1" applyFont="1" applyFill="1" applyBorder="1"/>
    <xf numFmtId="4" fontId="2" fillId="2" borderId="1" xfId="1" applyNumberFormat="1" applyFont="1" applyFill="1" applyBorder="1" applyAlignment="1">
      <alignment horizontal="center" vertical="top" wrapText="1"/>
    </xf>
    <xf numFmtId="10" fontId="12" fillId="3" borderId="19" xfId="0" applyNumberFormat="1" applyFont="1" applyFill="1" applyBorder="1" applyAlignment="1">
      <alignment horizontal="center"/>
    </xf>
    <xf numFmtId="4" fontId="12" fillId="3" borderId="23" xfId="0" applyNumberFormat="1" applyFont="1" applyFill="1" applyBorder="1" applyAlignment="1">
      <alignment horizontal="right"/>
    </xf>
    <xf numFmtId="0" fontId="18" fillId="3" borderId="19" xfId="0" applyFont="1" applyFill="1" applyBorder="1" applyAlignment="1">
      <alignment wrapText="1"/>
    </xf>
    <xf numFmtId="10" fontId="8" fillId="0" borderId="19" xfId="0" applyNumberFormat="1" applyFont="1" applyFill="1" applyBorder="1" applyAlignment="1">
      <alignment horizontal="right"/>
    </xf>
    <xf numFmtId="4" fontId="8" fillId="0" borderId="23" xfId="0" applyNumberFormat="1" applyFont="1" applyFill="1" applyBorder="1" applyAlignment="1">
      <alignment horizontal="right"/>
    </xf>
    <xf numFmtId="0" fontId="19" fillId="0" borderId="19" xfId="0" applyFont="1" applyBorder="1" applyAlignment="1">
      <alignment wrapText="1"/>
    </xf>
    <xf numFmtId="0" fontId="19" fillId="0" borderId="23" xfId="0" applyFont="1" applyBorder="1" applyAlignment="1">
      <alignment wrapText="1"/>
    </xf>
    <xf numFmtId="10" fontId="12" fillId="0" borderId="0" xfId="0" applyNumberFormat="1" applyFont="1" applyAlignment="1"/>
    <xf numFmtId="4" fontId="12" fillId="0" borderId="0" xfId="0" applyNumberFormat="1" applyFont="1" applyAlignment="1"/>
    <xf numFmtId="0" fontId="12" fillId="0" borderId="0" xfId="0" applyFont="1" applyAlignment="1"/>
    <xf numFmtId="10" fontId="2" fillId="2" borderId="1" xfId="2" applyNumberFormat="1" applyFont="1" applyFill="1" applyBorder="1" applyAlignment="1">
      <alignment horizontal="center" vertical="top"/>
    </xf>
    <xf numFmtId="4" fontId="8" fillId="0" borderId="0" xfId="1" applyNumberFormat="1" applyFont="1" applyBorder="1" applyAlignment="1"/>
    <xf numFmtId="10" fontId="8" fillId="0" borderId="0" xfId="0" applyNumberFormat="1" applyFont="1" applyBorder="1" applyAlignment="1">
      <alignment horizontal="center"/>
    </xf>
    <xf numFmtId="10" fontId="9" fillId="0" borderId="0" xfId="0" applyNumberFormat="1" applyFont="1" applyAlignment="1"/>
    <xf numFmtId="4" fontId="8" fillId="0" borderId="32" xfId="0" applyNumberFormat="1" applyFont="1" applyFill="1" applyBorder="1" applyAlignment="1">
      <alignment horizontal="right"/>
    </xf>
    <xf numFmtId="4" fontId="8" fillId="0" borderId="33" xfId="0" applyNumberFormat="1" applyFont="1" applyFill="1" applyBorder="1" applyAlignment="1">
      <alignment horizontal="right"/>
    </xf>
    <xf numFmtId="0" fontId="3" fillId="0" borderId="33" xfId="3" applyFont="1" applyBorder="1" applyAlignment="1">
      <alignment vertical="top" wrapText="1"/>
    </xf>
    <xf numFmtId="0" fontId="3" fillId="0" borderId="33" xfId="3" applyNumberFormat="1" applyFont="1" applyFill="1" applyBorder="1" applyAlignment="1">
      <alignment horizontal="center" vertical="top"/>
    </xf>
    <xf numFmtId="4" fontId="8" fillId="0" borderId="20" xfId="0" applyNumberFormat="1" applyFont="1" applyFill="1" applyBorder="1" applyAlignment="1">
      <alignment horizontal="right"/>
    </xf>
    <xf numFmtId="4" fontId="8" fillId="0" borderId="1" xfId="0" applyNumberFormat="1" applyFont="1" applyFill="1" applyBorder="1" applyAlignment="1">
      <alignment horizontal="right"/>
    </xf>
    <xf numFmtId="0" fontId="3" fillId="0" borderId="1" xfId="3" applyFont="1" applyBorder="1" applyAlignment="1">
      <alignment vertical="top" wrapText="1"/>
    </xf>
    <xf numFmtId="0" fontId="3" fillId="0" borderId="1" xfId="3" applyNumberFormat="1" applyFont="1" applyFill="1" applyBorder="1" applyAlignment="1">
      <alignment horizontal="center" vertical="top"/>
    </xf>
    <xf numFmtId="0" fontId="2" fillId="0" borderId="1" xfId="3" applyFont="1" applyBorder="1" applyAlignment="1">
      <alignment vertical="top" wrapText="1"/>
    </xf>
    <xf numFmtId="0" fontId="2" fillId="0" borderId="1" xfId="3" applyNumberFormat="1" applyFont="1" applyFill="1" applyBorder="1" applyAlignment="1">
      <alignment horizontal="center" vertical="top"/>
    </xf>
    <xf numFmtId="0" fontId="3" fillId="0" borderId="1" xfId="3" applyFont="1" applyFill="1" applyBorder="1" applyAlignment="1">
      <alignment vertical="top" wrapText="1"/>
    </xf>
    <xf numFmtId="0" fontId="2" fillId="0" borderId="1" xfId="3" applyFont="1" applyFill="1" applyBorder="1" applyAlignment="1">
      <alignment vertical="top" wrapText="1"/>
    </xf>
    <xf numFmtId="0" fontId="12" fillId="2" borderId="3" xfId="0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top"/>
    </xf>
    <xf numFmtId="4" fontId="12" fillId="3" borderId="1" xfId="0" applyNumberFormat="1" applyFont="1" applyFill="1" applyBorder="1" applyAlignment="1">
      <alignment horizontal="right"/>
    </xf>
    <xf numFmtId="0" fontId="18" fillId="3" borderId="1" xfId="0" applyFont="1" applyFill="1" applyBorder="1" applyAlignment="1">
      <alignment vertical="center"/>
    </xf>
    <xf numFmtId="0" fontId="15" fillId="3" borderId="1" xfId="3" applyFont="1" applyFill="1" applyBorder="1" applyAlignment="1" applyProtection="1">
      <alignment horizontal="center" vertical="top"/>
      <protection hidden="1"/>
    </xf>
    <xf numFmtId="4" fontId="19" fillId="0" borderId="1" xfId="0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left" vertical="center" indent="1"/>
    </xf>
    <xf numFmtId="0" fontId="10" fillId="0" borderId="10" xfId="3" applyFont="1" applyBorder="1" applyAlignment="1" applyProtection="1">
      <alignment horizontal="center" vertical="top"/>
      <protection hidden="1"/>
    </xf>
    <xf numFmtId="0" fontId="19" fillId="0" borderId="1" xfId="0" applyFont="1" applyFill="1" applyBorder="1" applyAlignment="1">
      <alignment horizontal="left" vertical="center" wrapText="1" indent="1"/>
    </xf>
    <xf numFmtId="0" fontId="8" fillId="0" borderId="1" xfId="0" quotePrefix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" fontId="12" fillId="0" borderId="1" xfId="0" applyNumberFormat="1" applyFont="1" applyFill="1" applyBorder="1" applyAlignment="1">
      <alignment horizontal="right"/>
    </xf>
    <xf numFmtId="0" fontId="18" fillId="0" borderId="1" xfId="0" applyFont="1" applyFill="1" applyBorder="1" applyAlignment="1">
      <alignment vertical="center" wrapText="1"/>
    </xf>
    <xf numFmtId="0" fontId="10" fillId="0" borderId="1" xfId="3" applyFont="1" applyBorder="1" applyAlignment="1" applyProtection="1">
      <alignment horizontal="center" vertical="top"/>
      <protection hidden="1"/>
    </xf>
    <xf numFmtId="0" fontId="8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vertical="center"/>
    </xf>
    <xf numFmtId="0" fontId="12" fillId="2" borderId="34" xfId="0" applyFont="1" applyFill="1" applyBorder="1" applyAlignment="1">
      <alignment horizontal="center" vertical="center"/>
    </xf>
    <xf numFmtId="0" fontId="8" fillId="0" borderId="9" xfId="0" applyFont="1" applyBorder="1"/>
    <xf numFmtId="0" fontId="12" fillId="0" borderId="9" xfId="0" applyFont="1" applyBorder="1"/>
    <xf numFmtId="0" fontId="2" fillId="2" borderId="12" xfId="2" applyFont="1" applyFill="1" applyBorder="1" applyAlignment="1">
      <alignment horizontal="center" vertical="top"/>
    </xf>
    <xf numFmtId="0" fontId="2" fillId="2" borderId="35" xfId="2" applyFont="1" applyFill="1" applyBorder="1" applyAlignment="1">
      <alignment horizontal="left" vertical="top"/>
    </xf>
    <xf numFmtId="0" fontId="2" fillId="2" borderId="36" xfId="2" applyFont="1" applyFill="1" applyBorder="1" applyAlignment="1">
      <alignment horizontal="left" vertical="top"/>
    </xf>
    <xf numFmtId="4" fontId="12" fillId="3" borderId="1" xfId="0" applyNumberFormat="1" applyFont="1" applyFill="1" applyBorder="1"/>
    <xf numFmtId="0" fontId="18" fillId="3" borderId="2" xfId="0" applyFont="1" applyFill="1" applyBorder="1" applyAlignment="1">
      <alignment vertical="center"/>
    </xf>
    <xf numFmtId="0" fontId="20" fillId="3" borderId="1" xfId="3" applyFont="1" applyFill="1" applyBorder="1" applyAlignment="1" applyProtection="1">
      <alignment horizontal="center" vertical="top"/>
      <protection hidden="1"/>
    </xf>
    <xf numFmtId="4" fontId="8" fillId="0" borderId="1" xfId="0" applyNumberFormat="1" applyFont="1" applyBorder="1"/>
    <xf numFmtId="0" fontId="19" fillId="0" borderId="2" xfId="0" applyFont="1" applyFill="1" applyBorder="1" applyAlignment="1">
      <alignment horizontal="left" vertical="center" indent="1"/>
    </xf>
    <xf numFmtId="0" fontId="19" fillId="0" borderId="9" xfId="0" applyFont="1" applyFill="1" applyBorder="1" applyAlignment="1">
      <alignment horizontal="left" vertical="center" wrapText="1" indent="1"/>
    </xf>
    <xf numFmtId="4" fontId="12" fillId="0" borderId="1" xfId="0" applyNumberFormat="1" applyFont="1" applyBorder="1"/>
    <xf numFmtId="0" fontId="18" fillId="0" borderId="2" xfId="0" applyFont="1" applyFill="1" applyBorder="1" applyAlignment="1">
      <alignment vertical="center"/>
    </xf>
    <xf numFmtId="0" fontId="9" fillId="0" borderId="1" xfId="3" applyFont="1" applyBorder="1" applyAlignment="1" applyProtection="1">
      <alignment horizontal="center" vertical="top"/>
      <protection hidden="1"/>
    </xf>
    <xf numFmtId="4" fontId="8" fillId="0" borderId="9" xfId="0" applyNumberFormat="1" applyFont="1" applyBorder="1"/>
    <xf numFmtId="0" fontId="2" fillId="2" borderId="35" xfId="2" applyFont="1" applyFill="1" applyBorder="1" applyAlignment="1">
      <alignment horizontal="center" vertical="top"/>
    </xf>
    <xf numFmtId="0" fontId="3" fillId="0" borderId="0" xfId="3" applyFont="1" applyFill="1" applyBorder="1" applyAlignment="1">
      <alignment horizontal="left" indent="1"/>
    </xf>
    <xf numFmtId="4" fontId="12" fillId="0" borderId="19" xfId="3" applyNumberFormat="1" applyFont="1" applyFill="1" applyBorder="1" applyAlignment="1">
      <alignment horizontal="right" wrapText="1"/>
    </xf>
    <xf numFmtId="0" fontId="8" fillId="0" borderId="19" xfId="3" applyFont="1" applyFill="1" applyBorder="1" applyAlignment="1">
      <alignment horizontal="left" vertical="center" wrapText="1"/>
    </xf>
    <xf numFmtId="0" fontId="3" fillId="0" borderId="19" xfId="3" applyFont="1" applyFill="1" applyBorder="1" applyAlignment="1">
      <alignment horizontal="center"/>
    </xf>
    <xf numFmtId="0" fontId="8" fillId="0" borderId="19" xfId="4" applyFont="1" applyFill="1" applyBorder="1" applyAlignment="1">
      <alignment horizontal="center"/>
    </xf>
    <xf numFmtId="0" fontId="8" fillId="0" borderId="3" xfId="4" applyFont="1" applyFill="1" applyBorder="1" applyAlignment="1">
      <alignment horizontal="center"/>
    </xf>
    <xf numFmtId="0" fontId="8" fillId="0" borderId="1" xfId="4" applyFont="1" applyFill="1" applyBorder="1" applyAlignment="1">
      <alignment horizontal="center"/>
    </xf>
    <xf numFmtId="0" fontId="12" fillId="0" borderId="1" xfId="4" applyFont="1" applyFill="1" applyBorder="1"/>
    <xf numFmtId="0" fontId="12" fillId="0" borderId="1" xfId="4" applyFont="1" applyFill="1" applyBorder="1" applyAlignment="1">
      <alignment horizontal="center"/>
    </xf>
    <xf numFmtId="0" fontId="8" fillId="0" borderId="1" xfId="4" quotePrefix="1" applyFont="1" applyFill="1" applyBorder="1" applyAlignment="1">
      <alignment horizontal="center"/>
    </xf>
    <xf numFmtId="0" fontId="12" fillId="0" borderId="1" xfId="4" quotePrefix="1" applyFont="1" applyFill="1" applyBorder="1" applyAlignment="1">
      <alignment horizontal="center"/>
    </xf>
    <xf numFmtId="0" fontId="22" fillId="0" borderId="0" xfId="0" applyFont="1" applyAlignment="1">
      <alignment horizontal="justify" vertical="center"/>
    </xf>
    <xf numFmtId="0" fontId="22" fillId="0" borderId="0" xfId="0" applyFont="1" applyAlignment="1">
      <alignment horizontal="center" vertical="center"/>
    </xf>
    <xf numFmtId="0" fontId="5" fillId="0" borderId="0" xfId="3" applyFont="1" applyFill="1" applyBorder="1" applyAlignment="1">
      <alignment horizontal="left"/>
    </xf>
    <xf numFmtId="0" fontId="3" fillId="0" borderId="19" xfId="3" applyFont="1" applyFill="1" applyBorder="1"/>
    <xf numFmtId="0" fontId="8" fillId="0" borderId="19" xfId="0" applyFont="1" applyBorder="1" applyAlignment="1">
      <alignment horizontal="justify" vertical="center" wrapText="1"/>
    </xf>
    <xf numFmtId="0" fontId="12" fillId="0" borderId="19" xfId="0" applyFont="1" applyBorder="1" applyAlignment="1">
      <alignment horizontal="justify" vertical="center" wrapText="1"/>
    </xf>
    <xf numFmtId="0" fontId="2" fillId="0" borderId="19" xfId="3" applyFont="1" applyFill="1" applyBorder="1" applyAlignment="1">
      <alignment horizontal="center"/>
    </xf>
    <xf numFmtId="0" fontId="3" fillId="0" borderId="19" xfId="3" applyFont="1" applyFill="1" applyBorder="1" applyAlignment="1">
      <alignment wrapText="1"/>
    </xf>
    <xf numFmtId="0" fontId="3" fillId="0" borderId="19" xfId="3" applyFont="1" applyFill="1" applyBorder="1" applyAlignment="1">
      <alignment horizontal="left"/>
    </xf>
    <xf numFmtId="0" fontId="3" fillId="0" borderId="19" xfId="3" applyFont="1" applyFill="1" applyBorder="1" applyAlignment="1">
      <alignment horizontal="left" wrapText="1"/>
    </xf>
    <xf numFmtId="0" fontId="2" fillId="0" borderId="19" xfId="3" applyFont="1" applyFill="1" applyBorder="1" applyAlignment="1">
      <alignment wrapText="1"/>
    </xf>
    <xf numFmtId="0" fontId="2" fillId="0" borderId="19" xfId="3" applyFont="1" applyFill="1" applyBorder="1" applyAlignment="1">
      <alignment horizontal="left" wrapText="1"/>
    </xf>
    <xf numFmtId="0" fontId="5" fillId="0" borderId="0" xfId="3" applyFont="1" applyFill="1" applyBorder="1" applyAlignment="1">
      <alignment horizontal="left" wrapText="1"/>
    </xf>
    <xf numFmtId="0" fontId="5" fillId="0" borderId="0" xfId="3" applyFont="1" applyFill="1" applyBorder="1"/>
    <xf numFmtId="0" fontId="22" fillId="0" borderId="0" xfId="0" applyFont="1" applyAlignment="1">
      <alignment vertical="center"/>
    </xf>
    <xf numFmtId="0" fontId="0" fillId="0" borderId="0" xfId="0"/>
    <xf numFmtId="0" fontId="8" fillId="0" borderId="0" xfId="0" applyFont="1"/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26" fillId="0" borderId="5" xfId="12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justify" vertical="center"/>
    </xf>
    <xf numFmtId="164" fontId="0" fillId="0" borderId="0" xfId="0" applyNumberFormat="1"/>
    <xf numFmtId="0" fontId="18" fillId="7" borderId="1" xfId="9" applyFont="1" applyFill="1" applyBorder="1" applyAlignment="1">
      <alignment horizontal="right" vertical="center"/>
    </xf>
    <xf numFmtId="0" fontId="18" fillId="7" borderId="1" xfId="9" applyFont="1" applyFill="1" applyBorder="1" applyAlignment="1">
      <alignment horizontal="center" vertical="center"/>
    </xf>
    <xf numFmtId="0" fontId="24" fillId="7" borderId="1" xfId="9" applyFont="1" applyFill="1" applyBorder="1" applyAlignment="1">
      <alignment horizontal="center" vertical="center"/>
    </xf>
    <xf numFmtId="0" fontId="3" fillId="0" borderId="0" xfId="3" applyFont="1" applyAlignment="1" applyProtection="1">
      <alignment horizontal="left" wrapText="1"/>
      <protection locked="0"/>
    </xf>
    <xf numFmtId="0" fontId="2" fillId="0" borderId="0" xfId="3" applyFont="1" applyBorder="1" applyAlignment="1" applyProtection="1">
      <alignment horizontal="left" vertical="top" wrapText="1"/>
      <protection locked="0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Font="1" applyAlignment="1" applyProtection="1">
      <alignment vertical="top"/>
      <protection locked="0"/>
    </xf>
    <xf numFmtId="0" fontId="0" fillId="0" borderId="0" xfId="0" applyFont="1" applyAlignment="1" applyProtection="1">
      <alignment horizontal="left"/>
      <protection locked="0"/>
    </xf>
    <xf numFmtId="0" fontId="3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 indent="1"/>
      <protection locked="0"/>
    </xf>
    <xf numFmtId="0" fontId="26" fillId="0" borderId="0" xfId="12" applyFont="1" applyFill="1" applyBorder="1" applyProtection="1">
      <protection locked="0"/>
    </xf>
    <xf numFmtId="0" fontId="18" fillId="7" borderId="3" xfId="9" applyFont="1" applyFill="1" applyBorder="1" applyAlignment="1">
      <alignment horizontal="right" vertical="center"/>
    </xf>
    <xf numFmtId="0" fontId="2" fillId="6" borderId="37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0" fillId="0" borderId="8" xfId="0" applyBorder="1"/>
    <xf numFmtId="0" fontId="3" fillId="0" borderId="15" xfId="0" applyFont="1" applyBorder="1" applyProtection="1">
      <protection locked="0"/>
    </xf>
    <xf numFmtId="0" fontId="13" fillId="0" borderId="0" xfId="0" applyFont="1" applyAlignment="1">
      <alignment horizontal="left" vertical="center"/>
    </xf>
    <xf numFmtId="164" fontId="8" fillId="0" borderId="1" xfId="0" applyNumberFormat="1" applyFont="1" applyBorder="1"/>
    <xf numFmtId="165" fontId="8" fillId="0" borderId="34" xfId="0" applyNumberFormat="1" applyFont="1" applyFill="1" applyBorder="1"/>
    <xf numFmtId="0" fontId="24" fillId="7" borderId="3" xfId="9" applyFont="1" applyFill="1" applyBorder="1" applyAlignment="1">
      <alignment horizontal="center" vertical="center"/>
    </xf>
    <xf numFmtId="0" fontId="24" fillId="7" borderId="1" xfId="9" applyFont="1" applyFill="1" applyBorder="1" applyAlignment="1">
      <alignment horizontal="center" vertical="center"/>
    </xf>
    <xf numFmtId="0" fontId="18" fillId="7" borderId="1" xfId="9" applyFont="1" applyFill="1" applyBorder="1" applyAlignment="1">
      <alignment horizontal="center" vertical="center"/>
    </xf>
    <xf numFmtId="0" fontId="24" fillId="7" borderId="3" xfId="9" applyFont="1" applyFill="1" applyBorder="1" applyAlignment="1">
      <alignment horizontal="center" vertical="center"/>
    </xf>
    <xf numFmtId="0" fontId="2" fillId="6" borderId="13" xfId="0" applyFont="1" applyFill="1" applyBorder="1" applyAlignment="1" applyProtection="1">
      <alignment horizontal="center" vertical="center"/>
      <protection locked="0"/>
    </xf>
    <xf numFmtId="0" fontId="2" fillId="6" borderId="14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3" borderId="10" xfId="3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center" vertical="center" wrapText="1"/>
    </xf>
    <xf numFmtId="0" fontId="1" fillId="0" borderId="5" xfId="3" applyFont="1" applyBorder="1" applyAlignment="1">
      <alignment horizontal="left" vertical="top" wrapText="1" indent="1"/>
    </xf>
    <xf numFmtId="0" fontId="1" fillId="0" borderId="0" xfId="3" applyFont="1" applyBorder="1" applyAlignment="1">
      <alignment horizontal="left" vertical="top" wrapText="1" indent="1"/>
    </xf>
    <xf numFmtId="0" fontId="1" fillId="0" borderId="16" xfId="3" applyFont="1" applyFill="1" applyBorder="1" applyAlignment="1">
      <alignment horizontal="left" vertical="top" wrapText="1" indent="1"/>
    </xf>
    <xf numFmtId="0" fontId="8" fillId="0" borderId="13" xfId="3" applyFont="1" applyFill="1" applyBorder="1" applyAlignment="1">
      <alignment horizontal="left" vertical="top" wrapText="1" indent="1"/>
    </xf>
    <xf numFmtId="0" fontId="8" fillId="0" borderId="14" xfId="3" applyFont="1" applyFill="1" applyBorder="1" applyAlignment="1">
      <alignment horizontal="left" vertical="top" wrapText="1" indent="1"/>
    </xf>
    <xf numFmtId="0" fontId="1" fillId="0" borderId="5" xfId="3" applyFont="1" applyFill="1" applyBorder="1" applyAlignment="1">
      <alignment horizontal="left" vertical="top" wrapText="1" indent="1"/>
    </xf>
    <xf numFmtId="0" fontId="8" fillId="0" borderId="0" xfId="3" applyFont="1" applyFill="1" applyBorder="1" applyAlignment="1">
      <alignment horizontal="left" vertical="top" wrapText="1" indent="1"/>
    </xf>
    <xf numFmtId="0" fontId="8" fillId="0" borderId="8" xfId="3" applyFont="1" applyFill="1" applyBorder="1" applyAlignment="1">
      <alignment horizontal="left" vertical="top" wrapText="1" indent="1"/>
    </xf>
    <xf numFmtId="0" fontId="8" fillId="0" borderId="0" xfId="0" applyFont="1" applyAlignment="1">
      <alignment horizontal="justify"/>
    </xf>
    <xf numFmtId="0" fontId="8" fillId="0" borderId="0" xfId="3" applyFont="1" applyBorder="1" applyAlignment="1">
      <alignment horizontal="left" vertical="top" wrapText="1" indent="1"/>
    </xf>
    <xf numFmtId="0" fontId="8" fillId="0" borderId="8" xfId="3" applyFont="1" applyBorder="1" applyAlignment="1">
      <alignment horizontal="left" vertical="top" wrapText="1" indent="1"/>
    </xf>
    <xf numFmtId="0" fontId="8" fillId="0" borderId="0" xfId="0" applyFont="1" applyAlignment="1">
      <alignment horizontal="justify" vertical="center"/>
    </xf>
    <xf numFmtId="0" fontId="2" fillId="0" borderId="0" xfId="0" applyFont="1" applyAlignment="1" applyProtection="1">
      <alignment horizontal="center"/>
      <protection locked="0"/>
    </xf>
    <xf numFmtId="0" fontId="2" fillId="2" borderId="1" xfId="2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left" vertical="top" wrapText="1" indent="1"/>
    </xf>
    <xf numFmtId="0" fontId="1" fillId="0" borderId="8" xfId="3" applyFont="1" applyFill="1" applyBorder="1" applyAlignment="1">
      <alignment horizontal="left" vertical="top" wrapText="1" indent="1"/>
    </xf>
    <xf numFmtId="0" fontId="2" fillId="2" borderId="2" xfId="2" applyFont="1" applyFill="1" applyBorder="1" applyAlignment="1">
      <alignment horizontal="left" vertical="top"/>
    </xf>
    <xf numFmtId="0" fontId="2" fillId="2" borderId="12" xfId="2" applyFont="1" applyFill="1" applyBorder="1" applyAlignment="1">
      <alignment horizontal="left" vertical="top"/>
    </xf>
    <xf numFmtId="0" fontId="1" fillId="0" borderId="6" xfId="3" applyFont="1" applyBorder="1" applyAlignment="1">
      <alignment horizontal="left" vertical="top" wrapText="1" indent="1"/>
    </xf>
    <xf numFmtId="0" fontId="8" fillId="0" borderId="15" xfId="3" applyFont="1" applyBorder="1" applyAlignment="1">
      <alignment horizontal="left" vertical="top" wrapText="1" indent="1"/>
    </xf>
    <xf numFmtId="0" fontId="8" fillId="0" borderId="7" xfId="3" applyFont="1" applyBorder="1" applyAlignment="1">
      <alignment horizontal="left" vertical="top" wrapText="1" indent="1"/>
    </xf>
    <xf numFmtId="0" fontId="2" fillId="4" borderId="5" xfId="3" applyFont="1" applyFill="1" applyBorder="1" applyAlignment="1">
      <alignment horizontal="left" vertical="center" wrapText="1"/>
    </xf>
    <xf numFmtId="0" fontId="2" fillId="4" borderId="0" xfId="3" applyFont="1" applyFill="1" applyBorder="1" applyAlignment="1">
      <alignment horizontal="left" vertical="center" wrapText="1"/>
    </xf>
    <xf numFmtId="0" fontId="2" fillId="0" borderId="22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left" wrapText="1"/>
    </xf>
    <xf numFmtId="0" fontId="3" fillId="0" borderId="22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left" vertical="top" wrapText="1"/>
    </xf>
  </cellXfs>
  <cellStyles count="13">
    <cellStyle name="Hipervínculo" xfId="12" builtinId="8"/>
    <cellStyle name="Millares 2" xfId="1"/>
    <cellStyle name="Millares 2 2" xfId="8"/>
    <cellStyle name="Normal" xfId="0" builtinId="0"/>
    <cellStyle name="Normal 2" xfId="2"/>
    <cellStyle name="Normal 2 2" xfId="3"/>
    <cellStyle name="Normal 2 3" xfId="10"/>
    <cellStyle name="Normal 3" xfId="9"/>
    <cellStyle name="Normal 3 2" xfId="11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8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57"/>
  <sheetViews>
    <sheetView tabSelected="1" zoomScaleNormal="100" zoomScaleSheetLayoutView="100" workbookViewId="0">
      <pane ySplit="2" topLeftCell="A3" activePane="bottomLeft" state="frozen"/>
      <selection activeCell="A14" sqref="A14:B14"/>
      <selection pane="bottomLeft" activeCell="E1" sqref="E1"/>
    </sheetView>
  </sheetViews>
  <sheetFormatPr baseColWidth="10" defaultColWidth="12.85546875" defaultRowHeight="11.25" x14ac:dyDescent="0.2"/>
  <cols>
    <col min="1" max="1" width="14.7109375" style="1" customWidth="1"/>
    <col min="2" max="2" width="63.7109375" style="1" bestFit="1" customWidth="1"/>
    <col min="3" max="16384" width="12.85546875" style="1"/>
  </cols>
  <sheetData>
    <row r="1" spans="1:4" ht="35.1" customHeight="1" x14ac:dyDescent="0.2">
      <c r="A1" s="470" t="s">
        <v>1441</v>
      </c>
      <c r="B1" s="470"/>
      <c r="C1" s="449" t="s">
        <v>1442</v>
      </c>
      <c r="D1" s="450">
        <v>2018</v>
      </c>
    </row>
    <row r="2" spans="1:4" ht="15" customHeight="1" x14ac:dyDescent="0.2">
      <c r="A2" s="471" t="s">
        <v>1443</v>
      </c>
      <c r="B2" s="471"/>
      <c r="C2" s="448" t="s">
        <v>1444</v>
      </c>
      <c r="D2" s="450" t="s">
        <v>1445</v>
      </c>
    </row>
    <row r="3" spans="1:4" ht="12" thickBot="1" x14ac:dyDescent="0.25">
      <c r="A3" s="472" t="s">
        <v>1446</v>
      </c>
      <c r="B3" s="472"/>
      <c r="C3" s="461" t="s">
        <v>1447</v>
      </c>
      <c r="D3" s="469">
        <v>1</v>
      </c>
    </row>
    <row r="4" spans="1:4" ht="15" customHeight="1" x14ac:dyDescent="0.2">
      <c r="A4" s="462" t="s">
        <v>127</v>
      </c>
      <c r="B4" s="473" t="s">
        <v>128</v>
      </c>
      <c r="C4" s="473"/>
      <c r="D4" s="474"/>
    </row>
    <row r="5" spans="1:4" ht="15" x14ac:dyDescent="0.25">
      <c r="A5" s="442"/>
      <c r="B5" s="457"/>
      <c r="C5" s="463"/>
      <c r="D5" s="464"/>
    </row>
    <row r="6" spans="1:4" ht="15" customHeight="1" x14ac:dyDescent="0.2">
      <c r="A6" s="443"/>
      <c r="B6" s="475" t="s">
        <v>132</v>
      </c>
      <c r="C6" s="475"/>
      <c r="D6" s="476"/>
    </row>
    <row r="7" spans="1:4" ht="15" x14ac:dyDescent="0.25">
      <c r="A7" s="443"/>
      <c r="B7" s="458"/>
      <c r="C7" s="463"/>
      <c r="D7" s="464"/>
    </row>
    <row r="8" spans="1:4" ht="15" x14ac:dyDescent="0.25">
      <c r="A8" s="443"/>
      <c r="B8" s="459" t="s">
        <v>0</v>
      </c>
      <c r="C8" s="463"/>
      <c r="D8" s="464"/>
    </row>
    <row r="9" spans="1:4" ht="15" x14ac:dyDescent="0.25">
      <c r="A9" s="445" t="s">
        <v>1</v>
      </c>
      <c r="B9" s="460" t="s">
        <v>2</v>
      </c>
      <c r="C9" s="463"/>
      <c r="D9" s="464"/>
    </row>
    <row r="10" spans="1:4" ht="15" x14ac:dyDescent="0.25">
      <c r="A10" s="445" t="s">
        <v>3</v>
      </c>
      <c r="B10" s="460" t="s">
        <v>4</v>
      </c>
      <c r="C10" s="463"/>
      <c r="D10" s="464"/>
    </row>
    <row r="11" spans="1:4" ht="15" x14ac:dyDescent="0.25">
      <c r="A11" s="445" t="s">
        <v>5</v>
      </c>
      <c r="B11" s="460" t="s">
        <v>6</v>
      </c>
      <c r="C11" s="463"/>
      <c r="D11" s="464"/>
    </row>
    <row r="12" spans="1:4" ht="15" x14ac:dyDescent="0.25">
      <c r="A12" s="445" t="s">
        <v>1448</v>
      </c>
      <c r="B12" s="460" t="s">
        <v>1449</v>
      </c>
      <c r="C12" s="463"/>
      <c r="D12" s="464"/>
    </row>
    <row r="13" spans="1:4" ht="15" x14ac:dyDescent="0.25">
      <c r="A13" s="445" t="s">
        <v>7</v>
      </c>
      <c r="B13" s="460" t="s">
        <v>8</v>
      </c>
      <c r="C13" s="463"/>
      <c r="D13" s="464"/>
    </row>
    <row r="14" spans="1:4" ht="15" x14ac:dyDescent="0.25">
      <c r="A14" s="445" t="s">
        <v>9</v>
      </c>
      <c r="B14" s="460" t="s">
        <v>1450</v>
      </c>
      <c r="C14" s="463"/>
      <c r="D14" s="464"/>
    </row>
    <row r="15" spans="1:4" ht="15" x14ac:dyDescent="0.25">
      <c r="A15" s="445" t="s">
        <v>10</v>
      </c>
      <c r="B15" s="460" t="s">
        <v>11</v>
      </c>
      <c r="C15" s="463"/>
      <c r="D15" s="464"/>
    </row>
    <row r="16" spans="1:4" ht="15" x14ac:dyDescent="0.25">
      <c r="A16" s="445" t="s">
        <v>12</v>
      </c>
      <c r="B16" s="460" t="s">
        <v>13</v>
      </c>
      <c r="C16" s="463"/>
      <c r="D16" s="464"/>
    </row>
    <row r="17" spans="1:4" x14ac:dyDescent="0.2">
      <c r="A17" s="445" t="s">
        <v>14</v>
      </c>
      <c r="B17" s="460" t="s">
        <v>15</v>
      </c>
      <c r="C17" s="106"/>
      <c r="D17" s="107"/>
    </row>
    <row r="18" spans="1:4" x14ac:dyDescent="0.2">
      <c r="A18" s="445" t="s">
        <v>16</v>
      </c>
      <c r="B18" s="460" t="s">
        <v>17</v>
      </c>
      <c r="C18" s="106"/>
      <c r="D18" s="107"/>
    </row>
    <row r="19" spans="1:4" x14ac:dyDescent="0.2">
      <c r="A19" s="445" t="s">
        <v>18</v>
      </c>
      <c r="B19" s="460" t="s">
        <v>19</v>
      </c>
      <c r="C19" s="106"/>
      <c r="D19" s="107"/>
    </row>
    <row r="20" spans="1:4" x14ac:dyDescent="0.2">
      <c r="A20" s="445" t="s">
        <v>20</v>
      </c>
      <c r="B20" s="460" t="s">
        <v>21</v>
      </c>
      <c r="C20" s="106"/>
      <c r="D20" s="107"/>
    </row>
    <row r="21" spans="1:4" x14ac:dyDescent="0.2">
      <c r="A21" s="445" t="s">
        <v>22</v>
      </c>
      <c r="B21" s="460" t="s">
        <v>1451</v>
      </c>
      <c r="C21" s="106"/>
      <c r="D21" s="107"/>
    </row>
    <row r="22" spans="1:4" x14ac:dyDescent="0.2">
      <c r="A22" s="445" t="s">
        <v>23</v>
      </c>
      <c r="B22" s="460" t="s">
        <v>24</v>
      </c>
      <c r="C22" s="106"/>
      <c r="D22" s="107"/>
    </row>
    <row r="23" spans="1:4" x14ac:dyDescent="0.2">
      <c r="A23" s="445" t="s">
        <v>224</v>
      </c>
      <c r="B23" s="460" t="s">
        <v>25</v>
      </c>
      <c r="C23" s="106"/>
      <c r="D23" s="107"/>
    </row>
    <row r="24" spans="1:4" x14ac:dyDescent="0.2">
      <c r="A24" s="445" t="s">
        <v>225</v>
      </c>
      <c r="B24" s="460" t="s">
        <v>26</v>
      </c>
      <c r="C24" s="106"/>
      <c r="D24" s="107"/>
    </row>
    <row r="25" spans="1:4" x14ac:dyDescent="0.2">
      <c r="A25" s="445" t="s">
        <v>226</v>
      </c>
      <c r="B25" s="460" t="s">
        <v>27</v>
      </c>
      <c r="C25" s="106"/>
      <c r="D25" s="107"/>
    </row>
    <row r="26" spans="1:4" x14ac:dyDescent="0.2">
      <c r="A26" s="445" t="s">
        <v>28</v>
      </c>
      <c r="B26" s="460" t="s">
        <v>29</v>
      </c>
      <c r="C26" s="106"/>
      <c r="D26" s="107"/>
    </row>
    <row r="27" spans="1:4" x14ac:dyDescent="0.2">
      <c r="A27" s="445" t="s">
        <v>30</v>
      </c>
      <c r="B27" s="460" t="s">
        <v>31</v>
      </c>
      <c r="C27" s="106"/>
      <c r="D27" s="107"/>
    </row>
    <row r="28" spans="1:4" x14ac:dyDescent="0.2">
      <c r="A28" s="445" t="s">
        <v>32</v>
      </c>
      <c r="B28" s="460" t="s">
        <v>33</v>
      </c>
      <c r="C28" s="106"/>
      <c r="D28" s="107"/>
    </row>
    <row r="29" spans="1:4" x14ac:dyDescent="0.2">
      <c r="A29" s="445" t="s">
        <v>34</v>
      </c>
      <c r="B29" s="460" t="s">
        <v>35</v>
      </c>
      <c r="C29" s="106"/>
      <c r="D29" s="107"/>
    </row>
    <row r="30" spans="1:4" x14ac:dyDescent="0.2">
      <c r="A30" s="445" t="s">
        <v>221</v>
      </c>
      <c r="B30" s="460" t="s">
        <v>222</v>
      </c>
      <c r="C30" s="106"/>
      <c r="D30" s="107"/>
    </row>
    <row r="31" spans="1:4" x14ac:dyDescent="0.2">
      <c r="A31" s="443"/>
      <c r="B31" s="457"/>
      <c r="C31" s="106"/>
      <c r="D31" s="107"/>
    </row>
    <row r="32" spans="1:4" x14ac:dyDescent="0.2">
      <c r="A32" s="443"/>
      <c r="B32" s="459"/>
      <c r="C32" s="106"/>
      <c r="D32" s="107"/>
    </row>
    <row r="33" spans="1:4" x14ac:dyDescent="0.2">
      <c r="A33" s="445" t="s">
        <v>136</v>
      </c>
      <c r="B33" s="460" t="s">
        <v>130</v>
      </c>
      <c r="C33" s="106"/>
      <c r="D33" s="107"/>
    </row>
    <row r="34" spans="1:4" x14ac:dyDescent="0.2">
      <c r="A34" s="445" t="s">
        <v>137</v>
      </c>
      <c r="B34" s="460" t="s">
        <v>131</v>
      </c>
      <c r="C34" s="106"/>
      <c r="D34" s="107"/>
    </row>
    <row r="35" spans="1:4" x14ac:dyDescent="0.2">
      <c r="A35" s="443"/>
      <c r="B35" s="457"/>
      <c r="C35" s="106"/>
      <c r="D35" s="107"/>
    </row>
    <row r="36" spans="1:4" x14ac:dyDescent="0.2">
      <c r="A36" s="443"/>
      <c r="B36" s="458" t="s">
        <v>133</v>
      </c>
      <c r="C36" s="106"/>
      <c r="D36" s="107"/>
    </row>
    <row r="37" spans="1:4" x14ac:dyDescent="0.2">
      <c r="A37" s="443" t="s">
        <v>135</v>
      </c>
      <c r="B37" s="460" t="s">
        <v>37</v>
      </c>
      <c r="C37" s="106"/>
      <c r="D37" s="107"/>
    </row>
    <row r="38" spans="1:4" x14ac:dyDescent="0.2">
      <c r="A38" s="443"/>
      <c r="B38" s="460" t="s">
        <v>38</v>
      </c>
      <c r="C38" s="106"/>
      <c r="D38" s="107"/>
    </row>
    <row r="39" spans="1:4" ht="12" thickBot="1" x14ac:dyDescent="0.25">
      <c r="A39" s="444"/>
      <c r="B39" s="465"/>
      <c r="C39" s="108"/>
      <c r="D39" s="65"/>
    </row>
    <row r="40" spans="1:4" x14ac:dyDescent="0.2">
      <c r="A40" s="172"/>
      <c r="B40" s="171"/>
    </row>
    <row r="41" spans="1:4" ht="15" x14ac:dyDescent="0.25">
      <c r="A41" s="441" t="s">
        <v>1452</v>
      </c>
      <c r="B41" s="440"/>
    </row>
    <row r="42" spans="1:4" x14ac:dyDescent="0.2">
      <c r="A42" s="174"/>
      <c r="B42" s="173"/>
    </row>
    <row r="43" spans="1:4" x14ac:dyDescent="0.2">
      <c r="A43" s="174"/>
      <c r="B43" s="173"/>
    </row>
    <row r="44" spans="1:4" x14ac:dyDescent="0.2">
      <c r="A44" s="174"/>
      <c r="B44" s="173"/>
    </row>
    <row r="45" spans="1:4" x14ac:dyDescent="0.2">
      <c r="A45" s="174"/>
      <c r="B45" s="451"/>
    </row>
    <row r="46" spans="1:4" x14ac:dyDescent="0.2">
      <c r="A46" s="174"/>
      <c r="B46" s="452"/>
    </row>
    <row r="47" spans="1:4" x14ac:dyDescent="0.2">
      <c r="A47" s="174"/>
      <c r="B47" s="452"/>
    </row>
    <row r="48" spans="1:4" ht="15" x14ac:dyDescent="0.25">
      <c r="A48" s="440"/>
      <c r="B48" s="440"/>
    </row>
    <row r="49" spans="1:2" ht="15" x14ac:dyDescent="0.25">
      <c r="A49" s="440"/>
      <c r="B49" s="440"/>
    </row>
    <row r="50" spans="1:2" ht="15" x14ac:dyDescent="0.25">
      <c r="A50" s="453"/>
      <c r="B50" s="454"/>
    </row>
    <row r="51" spans="1:2" ht="15" x14ac:dyDescent="0.25">
      <c r="A51" s="453"/>
      <c r="B51" s="454"/>
    </row>
    <row r="52" spans="1:2" ht="15" x14ac:dyDescent="0.25">
      <c r="A52" s="453"/>
      <c r="B52" s="454"/>
    </row>
    <row r="53" spans="1:2" ht="15" x14ac:dyDescent="0.25">
      <c r="A53" s="453"/>
      <c r="B53" s="454"/>
    </row>
    <row r="54" spans="1:2" ht="15" x14ac:dyDescent="0.25">
      <c r="A54" s="453"/>
      <c r="B54" s="454"/>
    </row>
    <row r="55" spans="1:2" ht="15" x14ac:dyDescent="0.25">
      <c r="A55" s="453"/>
      <c r="B55" s="454"/>
    </row>
    <row r="56" spans="1:2" ht="15" x14ac:dyDescent="0.25">
      <c r="A56" s="453"/>
      <c r="B56" s="454"/>
    </row>
    <row r="57" spans="1:2" ht="15" x14ac:dyDescent="0.25">
      <c r="A57" s="455"/>
      <c r="B57" s="456"/>
    </row>
  </sheetData>
  <sheetProtection formatCells="0" formatColumns="0" formatRows="0" autoFilter="0" pivotTables="0"/>
  <mergeCells count="5">
    <mergeCell ref="A1:B1"/>
    <mergeCell ref="A2:B2"/>
    <mergeCell ref="A3:B3"/>
    <mergeCell ref="B4:D4"/>
    <mergeCell ref="B6:D6"/>
  </mergeCell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69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D12" sqref="D12"/>
    </sheetView>
  </sheetViews>
  <sheetFormatPr baseColWidth="10" defaultRowHeight="11.25" x14ac:dyDescent="0.2"/>
  <cols>
    <col min="1" max="1" width="20.7109375" style="5" customWidth="1"/>
    <col min="2" max="2" width="50.7109375" style="5" customWidth="1"/>
    <col min="3" max="3" width="17.7109375" style="6" customWidth="1"/>
    <col min="4" max="4" width="17.7109375" style="5" customWidth="1"/>
    <col min="5" max="16384" width="11.42578125" style="5"/>
  </cols>
  <sheetData>
    <row r="2" spans="1:4" ht="15" customHeight="1" x14ac:dyDescent="0.2">
      <c r="A2" s="477" t="s">
        <v>138</v>
      </c>
      <c r="B2" s="478"/>
      <c r="C2" s="80"/>
      <c r="D2" s="80"/>
    </row>
    <row r="3" spans="1:4" ht="12" thickBot="1" x14ac:dyDescent="0.25">
      <c r="A3" s="80"/>
      <c r="B3" s="80"/>
      <c r="C3" s="80"/>
      <c r="D3" s="80"/>
    </row>
    <row r="4" spans="1:4" ht="14.1" customHeight="1" x14ac:dyDescent="0.2">
      <c r="A4" s="129" t="s">
        <v>229</v>
      </c>
      <c r="B4" s="146"/>
      <c r="C4" s="146"/>
      <c r="D4" s="147"/>
    </row>
    <row r="5" spans="1:4" ht="14.1" customHeight="1" x14ac:dyDescent="0.2">
      <c r="A5" s="131" t="s">
        <v>139</v>
      </c>
      <c r="B5" s="137"/>
      <c r="C5" s="137"/>
      <c r="D5" s="138"/>
    </row>
    <row r="6" spans="1:4" ht="14.1" customHeight="1" x14ac:dyDescent="0.2">
      <c r="A6" s="479" t="s">
        <v>153</v>
      </c>
      <c r="B6" s="488"/>
      <c r="C6" s="488"/>
      <c r="D6" s="489"/>
    </row>
    <row r="7" spans="1:4" ht="14.1" customHeight="1" thickBot="1" x14ac:dyDescent="0.25">
      <c r="A7" s="143" t="s">
        <v>154</v>
      </c>
      <c r="B7" s="144"/>
      <c r="C7" s="144"/>
      <c r="D7" s="145"/>
    </row>
    <row r="8" spans="1:4" x14ac:dyDescent="0.2">
      <c r="A8" s="80"/>
      <c r="B8" s="80"/>
      <c r="C8" s="80"/>
      <c r="D8" s="80"/>
    </row>
  </sheetData>
  <mergeCells count="2">
    <mergeCell ref="A2:B2"/>
    <mergeCell ref="A6:D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zoomScaleNormal="100" zoomScaleSheetLayoutView="100" workbookViewId="0">
      <selection activeCell="D2" sqref="D2"/>
    </sheetView>
  </sheetViews>
  <sheetFormatPr baseColWidth="10" defaultRowHeight="11.25" x14ac:dyDescent="0.2"/>
  <cols>
    <col min="1" max="1" width="20.7109375" style="81" customWidth="1"/>
    <col min="2" max="2" width="50.7109375" style="81" customWidth="1"/>
    <col min="3" max="3" width="17.7109375" style="6" customWidth="1"/>
    <col min="4" max="5" width="17.7109375" style="81" customWidth="1"/>
    <col min="6" max="7" width="22.7109375" style="81" customWidth="1"/>
    <col min="8" max="16384" width="11.42578125" style="81"/>
  </cols>
  <sheetData>
    <row r="1" spans="1:7" s="244" customFormat="1" ht="11.25" customHeight="1" x14ac:dyDescent="0.25">
      <c r="A1" s="13" t="s">
        <v>39</v>
      </c>
      <c r="B1" s="13"/>
      <c r="C1" s="276"/>
      <c r="D1" s="13"/>
      <c r="E1" s="13"/>
      <c r="F1" s="13"/>
      <c r="G1" s="277"/>
    </row>
    <row r="2" spans="1:7" s="244" customFormat="1" ht="11.25" customHeight="1" x14ac:dyDescent="0.25">
      <c r="A2" s="13" t="s">
        <v>134</v>
      </c>
      <c r="B2" s="13"/>
      <c r="C2" s="276"/>
      <c r="D2" s="13"/>
      <c r="E2" s="13"/>
      <c r="F2" s="13"/>
      <c r="G2" s="13"/>
    </row>
    <row r="5" spans="1:7" ht="11.25" customHeight="1" x14ac:dyDescent="0.2">
      <c r="A5" s="204" t="s">
        <v>289</v>
      </c>
      <c r="B5" s="204"/>
      <c r="G5" s="178" t="s">
        <v>288</v>
      </c>
    </row>
    <row r="6" spans="1:7" x14ac:dyDescent="0.2">
      <c r="A6" s="274"/>
      <c r="B6" s="274"/>
      <c r="C6" s="275"/>
      <c r="D6" s="274"/>
      <c r="E6" s="274"/>
      <c r="F6" s="274"/>
      <c r="G6" s="274"/>
    </row>
    <row r="7" spans="1:7" ht="15" customHeight="1" x14ac:dyDescent="0.2">
      <c r="A7" s="215" t="s">
        <v>41</v>
      </c>
      <c r="B7" s="214" t="s">
        <v>42</v>
      </c>
      <c r="C7" s="212" t="s">
        <v>235</v>
      </c>
      <c r="D7" s="213" t="s">
        <v>234</v>
      </c>
      <c r="E7" s="213" t="s">
        <v>287</v>
      </c>
      <c r="F7" s="214" t="s">
        <v>286</v>
      </c>
      <c r="G7" s="214" t="s">
        <v>285</v>
      </c>
    </row>
    <row r="8" spans="1:7" x14ac:dyDescent="0.2">
      <c r="A8" s="271" t="s">
        <v>634</v>
      </c>
      <c r="B8" s="271" t="s">
        <v>634</v>
      </c>
      <c r="C8" s="209"/>
      <c r="D8" s="273"/>
      <c r="E8" s="272"/>
      <c r="F8" s="271"/>
      <c r="G8" s="271"/>
    </row>
    <row r="9" spans="1:7" x14ac:dyDescent="0.2">
      <c r="A9" s="271"/>
      <c r="B9" s="271"/>
      <c r="C9" s="209"/>
      <c r="D9" s="272"/>
      <c r="E9" s="272"/>
      <c r="F9" s="271"/>
      <c r="G9" s="271"/>
    </row>
    <row r="10" spans="1:7" x14ac:dyDescent="0.2">
      <c r="A10" s="271"/>
      <c r="B10" s="271"/>
      <c r="C10" s="209"/>
      <c r="D10" s="272"/>
      <c r="E10" s="272"/>
      <c r="F10" s="271"/>
      <c r="G10" s="271"/>
    </row>
    <row r="11" spans="1:7" x14ac:dyDescent="0.2">
      <c r="A11" s="271"/>
      <c r="B11" s="271"/>
      <c r="C11" s="209"/>
      <c r="D11" s="272"/>
      <c r="E11" s="272"/>
      <c r="F11" s="271"/>
      <c r="G11" s="271"/>
    </row>
    <row r="12" spans="1:7" x14ac:dyDescent="0.2">
      <c r="A12" s="271"/>
      <c r="B12" s="271"/>
      <c r="C12" s="209"/>
      <c r="D12" s="272"/>
      <c r="E12" s="272"/>
      <c r="F12" s="271"/>
      <c r="G12" s="271"/>
    </row>
    <row r="13" spans="1:7" x14ac:dyDescent="0.2">
      <c r="A13" s="271"/>
      <c r="B13" s="271"/>
      <c r="C13" s="209"/>
      <c r="D13" s="272"/>
      <c r="E13" s="272"/>
      <c r="F13" s="271"/>
      <c r="G13" s="271"/>
    </row>
    <row r="14" spans="1:7" x14ac:dyDescent="0.2">
      <c r="A14" s="271"/>
      <c r="B14" s="271"/>
      <c r="C14" s="209"/>
      <c r="D14" s="272"/>
      <c r="E14" s="272"/>
      <c r="F14" s="271"/>
      <c r="G14" s="271"/>
    </row>
    <row r="15" spans="1:7" x14ac:dyDescent="0.2">
      <c r="A15" s="271"/>
      <c r="B15" s="271"/>
      <c r="C15" s="209"/>
      <c r="D15" s="272"/>
      <c r="E15" s="272"/>
      <c r="F15" s="271"/>
      <c r="G15" s="271"/>
    </row>
    <row r="16" spans="1:7" x14ac:dyDescent="0.2">
      <c r="A16" s="61"/>
      <c r="B16" s="61" t="s">
        <v>284</v>
      </c>
      <c r="C16" s="231">
        <f>SUM(C8:C15)</f>
        <v>0</v>
      </c>
      <c r="D16" s="61"/>
      <c r="E16" s="61"/>
      <c r="F16" s="61"/>
      <c r="G16" s="61"/>
    </row>
  </sheetData>
  <dataValidations count="7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Nombre con el que se identifica el fideicomiso." sqref="F7"/>
    <dataValidation allowBlank="1" showInputMessage="1" showErrorMessage="1" prompt="Razón de existencia/fin del fideicomiso." sqref="G7"/>
  </dataValidations>
  <pageMargins left="0.7" right="0.7" top="0.75" bottom="0.75" header="0.3" footer="0.3"/>
  <pageSetup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"/>
  <sheetViews>
    <sheetView view="pageBreakPreview" zoomScale="110" zoomScaleNormal="100" zoomScaleSheetLayoutView="110" workbookViewId="0">
      <selection activeCell="C17" sqref="C17"/>
    </sheetView>
  </sheetViews>
  <sheetFormatPr baseColWidth="10" defaultRowHeight="11.25" x14ac:dyDescent="0.2"/>
  <cols>
    <col min="1" max="1" width="20.7109375" style="5" customWidth="1"/>
    <col min="2" max="2" width="50.7109375" style="5" customWidth="1"/>
    <col min="3" max="5" width="17.7109375" style="5" customWidth="1"/>
    <col min="6" max="7" width="20.7109375" style="5" customWidth="1"/>
    <col min="8" max="16384" width="11.42578125" style="5"/>
  </cols>
  <sheetData>
    <row r="2" spans="1:7" ht="15" customHeight="1" x14ac:dyDescent="0.2">
      <c r="A2" s="477" t="s">
        <v>138</v>
      </c>
      <c r="B2" s="478"/>
      <c r="C2" s="80"/>
      <c r="D2" s="80"/>
      <c r="E2" s="80"/>
      <c r="F2" s="80"/>
      <c r="G2" s="80"/>
    </row>
    <row r="3" spans="1:7" ht="12" thickBot="1" x14ac:dyDescent="0.25">
      <c r="A3" s="80"/>
      <c r="B3" s="80"/>
      <c r="C3" s="80"/>
      <c r="D3" s="80"/>
      <c r="E3" s="80"/>
      <c r="F3" s="80"/>
      <c r="G3" s="80"/>
    </row>
    <row r="4" spans="1:7" ht="14.1" customHeight="1" x14ac:dyDescent="0.2">
      <c r="A4" s="129" t="s">
        <v>229</v>
      </c>
      <c r="B4" s="86"/>
      <c r="C4" s="86"/>
      <c r="D4" s="86"/>
      <c r="E4" s="86"/>
      <c r="F4" s="86"/>
      <c r="G4" s="87"/>
    </row>
    <row r="5" spans="1:7" ht="14.1" customHeight="1" x14ac:dyDescent="0.2">
      <c r="A5" s="131" t="s">
        <v>139</v>
      </c>
      <c r="B5" s="11"/>
      <c r="C5" s="11"/>
      <c r="D5" s="11"/>
      <c r="E5" s="11"/>
      <c r="F5" s="11"/>
      <c r="G5" s="88"/>
    </row>
    <row r="6" spans="1:7" ht="14.1" customHeight="1" x14ac:dyDescent="0.2">
      <c r="A6" s="131" t="s">
        <v>155</v>
      </c>
      <c r="B6" s="84"/>
      <c r="C6" s="84"/>
      <c r="D6" s="84"/>
      <c r="E6" s="84"/>
      <c r="F6" s="84"/>
      <c r="G6" s="85"/>
    </row>
    <row r="7" spans="1:7" ht="14.1" customHeight="1" x14ac:dyDescent="0.2">
      <c r="A7" s="148" t="s">
        <v>156</v>
      </c>
      <c r="B7" s="11"/>
      <c r="C7" s="11"/>
      <c r="D7" s="11"/>
      <c r="E7" s="11"/>
      <c r="F7" s="11"/>
      <c r="G7" s="88"/>
    </row>
    <row r="8" spans="1:7" ht="14.1" customHeight="1" x14ac:dyDescent="0.2">
      <c r="A8" s="140" t="s">
        <v>157</v>
      </c>
      <c r="B8" s="11"/>
      <c r="C8" s="11"/>
      <c r="D8" s="11"/>
      <c r="E8" s="11"/>
      <c r="F8" s="11"/>
      <c r="G8" s="88"/>
    </row>
    <row r="9" spans="1:7" ht="14.1" customHeight="1" x14ac:dyDescent="0.2">
      <c r="A9" s="140" t="s">
        <v>158</v>
      </c>
      <c r="B9" s="11"/>
      <c r="C9" s="11"/>
      <c r="D9" s="11"/>
      <c r="E9" s="11"/>
      <c r="F9" s="11"/>
      <c r="G9" s="88"/>
    </row>
    <row r="10" spans="1:7" ht="14.1" customHeight="1" thickBot="1" x14ac:dyDescent="0.25">
      <c r="A10" s="149" t="s">
        <v>159</v>
      </c>
      <c r="B10" s="89"/>
      <c r="C10" s="89"/>
      <c r="D10" s="89"/>
      <c r="E10" s="89"/>
      <c r="F10" s="89"/>
      <c r="G10" s="90"/>
    </row>
    <row r="11" spans="1:7" x14ac:dyDescent="0.2">
      <c r="A11" s="80"/>
      <c r="B11" s="80"/>
      <c r="C11" s="80"/>
      <c r="D11" s="80"/>
      <c r="E11" s="80"/>
      <c r="F11" s="80"/>
      <c r="G11" s="80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73" orientation="landscape" r:id="rId1"/>
  <headerFooter>
    <oddHeader>&amp;CNOTAS A LOS ESTADOS FINANCIEROS</oddHeader>
    <oddFooter>&amp;L&amp;F&amp;R&amp;A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zoomScaleSheetLayoutView="100" workbookViewId="0">
      <selection activeCell="E2" sqref="E2"/>
    </sheetView>
  </sheetViews>
  <sheetFormatPr baseColWidth="10" defaultRowHeight="11.25" x14ac:dyDescent="0.2"/>
  <cols>
    <col min="1" max="1" width="20.7109375" style="81" customWidth="1"/>
    <col min="2" max="2" width="50.7109375" style="81" customWidth="1"/>
    <col min="3" max="3" width="17.7109375" style="6" customWidth="1"/>
    <col min="4" max="5" width="17.7109375" style="81" customWidth="1"/>
    <col min="6" max="16384" width="11.42578125" style="81"/>
  </cols>
  <sheetData>
    <row r="1" spans="1:5" x14ac:dyDescent="0.2">
      <c r="A1" s="2" t="s">
        <v>39</v>
      </c>
      <c r="B1" s="2"/>
      <c r="C1" s="236"/>
      <c r="D1" s="2"/>
      <c r="E1" s="4"/>
    </row>
    <row r="2" spans="1:5" x14ac:dyDescent="0.2">
      <c r="A2" s="2" t="s">
        <v>134</v>
      </c>
      <c r="B2" s="2"/>
      <c r="C2" s="236"/>
      <c r="D2" s="2"/>
      <c r="E2" s="2"/>
    </row>
    <row r="5" spans="1:5" ht="11.25" customHeight="1" x14ac:dyDescent="0.2">
      <c r="A5" s="204" t="s">
        <v>293</v>
      </c>
      <c r="B5" s="204"/>
      <c r="E5" s="178" t="s">
        <v>292</v>
      </c>
    </row>
    <row r="6" spans="1:5" x14ac:dyDescent="0.2">
      <c r="A6" s="274"/>
      <c r="B6" s="274"/>
      <c r="C6" s="275"/>
      <c r="D6" s="274"/>
      <c r="E6" s="274"/>
    </row>
    <row r="7" spans="1:5" ht="15" customHeight="1" x14ac:dyDescent="0.2">
      <c r="A7" s="215" t="s">
        <v>41</v>
      </c>
      <c r="B7" s="214" t="s">
        <v>42</v>
      </c>
      <c r="C7" s="212" t="s">
        <v>235</v>
      </c>
      <c r="D7" s="213" t="s">
        <v>234</v>
      </c>
      <c r="E7" s="214" t="s">
        <v>291</v>
      </c>
    </row>
    <row r="8" spans="1:5" ht="11.25" customHeight="1" x14ac:dyDescent="0.2">
      <c r="A8" s="273" t="s">
        <v>634</v>
      </c>
      <c r="B8" s="273" t="s">
        <v>634</v>
      </c>
      <c r="C8" s="241"/>
      <c r="D8" s="273"/>
      <c r="E8" s="273"/>
    </row>
    <row r="9" spans="1:5" ht="11.25" customHeight="1" x14ac:dyDescent="0.2">
      <c r="A9" s="273"/>
      <c r="B9" s="273"/>
      <c r="C9" s="241"/>
      <c r="D9" s="273"/>
      <c r="E9" s="273"/>
    </row>
    <row r="10" spans="1:5" ht="11.25" customHeight="1" x14ac:dyDescent="0.2">
      <c r="A10" s="273"/>
      <c r="B10" s="273"/>
      <c r="C10" s="241"/>
      <c r="D10" s="273"/>
      <c r="E10" s="273"/>
    </row>
    <row r="11" spans="1:5" ht="11.25" customHeight="1" x14ac:dyDescent="0.2">
      <c r="A11" s="273"/>
      <c r="B11" s="273"/>
      <c r="C11" s="241"/>
      <c r="D11" s="273"/>
      <c r="E11" s="273"/>
    </row>
    <row r="12" spans="1:5" ht="11.25" customHeight="1" x14ac:dyDescent="0.2">
      <c r="A12" s="273"/>
      <c r="B12" s="273"/>
      <c r="C12" s="241"/>
      <c r="D12" s="273"/>
      <c r="E12" s="273"/>
    </row>
    <row r="13" spans="1:5" ht="11.25" customHeight="1" x14ac:dyDescent="0.2">
      <c r="A13" s="273"/>
      <c r="B13" s="273"/>
      <c r="C13" s="241"/>
      <c r="D13" s="273"/>
      <c r="E13" s="273"/>
    </row>
    <row r="14" spans="1:5" ht="11.25" customHeight="1" x14ac:dyDescent="0.2">
      <c r="A14" s="273"/>
      <c r="B14" s="273"/>
      <c r="C14" s="241"/>
      <c r="D14" s="273"/>
      <c r="E14" s="273"/>
    </row>
    <row r="15" spans="1:5" x14ac:dyDescent="0.2">
      <c r="A15" s="273"/>
      <c r="B15" s="273"/>
      <c r="C15" s="241"/>
      <c r="D15" s="273"/>
      <c r="E15" s="273"/>
    </row>
    <row r="16" spans="1:5" x14ac:dyDescent="0.2">
      <c r="A16" s="240"/>
      <c r="B16" s="240" t="s">
        <v>290</v>
      </c>
      <c r="C16" s="239">
        <f>SUM(C8:C15)</f>
        <v>0</v>
      </c>
      <c r="D16" s="240"/>
      <c r="E16" s="240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Especificar el nombre de la Empresa u Organismo Público Descentralizado al que se realizó la aportación. (organismo público descentralizados)." sqref="E7"/>
  </dataValidations>
  <pageMargins left="0.7" right="0.7" top="0.75" bottom="0.75" header="0.3" footer="0.3"/>
  <pageSetup scale="6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D11" sqref="D11"/>
    </sheetView>
  </sheetViews>
  <sheetFormatPr baseColWidth="10" defaultRowHeight="11.25" x14ac:dyDescent="0.2"/>
  <cols>
    <col min="1" max="1" width="20.7109375" style="5" customWidth="1"/>
    <col min="2" max="2" width="50.7109375" style="5" customWidth="1"/>
    <col min="3" max="5" width="17.7109375" style="5" customWidth="1"/>
    <col min="6" max="16384" width="11.42578125" style="5"/>
  </cols>
  <sheetData>
    <row r="2" spans="1:5" ht="15" customHeight="1" x14ac:dyDescent="0.2">
      <c r="A2" s="477" t="s">
        <v>138</v>
      </c>
      <c r="B2" s="478"/>
      <c r="C2" s="80"/>
      <c r="D2" s="80"/>
      <c r="E2" s="80"/>
    </row>
    <row r="3" spans="1:5" ht="12" thickBot="1" x14ac:dyDescent="0.25">
      <c r="A3" s="80"/>
      <c r="B3" s="80"/>
      <c r="C3" s="80"/>
      <c r="D3" s="80"/>
      <c r="E3" s="80"/>
    </row>
    <row r="4" spans="1:5" ht="14.1" customHeight="1" x14ac:dyDescent="0.2">
      <c r="A4" s="129" t="s">
        <v>229</v>
      </c>
      <c r="B4" s="86"/>
      <c r="C4" s="86"/>
      <c r="D4" s="86"/>
      <c r="E4" s="87"/>
    </row>
    <row r="5" spans="1:5" ht="14.1" customHeight="1" x14ac:dyDescent="0.2">
      <c r="A5" s="131" t="s">
        <v>139</v>
      </c>
      <c r="B5" s="11"/>
      <c r="C5" s="11"/>
      <c r="D5" s="11"/>
      <c r="E5" s="88"/>
    </row>
    <row r="6" spans="1:5" ht="14.1" customHeight="1" x14ac:dyDescent="0.2">
      <c r="A6" s="131" t="s">
        <v>160</v>
      </c>
      <c r="B6" s="84"/>
      <c r="C6" s="84"/>
      <c r="D6" s="84"/>
      <c r="E6" s="85"/>
    </row>
    <row r="7" spans="1:5" ht="14.1" customHeight="1" x14ac:dyDescent="0.2">
      <c r="A7" s="140" t="s">
        <v>161</v>
      </c>
      <c r="B7" s="11"/>
      <c r="C7" s="11"/>
      <c r="D7" s="11"/>
      <c r="E7" s="88"/>
    </row>
    <row r="8" spans="1:5" ht="14.1" customHeight="1" thickBot="1" x14ac:dyDescent="0.25">
      <c r="A8" s="143" t="s">
        <v>162</v>
      </c>
      <c r="B8" s="91"/>
      <c r="C8" s="91"/>
      <c r="D8" s="91"/>
      <c r="E8" s="92"/>
    </row>
    <row r="9" spans="1:5" x14ac:dyDescent="0.2">
      <c r="A9" s="80"/>
      <c r="B9" s="80"/>
      <c r="C9" s="80"/>
      <c r="D9" s="80"/>
      <c r="E9" s="80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topLeftCell="A40" zoomScaleNormal="100" zoomScaleSheetLayoutView="100" workbookViewId="0">
      <selection activeCell="F1" sqref="F1"/>
    </sheetView>
  </sheetViews>
  <sheetFormatPr baseColWidth="10" defaultRowHeight="11.25" x14ac:dyDescent="0.2"/>
  <cols>
    <col min="1" max="1" width="20.7109375" style="81" customWidth="1"/>
    <col min="2" max="2" width="50.7109375" style="81" customWidth="1"/>
    <col min="3" max="5" width="17.7109375" style="6" customWidth="1"/>
    <col min="6" max="7" width="17.7109375" style="81" customWidth="1"/>
    <col min="8" max="8" width="8.7109375" style="81" customWidth="1"/>
    <col min="9" max="16384" width="11.42578125" style="81"/>
  </cols>
  <sheetData>
    <row r="1" spans="1:6" x14ac:dyDescent="0.2">
      <c r="A1" s="2" t="s">
        <v>39</v>
      </c>
      <c r="B1" s="2"/>
      <c r="C1" s="236"/>
      <c r="D1" s="236"/>
      <c r="E1" s="236"/>
      <c r="F1" s="4"/>
    </row>
    <row r="2" spans="1:6" x14ac:dyDescent="0.2">
      <c r="A2" s="2" t="s">
        <v>134</v>
      </c>
      <c r="B2" s="2"/>
      <c r="C2" s="236"/>
      <c r="D2" s="236"/>
      <c r="E2" s="236"/>
      <c r="F2" s="228"/>
    </row>
    <row r="3" spans="1:6" x14ac:dyDescent="0.2">
      <c r="F3" s="228"/>
    </row>
    <row r="4" spans="1:6" x14ac:dyDescent="0.2">
      <c r="F4" s="228"/>
    </row>
    <row r="5" spans="1:6" ht="11.25" customHeight="1" x14ac:dyDescent="0.2">
      <c r="A5" s="204" t="s">
        <v>309</v>
      </c>
      <c r="B5" s="204"/>
      <c r="C5" s="280"/>
      <c r="D5" s="280"/>
      <c r="E5" s="280"/>
      <c r="F5" s="256" t="s">
        <v>298</v>
      </c>
    </row>
    <row r="6" spans="1:6" x14ac:dyDescent="0.2">
      <c r="A6" s="283"/>
      <c r="B6" s="283"/>
      <c r="C6" s="280"/>
      <c r="D6" s="282"/>
      <c r="E6" s="282"/>
      <c r="F6" s="281"/>
    </row>
    <row r="7" spans="1:6" ht="15" customHeight="1" x14ac:dyDescent="0.2">
      <c r="A7" s="215" t="s">
        <v>41</v>
      </c>
      <c r="B7" s="214" t="s">
        <v>42</v>
      </c>
      <c r="C7" s="279" t="s">
        <v>43</v>
      </c>
      <c r="D7" s="279" t="s">
        <v>44</v>
      </c>
      <c r="E7" s="279" t="s">
        <v>45</v>
      </c>
      <c r="F7" s="278" t="s">
        <v>297</v>
      </c>
    </row>
    <row r="8" spans="1:6" x14ac:dyDescent="0.2">
      <c r="A8" s="210" t="s">
        <v>665</v>
      </c>
      <c r="B8" s="210" t="s">
        <v>666</v>
      </c>
      <c r="C8" s="209">
        <v>14600816</v>
      </c>
      <c r="D8" s="209">
        <v>15280351.460000001</v>
      </c>
      <c r="E8" s="209">
        <v>679535.46</v>
      </c>
      <c r="F8" s="209"/>
    </row>
    <row r="9" spans="1:6" x14ac:dyDescent="0.2">
      <c r="A9" s="210" t="s">
        <v>667</v>
      </c>
      <c r="B9" s="210" t="s">
        <v>668</v>
      </c>
      <c r="C9" s="209">
        <v>20405929.539999999</v>
      </c>
      <c r="D9" s="209">
        <v>28407594.289999999</v>
      </c>
      <c r="E9" s="209">
        <v>8001664.75</v>
      </c>
      <c r="F9" s="209"/>
    </row>
    <row r="10" spans="1:6" x14ac:dyDescent="0.2">
      <c r="A10" s="210" t="s">
        <v>669</v>
      </c>
      <c r="B10" s="210" t="s">
        <v>670</v>
      </c>
      <c r="C10" s="209">
        <v>28524535.27</v>
      </c>
      <c r="D10" s="209">
        <v>25996064.300000001</v>
      </c>
      <c r="E10" s="209">
        <v>-2528470.9700000002</v>
      </c>
      <c r="F10" s="209"/>
    </row>
    <row r="11" spans="1:6" x14ac:dyDescent="0.2">
      <c r="A11" s="210" t="s">
        <v>671</v>
      </c>
      <c r="B11" s="210" t="s">
        <v>672</v>
      </c>
      <c r="C11" s="209">
        <v>27356524.329999998</v>
      </c>
      <c r="D11" s="209">
        <v>94505792.280000001</v>
      </c>
      <c r="E11" s="209">
        <v>67149267.950000003</v>
      </c>
      <c r="F11" s="209"/>
    </row>
    <row r="12" spans="1:6" x14ac:dyDescent="0.2">
      <c r="A12" s="210" t="s">
        <v>673</v>
      </c>
      <c r="B12" s="210" t="s">
        <v>674</v>
      </c>
      <c r="C12" s="209">
        <v>258850</v>
      </c>
      <c r="D12" s="209">
        <v>258850</v>
      </c>
      <c r="E12" s="209">
        <v>0</v>
      </c>
      <c r="F12" s="209"/>
    </row>
    <row r="13" spans="1:6" x14ac:dyDescent="0.2">
      <c r="A13" s="210" t="s">
        <v>675</v>
      </c>
      <c r="B13" s="210" t="s">
        <v>670</v>
      </c>
      <c r="C13" s="209">
        <v>2920541.99</v>
      </c>
      <c r="D13" s="209">
        <v>2920541.99</v>
      </c>
      <c r="E13" s="209">
        <v>0</v>
      </c>
      <c r="F13" s="209"/>
    </row>
    <row r="14" spans="1:6" x14ac:dyDescent="0.2">
      <c r="A14" s="210"/>
      <c r="B14" s="210"/>
      <c r="C14" s="209"/>
      <c r="D14" s="209"/>
      <c r="E14" s="209"/>
      <c r="F14" s="209"/>
    </row>
    <row r="15" spans="1:6" x14ac:dyDescent="0.2">
      <c r="A15" s="210"/>
      <c r="B15" s="210"/>
      <c r="C15" s="209"/>
      <c r="D15" s="209"/>
      <c r="E15" s="209"/>
      <c r="F15" s="209"/>
    </row>
    <row r="16" spans="1:6" x14ac:dyDescent="0.2">
      <c r="A16" s="61"/>
      <c r="B16" s="61" t="s">
        <v>308</v>
      </c>
      <c r="C16" s="231">
        <f>SUM(C8:C15)</f>
        <v>94067197.129999995</v>
      </c>
      <c r="D16" s="231">
        <f>SUM(D8:D15)</f>
        <v>167369194.31999999</v>
      </c>
      <c r="E16" s="231">
        <f>SUM(E8:E15)</f>
        <v>73301997.189999998</v>
      </c>
      <c r="F16" s="231"/>
    </row>
    <row r="17" spans="1:6" x14ac:dyDescent="0.2">
      <c r="A17" s="59"/>
      <c r="B17" s="59"/>
      <c r="C17" s="218"/>
      <c r="D17" s="218"/>
      <c r="E17" s="218"/>
      <c r="F17" s="59"/>
    </row>
    <row r="18" spans="1:6" x14ac:dyDescent="0.2">
      <c r="A18" s="59"/>
      <c r="B18" s="59"/>
      <c r="C18" s="218"/>
      <c r="D18" s="218"/>
      <c r="E18" s="218"/>
      <c r="F18" s="59"/>
    </row>
    <row r="19" spans="1:6" ht="11.25" customHeight="1" x14ac:dyDescent="0.2">
      <c r="A19" s="204" t="s">
        <v>307</v>
      </c>
      <c r="B19" s="59"/>
      <c r="C19" s="280"/>
      <c r="D19" s="280"/>
      <c r="E19" s="280"/>
      <c r="F19" s="256" t="s">
        <v>298</v>
      </c>
    </row>
    <row r="20" spans="1:6" ht="12.75" customHeight="1" x14ac:dyDescent="0.2">
      <c r="A20" s="267"/>
      <c r="B20" s="267"/>
      <c r="C20" s="216"/>
    </row>
    <row r="21" spans="1:6" ht="15" customHeight="1" x14ac:dyDescent="0.2">
      <c r="A21" s="215" t="s">
        <v>41</v>
      </c>
      <c r="B21" s="214" t="s">
        <v>42</v>
      </c>
      <c r="C21" s="279" t="s">
        <v>43</v>
      </c>
      <c r="D21" s="279" t="s">
        <v>44</v>
      </c>
      <c r="E21" s="279" t="s">
        <v>45</v>
      </c>
      <c r="F21" s="278" t="s">
        <v>297</v>
      </c>
    </row>
    <row r="22" spans="1:6" x14ac:dyDescent="0.2">
      <c r="A22" s="210" t="s">
        <v>676</v>
      </c>
      <c r="B22" s="250" t="s">
        <v>677</v>
      </c>
      <c r="C22" s="251">
        <v>2480650.42</v>
      </c>
      <c r="D22" s="251">
        <v>2540172.7799999998</v>
      </c>
      <c r="E22" s="251">
        <v>59522.36</v>
      </c>
      <c r="F22" s="250"/>
    </row>
    <row r="23" spans="1:6" x14ac:dyDescent="0.2">
      <c r="A23" s="210" t="s">
        <v>678</v>
      </c>
      <c r="B23" s="250" t="s">
        <v>679</v>
      </c>
      <c r="C23" s="251">
        <v>167560.48000000001</v>
      </c>
      <c r="D23" s="251">
        <v>167560.48000000001</v>
      </c>
      <c r="E23" s="251">
        <v>0</v>
      </c>
      <c r="F23" s="250"/>
    </row>
    <row r="24" spans="1:6" x14ac:dyDescent="0.2">
      <c r="A24" s="210" t="s">
        <v>680</v>
      </c>
      <c r="B24" s="250" t="s">
        <v>681</v>
      </c>
      <c r="C24" s="251">
        <v>5662381.3200000003</v>
      </c>
      <c r="D24" s="251">
        <v>5863395.29</v>
      </c>
      <c r="E24" s="251">
        <v>201013.97</v>
      </c>
      <c r="F24" s="250"/>
    </row>
    <row r="25" spans="1:6" x14ac:dyDescent="0.2">
      <c r="A25" s="210" t="s">
        <v>682</v>
      </c>
      <c r="B25" s="250" t="s">
        <v>683</v>
      </c>
      <c r="C25" s="251">
        <v>852975.74</v>
      </c>
      <c r="D25" s="251">
        <v>863613.35</v>
      </c>
      <c r="E25" s="251">
        <v>10637.61</v>
      </c>
      <c r="F25" s="250"/>
    </row>
    <row r="26" spans="1:6" x14ac:dyDescent="0.2">
      <c r="A26" s="210" t="s">
        <v>684</v>
      </c>
      <c r="B26" s="250" t="s">
        <v>685</v>
      </c>
      <c r="C26" s="251">
        <v>1099.99</v>
      </c>
      <c r="D26" s="251">
        <v>1099.99</v>
      </c>
      <c r="E26" s="251">
        <v>0</v>
      </c>
      <c r="F26" s="250"/>
    </row>
    <row r="27" spans="1:6" x14ac:dyDescent="0.2">
      <c r="A27" s="210" t="s">
        <v>686</v>
      </c>
      <c r="B27" s="250" t="s">
        <v>687</v>
      </c>
      <c r="C27" s="251">
        <v>309140.84000000003</v>
      </c>
      <c r="D27" s="251">
        <v>309140.84000000003</v>
      </c>
      <c r="E27" s="251">
        <v>0</v>
      </c>
      <c r="F27" s="250"/>
    </row>
    <row r="28" spans="1:6" x14ac:dyDescent="0.2">
      <c r="A28" s="210" t="s">
        <v>688</v>
      </c>
      <c r="B28" s="250" t="s">
        <v>689</v>
      </c>
      <c r="C28" s="251">
        <v>52610</v>
      </c>
      <c r="D28" s="251">
        <v>52610</v>
      </c>
      <c r="E28" s="251">
        <v>0</v>
      </c>
      <c r="F28" s="250"/>
    </row>
    <row r="29" spans="1:6" x14ac:dyDescent="0.2">
      <c r="A29" s="210" t="s">
        <v>690</v>
      </c>
      <c r="B29" s="250" t="s">
        <v>691</v>
      </c>
      <c r="C29" s="251">
        <v>764659.95</v>
      </c>
      <c r="D29" s="251">
        <v>764659.95</v>
      </c>
      <c r="E29" s="251">
        <v>0</v>
      </c>
      <c r="F29" s="250"/>
    </row>
    <row r="30" spans="1:6" x14ac:dyDescent="0.2">
      <c r="A30" s="210" t="s">
        <v>692</v>
      </c>
      <c r="B30" s="250" t="s">
        <v>693</v>
      </c>
      <c r="C30" s="251">
        <v>20307.7</v>
      </c>
      <c r="D30" s="251">
        <v>20307.7</v>
      </c>
      <c r="E30" s="251">
        <v>0</v>
      </c>
      <c r="F30" s="250"/>
    </row>
    <row r="31" spans="1:6" x14ac:dyDescent="0.2">
      <c r="A31" s="210" t="s">
        <v>694</v>
      </c>
      <c r="B31" s="250" t="s">
        <v>695</v>
      </c>
      <c r="C31" s="251">
        <v>213611</v>
      </c>
      <c r="D31" s="251">
        <v>213611</v>
      </c>
      <c r="E31" s="251">
        <v>0</v>
      </c>
      <c r="F31" s="250"/>
    </row>
    <row r="32" spans="1:6" x14ac:dyDescent="0.2">
      <c r="A32" s="210" t="s">
        <v>696</v>
      </c>
      <c r="B32" s="250" t="s">
        <v>697</v>
      </c>
      <c r="C32" s="251">
        <v>4350</v>
      </c>
      <c r="D32" s="251">
        <v>4350</v>
      </c>
      <c r="E32" s="251">
        <v>0</v>
      </c>
      <c r="F32" s="250"/>
    </row>
    <row r="33" spans="1:6" x14ac:dyDescent="0.2">
      <c r="A33" s="210" t="s">
        <v>698</v>
      </c>
      <c r="B33" s="250" t="s">
        <v>699</v>
      </c>
      <c r="C33" s="251">
        <v>44167963.18</v>
      </c>
      <c r="D33" s="251">
        <v>44167963.18</v>
      </c>
      <c r="E33" s="251">
        <v>0</v>
      </c>
      <c r="F33" s="250"/>
    </row>
    <row r="34" spans="1:6" x14ac:dyDescent="0.2">
      <c r="A34" s="210" t="s">
        <v>700</v>
      </c>
      <c r="B34" s="250" t="s">
        <v>701</v>
      </c>
      <c r="C34" s="251">
        <v>868412.28</v>
      </c>
      <c r="D34" s="251">
        <v>868412.28</v>
      </c>
      <c r="E34" s="251">
        <v>0</v>
      </c>
      <c r="F34" s="250"/>
    </row>
    <row r="35" spans="1:6" x14ac:dyDescent="0.2">
      <c r="A35" s="210" t="s">
        <v>702</v>
      </c>
      <c r="B35" s="250" t="s">
        <v>703</v>
      </c>
      <c r="C35" s="251">
        <v>2589088.6</v>
      </c>
      <c r="D35" s="251">
        <v>2595977.08</v>
      </c>
      <c r="E35" s="251">
        <v>6888.48</v>
      </c>
      <c r="F35" s="250"/>
    </row>
    <row r="36" spans="1:6" x14ac:dyDescent="0.2">
      <c r="A36" s="210" t="s">
        <v>704</v>
      </c>
      <c r="B36" s="250" t="s">
        <v>705</v>
      </c>
      <c r="C36" s="251">
        <v>3804472.75</v>
      </c>
      <c r="D36" s="251">
        <v>3804472.75</v>
      </c>
      <c r="E36" s="251">
        <v>0</v>
      </c>
      <c r="F36" s="250"/>
    </row>
    <row r="37" spans="1:6" x14ac:dyDescent="0.2">
      <c r="A37" s="210" t="s">
        <v>706</v>
      </c>
      <c r="B37" s="250" t="s">
        <v>707</v>
      </c>
      <c r="C37" s="251">
        <v>39207</v>
      </c>
      <c r="D37" s="251">
        <v>39207</v>
      </c>
      <c r="E37" s="251">
        <v>0</v>
      </c>
      <c r="F37" s="250"/>
    </row>
    <row r="38" spans="1:6" x14ac:dyDescent="0.2">
      <c r="A38" s="210" t="s">
        <v>708</v>
      </c>
      <c r="B38" s="250" t="s">
        <v>709</v>
      </c>
      <c r="C38" s="251">
        <v>92328.9</v>
      </c>
      <c r="D38" s="251">
        <v>92328.9</v>
      </c>
      <c r="E38" s="251">
        <v>0</v>
      </c>
      <c r="F38" s="250"/>
    </row>
    <row r="39" spans="1:6" x14ac:dyDescent="0.2">
      <c r="A39" s="210" t="s">
        <v>710</v>
      </c>
      <c r="B39" s="250" t="s">
        <v>711</v>
      </c>
      <c r="C39" s="251">
        <v>97479.95</v>
      </c>
      <c r="D39" s="251">
        <v>97479.95</v>
      </c>
      <c r="E39" s="251">
        <v>0</v>
      </c>
      <c r="F39" s="250"/>
    </row>
    <row r="40" spans="1:6" x14ac:dyDescent="0.2">
      <c r="A40" s="210" t="s">
        <v>712</v>
      </c>
      <c r="B40" s="250" t="s">
        <v>713</v>
      </c>
      <c r="C40" s="251">
        <v>121712.61</v>
      </c>
      <c r="D40" s="251">
        <v>121712.61</v>
      </c>
      <c r="E40" s="251">
        <v>0</v>
      </c>
      <c r="F40" s="250"/>
    </row>
    <row r="41" spans="1:6" x14ac:dyDescent="0.2">
      <c r="A41" s="210" t="s">
        <v>714</v>
      </c>
      <c r="B41" s="250" t="s">
        <v>715</v>
      </c>
      <c r="C41" s="251">
        <v>3820928.63</v>
      </c>
      <c r="D41" s="251">
        <v>3820928.63</v>
      </c>
      <c r="E41" s="251">
        <v>0</v>
      </c>
      <c r="F41" s="250"/>
    </row>
    <row r="42" spans="1:6" x14ac:dyDescent="0.2">
      <c r="A42" s="210" t="s">
        <v>716</v>
      </c>
      <c r="B42" s="250" t="s">
        <v>717</v>
      </c>
      <c r="C42" s="251">
        <v>6613</v>
      </c>
      <c r="D42" s="251">
        <v>6613</v>
      </c>
      <c r="E42" s="251">
        <v>0</v>
      </c>
      <c r="F42" s="250"/>
    </row>
    <row r="43" spans="1:6" x14ac:dyDescent="0.2">
      <c r="A43" s="210" t="s">
        <v>718</v>
      </c>
      <c r="B43" s="250" t="s">
        <v>719</v>
      </c>
      <c r="C43" s="251">
        <v>84001.93</v>
      </c>
      <c r="D43" s="251">
        <v>84001.93</v>
      </c>
      <c r="E43" s="251">
        <v>0</v>
      </c>
      <c r="F43" s="250"/>
    </row>
    <row r="44" spans="1:6" x14ac:dyDescent="0.2">
      <c r="A44" s="210" t="s">
        <v>720</v>
      </c>
      <c r="B44" s="250" t="s">
        <v>721</v>
      </c>
      <c r="C44" s="251">
        <v>56904.480000000003</v>
      </c>
      <c r="D44" s="251">
        <v>56904.480000000003</v>
      </c>
      <c r="E44" s="251">
        <v>0</v>
      </c>
      <c r="F44" s="250"/>
    </row>
    <row r="45" spans="1:6" x14ac:dyDescent="0.2">
      <c r="A45" s="210" t="s">
        <v>722</v>
      </c>
      <c r="B45" s="250" t="s">
        <v>723</v>
      </c>
      <c r="C45" s="251">
        <v>3533885.82</v>
      </c>
      <c r="D45" s="251">
        <v>3538535.81</v>
      </c>
      <c r="E45" s="251">
        <v>4649.99</v>
      </c>
      <c r="F45" s="250"/>
    </row>
    <row r="46" spans="1:6" x14ac:dyDescent="0.2">
      <c r="A46" s="210" t="s">
        <v>724</v>
      </c>
      <c r="B46" s="250" t="s">
        <v>725</v>
      </c>
      <c r="C46" s="251">
        <v>110310.75</v>
      </c>
      <c r="D46" s="251">
        <v>110310.75</v>
      </c>
      <c r="E46" s="251">
        <v>0</v>
      </c>
      <c r="F46" s="250"/>
    </row>
    <row r="47" spans="1:6" x14ac:dyDescent="0.2">
      <c r="A47" s="210"/>
      <c r="B47" s="250"/>
      <c r="C47" s="251"/>
      <c r="D47" s="251"/>
      <c r="E47" s="251"/>
      <c r="F47" s="250"/>
    </row>
    <row r="48" spans="1:6" x14ac:dyDescent="0.2">
      <c r="A48" s="61"/>
      <c r="B48" s="61" t="s">
        <v>306</v>
      </c>
      <c r="C48" s="231">
        <f>SUM(C22:C47)</f>
        <v>69922657.319999993</v>
      </c>
      <c r="D48" s="231">
        <f>SUM(D22:D47)</f>
        <v>70205369.730000004</v>
      </c>
      <c r="E48" s="231">
        <f>SUM(E22:E47)</f>
        <v>282712.40999999997</v>
      </c>
      <c r="F48" s="231"/>
    </row>
    <row r="49" spans="1:8" s="7" customFormat="1" x14ac:dyDescent="0.2">
      <c r="A49" s="58"/>
      <c r="B49" s="58"/>
      <c r="C49" s="10"/>
      <c r="D49" s="10"/>
      <c r="E49" s="10"/>
      <c r="F49" s="10"/>
    </row>
    <row r="50" spans="1:8" s="7" customFormat="1" x14ac:dyDescent="0.2">
      <c r="A50" s="58"/>
      <c r="B50" s="58"/>
      <c r="C50" s="10"/>
      <c r="D50" s="10"/>
      <c r="E50" s="10"/>
      <c r="F50" s="10"/>
    </row>
    <row r="51" spans="1:8" s="7" customFormat="1" ht="11.25" customHeight="1" x14ac:dyDescent="0.2">
      <c r="A51" s="204" t="s">
        <v>305</v>
      </c>
      <c r="B51" s="204"/>
      <c r="C51" s="280"/>
      <c r="D51" s="280"/>
      <c r="E51" s="280"/>
      <c r="G51" s="256" t="s">
        <v>298</v>
      </c>
    </row>
    <row r="52" spans="1:8" s="7" customFormat="1" x14ac:dyDescent="0.2">
      <c r="A52" s="267"/>
      <c r="B52" s="267"/>
      <c r="C52" s="216"/>
      <c r="D52" s="6"/>
      <c r="E52" s="6"/>
      <c r="F52" s="81"/>
    </row>
    <row r="53" spans="1:8" s="7" customFormat="1" ht="27.95" customHeight="1" x14ac:dyDescent="0.2">
      <c r="A53" s="215" t="s">
        <v>41</v>
      </c>
      <c r="B53" s="214" t="s">
        <v>42</v>
      </c>
      <c r="C53" s="279" t="s">
        <v>43</v>
      </c>
      <c r="D53" s="279" t="s">
        <v>44</v>
      </c>
      <c r="E53" s="279" t="s">
        <v>45</v>
      </c>
      <c r="F53" s="278" t="s">
        <v>297</v>
      </c>
      <c r="G53" s="278" t="s">
        <v>296</v>
      </c>
      <c r="H53" s="278" t="s">
        <v>295</v>
      </c>
    </row>
    <row r="54" spans="1:8" s="7" customFormat="1" x14ac:dyDescent="0.2">
      <c r="A54" s="210" t="s">
        <v>634</v>
      </c>
      <c r="B54" s="250" t="s">
        <v>634</v>
      </c>
      <c r="C54" s="209"/>
      <c r="D54" s="251"/>
      <c r="E54" s="251"/>
      <c r="F54" s="250"/>
      <c r="G54" s="250"/>
      <c r="H54" s="250"/>
    </row>
    <row r="55" spans="1:8" s="7" customFormat="1" x14ac:dyDescent="0.2">
      <c r="A55" s="210"/>
      <c r="B55" s="250"/>
      <c r="C55" s="209"/>
      <c r="D55" s="251"/>
      <c r="E55" s="251"/>
      <c r="F55" s="250"/>
      <c r="G55" s="250"/>
      <c r="H55" s="250"/>
    </row>
    <row r="56" spans="1:8" s="7" customFormat="1" x14ac:dyDescent="0.2">
      <c r="A56" s="210"/>
      <c r="B56" s="250"/>
      <c r="C56" s="209"/>
      <c r="D56" s="251"/>
      <c r="E56" s="251"/>
      <c r="F56" s="250"/>
      <c r="G56" s="250"/>
      <c r="H56" s="250"/>
    </row>
    <row r="57" spans="1:8" s="7" customFormat="1" x14ac:dyDescent="0.2">
      <c r="A57" s="210"/>
      <c r="B57" s="250"/>
      <c r="C57" s="209"/>
      <c r="D57" s="251"/>
      <c r="E57" s="251"/>
      <c r="F57" s="250"/>
      <c r="G57" s="250"/>
      <c r="H57" s="250"/>
    </row>
    <row r="58" spans="1:8" s="7" customFormat="1" x14ac:dyDescent="0.2">
      <c r="A58" s="61"/>
      <c r="B58" s="61" t="s">
        <v>304</v>
      </c>
      <c r="C58" s="231">
        <f>SUM(C54:C57)</f>
        <v>0</v>
      </c>
      <c r="D58" s="231">
        <f>SUM(D54:D57)</f>
        <v>0</v>
      </c>
      <c r="E58" s="231">
        <f>SUM(E54:E57)</f>
        <v>0</v>
      </c>
      <c r="F58" s="231"/>
      <c r="G58" s="231"/>
      <c r="H58" s="231"/>
    </row>
    <row r="59" spans="1:8" s="7" customFormat="1" x14ac:dyDescent="0.2">
      <c r="A59" s="14"/>
      <c r="B59" s="14"/>
      <c r="C59" s="15"/>
      <c r="D59" s="15"/>
      <c r="E59" s="15"/>
      <c r="F59" s="10"/>
    </row>
    <row r="61" spans="1:8" x14ac:dyDescent="0.2">
      <c r="A61" s="204" t="s">
        <v>303</v>
      </c>
      <c r="B61" s="204"/>
      <c r="C61" s="280"/>
      <c r="D61" s="280"/>
      <c r="E61" s="280"/>
      <c r="G61" s="256" t="s">
        <v>298</v>
      </c>
    </row>
    <row r="62" spans="1:8" x14ac:dyDescent="0.2">
      <c r="A62" s="267"/>
      <c r="B62" s="267"/>
      <c r="C62" s="216"/>
      <c r="H62" s="6"/>
    </row>
    <row r="63" spans="1:8" ht="27.95" customHeight="1" x14ac:dyDescent="0.2">
      <c r="A63" s="215" t="s">
        <v>41</v>
      </c>
      <c r="B63" s="214" t="s">
        <v>42</v>
      </c>
      <c r="C63" s="279" t="s">
        <v>43</v>
      </c>
      <c r="D63" s="279" t="s">
        <v>44</v>
      </c>
      <c r="E63" s="279" t="s">
        <v>45</v>
      </c>
      <c r="F63" s="278" t="s">
        <v>297</v>
      </c>
      <c r="G63" s="278" t="s">
        <v>296</v>
      </c>
      <c r="H63" s="278" t="s">
        <v>295</v>
      </c>
    </row>
    <row r="64" spans="1:8" x14ac:dyDescent="0.2">
      <c r="A64" s="210" t="s">
        <v>634</v>
      </c>
      <c r="B64" s="250" t="s">
        <v>634</v>
      </c>
      <c r="C64" s="209"/>
      <c r="D64" s="251"/>
      <c r="E64" s="251"/>
      <c r="F64" s="250"/>
      <c r="G64" s="250"/>
      <c r="H64" s="250"/>
    </row>
    <row r="65" spans="1:8" x14ac:dyDescent="0.2">
      <c r="A65" s="210"/>
      <c r="B65" s="250"/>
      <c r="C65" s="209"/>
      <c r="D65" s="251"/>
      <c r="E65" s="251"/>
      <c r="F65" s="250"/>
      <c r="G65" s="250"/>
      <c r="H65" s="250"/>
    </row>
    <row r="66" spans="1:8" x14ac:dyDescent="0.2">
      <c r="A66" s="210"/>
      <c r="B66" s="250"/>
      <c r="C66" s="209"/>
      <c r="D66" s="251"/>
      <c r="E66" s="251"/>
      <c r="F66" s="250"/>
      <c r="G66" s="250"/>
      <c r="H66" s="250"/>
    </row>
    <row r="67" spans="1:8" x14ac:dyDescent="0.2">
      <c r="A67" s="210"/>
      <c r="B67" s="250"/>
      <c r="C67" s="209"/>
      <c r="D67" s="251"/>
      <c r="E67" s="251"/>
      <c r="F67" s="250"/>
      <c r="G67" s="250"/>
      <c r="H67" s="250"/>
    </row>
    <row r="68" spans="1:8" x14ac:dyDescent="0.2">
      <c r="A68" s="61"/>
      <c r="B68" s="61" t="s">
        <v>302</v>
      </c>
      <c r="C68" s="231">
        <f>SUM(C64:C67)</f>
        <v>0</v>
      </c>
      <c r="D68" s="231">
        <f>SUM(D64:D67)</f>
        <v>0</v>
      </c>
      <c r="E68" s="231">
        <f>SUM(E64:E67)</f>
        <v>0</v>
      </c>
      <c r="F68" s="231"/>
      <c r="G68" s="231"/>
      <c r="H68" s="231"/>
    </row>
    <row r="71" spans="1:8" x14ac:dyDescent="0.2">
      <c r="A71" s="204" t="s">
        <v>301</v>
      </c>
      <c r="B71" s="204"/>
      <c r="C71" s="280"/>
      <c r="D71" s="280"/>
      <c r="E71" s="280"/>
      <c r="G71" s="256" t="s">
        <v>298</v>
      </c>
    </row>
    <row r="72" spans="1:8" x14ac:dyDescent="0.2">
      <c r="A72" s="267"/>
      <c r="B72" s="267"/>
      <c r="C72" s="216"/>
    </row>
    <row r="73" spans="1:8" ht="27.95" customHeight="1" x14ac:dyDescent="0.2">
      <c r="A73" s="215" t="s">
        <v>41</v>
      </c>
      <c r="B73" s="214" t="s">
        <v>42</v>
      </c>
      <c r="C73" s="279" t="s">
        <v>43</v>
      </c>
      <c r="D73" s="279" t="s">
        <v>44</v>
      </c>
      <c r="E73" s="279" t="s">
        <v>45</v>
      </c>
      <c r="F73" s="278" t="s">
        <v>297</v>
      </c>
      <c r="G73" s="278" t="s">
        <v>296</v>
      </c>
      <c r="H73" s="278" t="s">
        <v>295</v>
      </c>
    </row>
    <row r="74" spans="1:8" x14ac:dyDescent="0.2">
      <c r="A74" s="210" t="s">
        <v>726</v>
      </c>
      <c r="B74" s="250" t="s">
        <v>677</v>
      </c>
      <c r="C74" s="209">
        <v>-330404.19</v>
      </c>
      <c r="D74" s="251">
        <v>-330404.19</v>
      </c>
      <c r="E74" s="251">
        <v>0</v>
      </c>
      <c r="F74" s="250"/>
      <c r="G74" s="250"/>
      <c r="H74" s="250"/>
    </row>
    <row r="75" spans="1:8" x14ac:dyDescent="0.2">
      <c r="A75" s="210" t="s">
        <v>727</v>
      </c>
      <c r="B75" s="250" t="s">
        <v>679</v>
      </c>
      <c r="C75" s="209">
        <v>-70256.14</v>
      </c>
      <c r="D75" s="251">
        <v>-70256.14</v>
      </c>
      <c r="E75" s="251">
        <v>0</v>
      </c>
      <c r="F75" s="250"/>
      <c r="G75" s="250"/>
      <c r="H75" s="250"/>
    </row>
    <row r="76" spans="1:8" x14ac:dyDescent="0.2">
      <c r="A76" s="210" t="s">
        <v>728</v>
      </c>
      <c r="B76" s="250" t="s">
        <v>681</v>
      </c>
      <c r="C76" s="209">
        <v>-2737401.76</v>
      </c>
      <c r="D76" s="251">
        <v>-2737401.76</v>
      </c>
      <c r="E76" s="251">
        <v>0</v>
      </c>
      <c r="F76" s="250"/>
      <c r="G76" s="250"/>
      <c r="H76" s="250"/>
    </row>
    <row r="77" spans="1:8" x14ac:dyDescent="0.2">
      <c r="A77" s="210" t="s">
        <v>729</v>
      </c>
      <c r="B77" s="250" t="s">
        <v>683</v>
      </c>
      <c r="C77" s="209">
        <v>-106557.3</v>
      </c>
      <c r="D77" s="251">
        <v>-106557.3</v>
      </c>
      <c r="E77" s="251">
        <v>0</v>
      </c>
      <c r="F77" s="250"/>
      <c r="G77" s="250"/>
      <c r="H77" s="250"/>
    </row>
    <row r="78" spans="1:8" x14ac:dyDescent="0.2">
      <c r="A78" s="210" t="s">
        <v>730</v>
      </c>
      <c r="B78" s="250" t="s">
        <v>687</v>
      </c>
      <c r="C78" s="209">
        <v>-42753.54</v>
      </c>
      <c r="D78" s="251">
        <v>-42753.54</v>
      </c>
      <c r="E78" s="251">
        <v>0</v>
      </c>
      <c r="F78" s="250"/>
      <c r="G78" s="250"/>
      <c r="H78" s="250"/>
    </row>
    <row r="79" spans="1:8" x14ac:dyDescent="0.2">
      <c r="A79" s="210" t="s">
        <v>731</v>
      </c>
      <c r="B79" s="250" t="s">
        <v>691</v>
      </c>
      <c r="C79" s="209">
        <v>-123499.59</v>
      </c>
      <c r="D79" s="251">
        <v>-123499.59</v>
      </c>
      <c r="E79" s="251">
        <v>0</v>
      </c>
      <c r="F79" s="250"/>
      <c r="G79" s="250"/>
      <c r="H79" s="250"/>
    </row>
    <row r="80" spans="1:8" x14ac:dyDescent="0.2">
      <c r="A80" s="210" t="s">
        <v>732</v>
      </c>
      <c r="B80" s="250" t="s">
        <v>693</v>
      </c>
      <c r="C80" s="209">
        <v>-4330.67</v>
      </c>
      <c r="D80" s="251">
        <v>-4330.67</v>
      </c>
      <c r="E80" s="251">
        <v>0</v>
      </c>
      <c r="F80" s="250"/>
      <c r="G80" s="250"/>
      <c r="H80" s="250"/>
    </row>
    <row r="81" spans="1:8" x14ac:dyDescent="0.2">
      <c r="A81" s="210" t="s">
        <v>733</v>
      </c>
      <c r="B81" s="250" t="s">
        <v>695</v>
      </c>
      <c r="C81" s="209">
        <v>-51895.59</v>
      </c>
      <c r="D81" s="251">
        <v>-51895.59</v>
      </c>
      <c r="E81" s="251">
        <v>0</v>
      </c>
      <c r="F81" s="250"/>
      <c r="G81" s="250"/>
      <c r="H81" s="250"/>
    </row>
    <row r="82" spans="1:8" x14ac:dyDescent="0.2">
      <c r="A82" s="210" t="s">
        <v>734</v>
      </c>
      <c r="B82" s="250" t="s">
        <v>697</v>
      </c>
      <c r="C82" s="209">
        <v>-2537.5</v>
      </c>
      <c r="D82" s="251">
        <v>-2537.5</v>
      </c>
      <c r="E82" s="251">
        <v>0</v>
      </c>
      <c r="F82" s="250"/>
      <c r="G82" s="250"/>
      <c r="H82" s="250"/>
    </row>
    <row r="83" spans="1:8" x14ac:dyDescent="0.2">
      <c r="A83" s="210" t="s">
        <v>735</v>
      </c>
      <c r="B83" s="250" t="s">
        <v>699</v>
      </c>
      <c r="C83" s="209">
        <v>-19019369.879999999</v>
      </c>
      <c r="D83" s="251">
        <v>-19019369.879999999</v>
      </c>
      <c r="E83" s="251">
        <v>0</v>
      </c>
      <c r="F83" s="250"/>
      <c r="G83" s="250"/>
      <c r="H83" s="250"/>
    </row>
    <row r="84" spans="1:8" x14ac:dyDescent="0.2">
      <c r="A84" s="210" t="s">
        <v>736</v>
      </c>
      <c r="B84" s="250" t="s">
        <v>701</v>
      </c>
      <c r="C84" s="209">
        <v>-561362.28</v>
      </c>
      <c r="D84" s="251">
        <v>-561362.28</v>
      </c>
      <c r="E84" s="251">
        <v>0</v>
      </c>
      <c r="F84" s="250"/>
      <c r="G84" s="250"/>
      <c r="H84" s="250"/>
    </row>
    <row r="85" spans="1:8" x14ac:dyDescent="0.2">
      <c r="A85" s="210" t="s">
        <v>737</v>
      </c>
      <c r="B85" s="250" t="s">
        <v>703</v>
      </c>
      <c r="C85" s="209">
        <v>-1367094.18</v>
      </c>
      <c r="D85" s="251">
        <v>-1367094.18</v>
      </c>
      <c r="E85" s="251">
        <v>0</v>
      </c>
      <c r="F85" s="250"/>
      <c r="G85" s="250"/>
      <c r="H85" s="250"/>
    </row>
    <row r="86" spans="1:8" x14ac:dyDescent="0.2">
      <c r="A86" s="210" t="s">
        <v>738</v>
      </c>
      <c r="B86" s="250" t="s">
        <v>705</v>
      </c>
      <c r="C86" s="209">
        <v>-163437.87</v>
      </c>
      <c r="D86" s="251">
        <v>-163437.87</v>
      </c>
      <c r="E86" s="251">
        <v>0</v>
      </c>
      <c r="F86" s="250"/>
      <c r="G86" s="250"/>
      <c r="H86" s="250"/>
    </row>
    <row r="87" spans="1:8" x14ac:dyDescent="0.2">
      <c r="A87" s="210" t="s">
        <v>739</v>
      </c>
      <c r="B87" s="250" t="s">
        <v>709</v>
      </c>
      <c r="C87" s="209">
        <v>-15829.33</v>
      </c>
      <c r="D87" s="251">
        <v>-15829.33</v>
      </c>
      <c r="E87" s="251">
        <v>0</v>
      </c>
      <c r="F87" s="250"/>
      <c r="G87" s="250"/>
      <c r="H87" s="250"/>
    </row>
    <row r="88" spans="1:8" x14ac:dyDescent="0.2">
      <c r="A88" s="210" t="s">
        <v>740</v>
      </c>
      <c r="B88" s="250" t="s">
        <v>711</v>
      </c>
      <c r="C88" s="209">
        <v>-52340</v>
      </c>
      <c r="D88" s="251">
        <v>-52340</v>
      </c>
      <c r="E88" s="251">
        <v>0</v>
      </c>
      <c r="F88" s="250"/>
      <c r="G88" s="250"/>
      <c r="H88" s="250"/>
    </row>
    <row r="89" spans="1:8" x14ac:dyDescent="0.2">
      <c r="A89" s="210" t="s">
        <v>741</v>
      </c>
      <c r="B89" s="250" t="s">
        <v>713</v>
      </c>
      <c r="C89" s="209">
        <v>-22300.36</v>
      </c>
      <c r="D89" s="251">
        <v>-22300.36</v>
      </c>
      <c r="E89" s="251">
        <v>0</v>
      </c>
      <c r="F89" s="250"/>
      <c r="G89" s="250"/>
      <c r="H89" s="250"/>
    </row>
    <row r="90" spans="1:8" x14ac:dyDescent="0.2">
      <c r="A90" s="210" t="s">
        <v>742</v>
      </c>
      <c r="B90" s="250" t="s">
        <v>715</v>
      </c>
      <c r="C90" s="209">
        <v>-1007806.75</v>
      </c>
      <c r="D90" s="251">
        <v>-1007806.75</v>
      </c>
      <c r="E90" s="251">
        <v>0</v>
      </c>
      <c r="F90" s="250"/>
      <c r="G90" s="250"/>
      <c r="H90" s="250"/>
    </row>
    <row r="91" spans="1:8" x14ac:dyDescent="0.2">
      <c r="A91" s="210" t="s">
        <v>743</v>
      </c>
      <c r="B91" s="250" t="s">
        <v>717</v>
      </c>
      <c r="C91" s="209">
        <v>-580.64</v>
      </c>
      <c r="D91" s="251">
        <v>-580.64</v>
      </c>
      <c r="E91" s="251">
        <v>0</v>
      </c>
      <c r="F91" s="250"/>
      <c r="G91" s="250"/>
      <c r="H91" s="250"/>
    </row>
    <row r="92" spans="1:8" x14ac:dyDescent="0.2">
      <c r="A92" s="210" t="s">
        <v>744</v>
      </c>
      <c r="B92" s="250" t="s">
        <v>721</v>
      </c>
      <c r="C92" s="209">
        <v>-5760.63</v>
      </c>
      <c r="D92" s="251">
        <v>-5760.63</v>
      </c>
      <c r="E92" s="251">
        <v>0</v>
      </c>
      <c r="F92" s="250"/>
      <c r="G92" s="250"/>
      <c r="H92" s="250"/>
    </row>
    <row r="93" spans="1:8" x14ac:dyDescent="0.2">
      <c r="A93" s="210" t="s">
        <v>745</v>
      </c>
      <c r="B93" s="250" t="s">
        <v>723</v>
      </c>
      <c r="C93" s="209">
        <v>-339226.67</v>
      </c>
      <c r="D93" s="251">
        <v>-339226.67</v>
      </c>
      <c r="E93" s="251">
        <v>0</v>
      </c>
      <c r="F93" s="250"/>
      <c r="G93" s="250"/>
      <c r="H93" s="250"/>
    </row>
    <row r="94" spans="1:8" x14ac:dyDescent="0.2">
      <c r="A94" s="210" t="s">
        <v>746</v>
      </c>
      <c r="B94" s="250" t="s">
        <v>725</v>
      </c>
      <c r="C94" s="209">
        <v>-8841.66</v>
      </c>
      <c r="D94" s="251">
        <v>-8841.66</v>
      </c>
      <c r="E94" s="251">
        <v>0</v>
      </c>
      <c r="F94" s="250"/>
      <c r="G94" s="250"/>
      <c r="H94" s="250"/>
    </row>
    <row r="95" spans="1:8" x14ac:dyDescent="0.2">
      <c r="A95" s="210"/>
      <c r="B95" s="250"/>
      <c r="C95" s="209"/>
      <c r="D95" s="251"/>
      <c r="E95" s="251"/>
      <c r="F95" s="250"/>
      <c r="G95" s="250"/>
      <c r="H95" s="250"/>
    </row>
    <row r="96" spans="1:8" x14ac:dyDescent="0.2">
      <c r="A96" s="61"/>
      <c r="B96" s="61" t="s">
        <v>300</v>
      </c>
      <c r="C96" s="231">
        <f>SUM(C74:C95)</f>
        <v>-26033586.529999997</v>
      </c>
      <c r="D96" s="231">
        <f>SUM(D74:D95)</f>
        <v>-26033586.529999997</v>
      </c>
      <c r="E96" s="231">
        <f>SUM(E74:E95)</f>
        <v>0</v>
      </c>
      <c r="F96" s="231"/>
      <c r="G96" s="231"/>
      <c r="H96" s="231"/>
    </row>
    <row r="99" spans="1:8" x14ac:dyDescent="0.2">
      <c r="A99" s="204" t="s">
        <v>299</v>
      </c>
      <c r="B99" s="204"/>
      <c r="C99" s="280"/>
      <c r="D99" s="280"/>
      <c r="E99" s="280"/>
      <c r="G99" s="256" t="s">
        <v>298</v>
      </c>
    </row>
    <row r="100" spans="1:8" x14ac:dyDescent="0.2">
      <c r="A100" s="267"/>
      <c r="B100" s="267"/>
      <c r="C100" s="216"/>
    </row>
    <row r="101" spans="1:8" ht="27.95" customHeight="1" x14ac:dyDescent="0.2">
      <c r="A101" s="215" t="s">
        <v>41</v>
      </c>
      <c r="B101" s="214" t="s">
        <v>42</v>
      </c>
      <c r="C101" s="279" t="s">
        <v>43</v>
      </c>
      <c r="D101" s="279" t="s">
        <v>44</v>
      </c>
      <c r="E101" s="279" t="s">
        <v>45</v>
      </c>
      <c r="F101" s="278" t="s">
        <v>297</v>
      </c>
      <c r="G101" s="278" t="s">
        <v>296</v>
      </c>
      <c r="H101" s="278" t="s">
        <v>295</v>
      </c>
    </row>
    <row r="102" spans="1:8" x14ac:dyDescent="0.2">
      <c r="A102" s="210" t="s">
        <v>634</v>
      </c>
      <c r="B102" s="250" t="s">
        <v>634</v>
      </c>
      <c r="C102" s="209"/>
      <c r="D102" s="251"/>
      <c r="E102" s="251"/>
      <c r="F102" s="250"/>
      <c r="G102" s="250"/>
      <c r="H102" s="250"/>
    </row>
    <row r="103" spans="1:8" x14ac:dyDescent="0.2">
      <c r="A103" s="210"/>
      <c r="B103" s="250"/>
      <c r="C103" s="209"/>
      <c r="D103" s="251"/>
      <c r="E103" s="251"/>
      <c r="F103" s="250"/>
      <c r="G103" s="250"/>
      <c r="H103" s="250"/>
    </row>
    <row r="104" spans="1:8" x14ac:dyDescent="0.2">
      <c r="A104" s="210"/>
      <c r="B104" s="250"/>
      <c r="C104" s="209"/>
      <c r="D104" s="251"/>
      <c r="E104" s="251"/>
      <c r="F104" s="250"/>
      <c r="G104" s="250"/>
      <c r="H104" s="250"/>
    </row>
    <row r="105" spans="1:8" x14ac:dyDescent="0.2">
      <c r="A105" s="210"/>
      <c r="B105" s="250"/>
      <c r="C105" s="209"/>
      <c r="D105" s="251"/>
      <c r="E105" s="251"/>
      <c r="F105" s="250"/>
      <c r="G105" s="250"/>
      <c r="H105" s="250"/>
    </row>
    <row r="106" spans="1:8" x14ac:dyDescent="0.2">
      <c r="A106" s="61"/>
      <c r="B106" s="61" t="s">
        <v>294</v>
      </c>
      <c r="C106" s="231">
        <f>SUM(C102:C105)</f>
        <v>0</v>
      </c>
      <c r="D106" s="231">
        <f>SUM(D102:D105)</f>
        <v>0</v>
      </c>
      <c r="E106" s="231">
        <f>SUM(E102:E105)</f>
        <v>0</v>
      </c>
      <c r="F106" s="231"/>
      <c r="G106" s="231"/>
      <c r="H106" s="231"/>
    </row>
  </sheetData>
  <dataValidations count="8">
    <dataValidation allowBlank="1" showInputMessage="1" showErrorMessage="1" prompt="Importe final del periodo que corresponde la información financiera trimestral que se presenta." sqref="D7 D21 D53 D63 D73 D101"/>
    <dataValidation allowBlank="1" showInputMessage="1" showErrorMessage="1" prompt="Saldo al 31 de diciembre del año anterior del ejercio que se presenta." sqref="C7 C21 C53 C63 C73 C101"/>
    <dataValidation allowBlank="1" showInputMessage="1" showErrorMessage="1" prompt="Corresponde al número de la cuenta de acuerdo al Plan de Cuentas emitido por el CONAC (DOF 23/12/2015)." sqref="A7 A21 A53 A63 A73 A101"/>
    <dataValidation allowBlank="1" showInputMessage="1" showErrorMessage="1" prompt="Indicar la tasa de aplicación." sqref="H53 H63 H73 H101"/>
    <dataValidation allowBlank="1" showInputMessage="1" showErrorMessage="1" prompt="Indicar el método de depreciación." sqref="G53 G63 G73 G101"/>
    <dataValidation allowBlank="1" showInputMessage="1" showErrorMessage="1" prompt="Corresponde al nombre o descripción de la cuenta de acuerdo al Plan de Cuentas emitido por el CONAC." sqref="B7 B21 B53 B63 B73 B101"/>
    <dataValidation allowBlank="1" showInputMessage="1" showErrorMessage="1" prompt="Diferencia entre el saldo final y el inicial presentados." sqref="E7 E21 E53 E63 E73 E101"/>
    <dataValidation allowBlank="1" showInputMessage="1" showErrorMessage="1" prompt="Criterio para la aplicación de depreciación: anual, mensual, trimestral, etc." sqref="F7 F21 F101 F63 F73 F53"/>
  </dataValidations>
  <pageMargins left="0.7" right="0.7" top="0.75" bottom="0.75" header="0.3" footer="0.3"/>
  <pageSetup scale="5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E11" sqref="E11"/>
    </sheetView>
  </sheetViews>
  <sheetFormatPr baseColWidth="10" defaultRowHeight="11.25" x14ac:dyDescent="0.2"/>
  <cols>
    <col min="1" max="1" width="20.7109375" style="5" customWidth="1"/>
    <col min="2" max="2" width="50.7109375" style="5" customWidth="1"/>
    <col min="3" max="5" width="17.7109375" style="6" customWidth="1"/>
    <col min="6" max="6" width="17.7109375" style="5" customWidth="1"/>
    <col min="7" max="16384" width="11.42578125" style="5"/>
  </cols>
  <sheetData>
    <row r="2" spans="1:6" ht="15" customHeight="1" x14ac:dyDescent="0.2">
      <c r="A2" s="477" t="s">
        <v>138</v>
      </c>
      <c r="B2" s="478"/>
      <c r="C2" s="15"/>
      <c r="D2" s="15"/>
      <c r="E2" s="15"/>
      <c r="F2" s="10"/>
    </row>
    <row r="3" spans="1:6" ht="12" thickBot="1" x14ac:dyDescent="0.25">
      <c r="A3" s="80"/>
      <c r="B3" s="80"/>
      <c r="C3" s="80"/>
      <c r="D3" s="80"/>
      <c r="E3" s="80"/>
      <c r="F3" s="80"/>
    </row>
    <row r="4" spans="1:6" ht="14.1" customHeight="1" x14ac:dyDescent="0.2">
      <c r="A4" s="129" t="s">
        <v>229</v>
      </c>
      <c r="B4" s="86"/>
      <c r="C4" s="86"/>
      <c r="D4" s="86"/>
      <c r="E4" s="86"/>
      <c r="F4" s="87"/>
    </row>
    <row r="5" spans="1:6" ht="14.1" customHeight="1" x14ac:dyDescent="0.2">
      <c r="A5" s="131" t="s">
        <v>139</v>
      </c>
      <c r="B5" s="11"/>
      <c r="C5" s="11"/>
      <c r="D5" s="11"/>
      <c r="E5" s="11"/>
      <c r="F5" s="88"/>
    </row>
    <row r="6" spans="1:6" ht="14.1" customHeight="1" x14ac:dyDescent="0.2">
      <c r="A6" s="131" t="s">
        <v>163</v>
      </c>
      <c r="B6" s="84"/>
      <c r="C6" s="84"/>
      <c r="D6" s="84"/>
      <c r="E6" s="84"/>
      <c r="F6" s="88"/>
    </row>
    <row r="7" spans="1:6" ht="14.1" customHeight="1" x14ac:dyDescent="0.2">
      <c r="A7" s="131" t="s">
        <v>164</v>
      </c>
      <c r="B7" s="84"/>
      <c r="C7" s="84"/>
      <c r="D7" s="84"/>
      <c r="E7" s="84"/>
      <c r="F7" s="88"/>
    </row>
    <row r="8" spans="1:6" ht="14.1" customHeight="1" x14ac:dyDescent="0.2">
      <c r="A8" s="131" t="s">
        <v>165</v>
      </c>
      <c r="B8" s="11"/>
      <c r="C8" s="21"/>
      <c r="D8" s="21"/>
      <c r="E8" s="21"/>
      <c r="F8" s="88"/>
    </row>
    <row r="9" spans="1:6" ht="14.1" customHeight="1" thickBot="1" x14ac:dyDescent="0.25">
      <c r="A9" s="150" t="s">
        <v>166</v>
      </c>
      <c r="B9" s="89"/>
      <c r="C9" s="89"/>
      <c r="D9" s="89"/>
      <c r="E9" s="89"/>
      <c r="F9" s="90"/>
    </row>
    <row r="10" spans="1:6" x14ac:dyDescent="0.2">
      <c r="A10" s="80"/>
      <c r="B10" s="80"/>
      <c r="C10" s="80"/>
      <c r="D10" s="80"/>
      <c r="E10" s="80"/>
      <c r="F10" s="80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zoomScaleNormal="100" zoomScaleSheetLayoutView="100" workbookViewId="0">
      <selection activeCell="F2" sqref="F2"/>
    </sheetView>
  </sheetViews>
  <sheetFormatPr baseColWidth="10" defaultRowHeight="11.25" x14ac:dyDescent="0.2"/>
  <cols>
    <col min="1" max="1" width="20.7109375" style="81" customWidth="1"/>
    <col min="2" max="2" width="50.7109375" style="81" customWidth="1"/>
    <col min="3" max="5" width="17.7109375" style="6" customWidth="1"/>
    <col min="6" max="6" width="17.7109375" style="81" customWidth="1"/>
    <col min="7" max="16384" width="11.42578125" style="81"/>
  </cols>
  <sheetData>
    <row r="1" spans="1:6" ht="11.25" customHeight="1" x14ac:dyDescent="0.2">
      <c r="A1" s="2" t="s">
        <v>39</v>
      </c>
      <c r="B1" s="2"/>
      <c r="C1" s="236"/>
      <c r="D1" s="236"/>
      <c r="E1" s="236"/>
      <c r="F1" s="4"/>
    </row>
    <row r="2" spans="1:6" ht="11.25" customHeight="1" x14ac:dyDescent="0.2">
      <c r="A2" s="2" t="s">
        <v>134</v>
      </c>
      <c r="B2" s="2"/>
      <c r="C2" s="236"/>
      <c r="D2" s="236"/>
      <c r="E2" s="236"/>
    </row>
    <row r="3" spans="1:6" ht="11.25" customHeight="1" x14ac:dyDescent="0.2">
      <c r="A3" s="2"/>
      <c r="B3" s="2"/>
      <c r="C3" s="236"/>
      <c r="D3" s="236"/>
      <c r="E3" s="236"/>
    </row>
    <row r="4" spans="1:6" ht="11.25" customHeight="1" x14ac:dyDescent="0.2"/>
    <row r="5" spans="1:6" ht="11.25" customHeight="1" x14ac:dyDescent="0.2">
      <c r="A5" s="297" t="s">
        <v>317</v>
      </c>
      <c r="B5" s="297"/>
      <c r="C5" s="294"/>
      <c r="D5" s="294"/>
      <c r="E5" s="294"/>
      <c r="F5" s="178" t="s">
        <v>314</v>
      </c>
    </row>
    <row r="6" spans="1:6" s="7" customFormat="1" x14ac:dyDescent="0.2">
      <c r="A6" s="16"/>
      <c r="B6" s="16"/>
      <c r="C6" s="294"/>
      <c r="D6" s="294"/>
      <c r="E6" s="294"/>
    </row>
    <row r="7" spans="1:6" ht="15" customHeight="1" x14ac:dyDescent="0.2">
      <c r="A7" s="215" t="s">
        <v>41</v>
      </c>
      <c r="B7" s="214" t="s">
        <v>42</v>
      </c>
      <c r="C7" s="279" t="s">
        <v>43</v>
      </c>
      <c r="D7" s="279" t="s">
        <v>44</v>
      </c>
      <c r="E7" s="279" t="s">
        <v>45</v>
      </c>
      <c r="F7" s="278" t="s">
        <v>297</v>
      </c>
    </row>
    <row r="8" spans="1:6" x14ac:dyDescent="0.2">
      <c r="A8" s="271">
        <v>125105911</v>
      </c>
      <c r="B8" s="271" t="s">
        <v>747</v>
      </c>
      <c r="C8" s="209">
        <v>78877.91</v>
      </c>
      <c r="D8" s="290">
        <v>78877.91</v>
      </c>
      <c r="E8" s="290">
        <v>0</v>
      </c>
      <c r="F8" s="289"/>
    </row>
    <row r="9" spans="1:6" x14ac:dyDescent="0.2">
      <c r="A9" s="271">
        <v>125415971</v>
      </c>
      <c r="B9" s="271" t="s">
        <v>748</v>
      </c>
      <c r="C9" s="209">
        <v>30940</v>
      </c>
      <c r="D9" s="290">
        <v>30940</v>
      </c>
      <c r="E9" s="290">
        <v>0</v>
      </c>
      <c r="F9" s="289"/>
    </row>
    <row r="10" spans="1:6" x14ac:dyDescent="0.2">
      <c r="A10" s="271"/>
      <c r="B10" s="271"/>
      <c r="C10" s="209"/>
      <c r="D10" s="290"/>
      <c r="E10" s="290"/>
      <c r="F10" s="289"/>
    </row>
    <row r="11" spans="1:6" x14ac:dyDescent="0.2">
      <c r="A11" s="271"/>
      <c r="B11" s="271"/>
      <c r="C11" s="209"/>
      <c r="D11" s="290"/>
      <c r="E11" s="290"/>
      <c r="F11" s="289"/>
    </row>
    <row r="12" spans="1:6" x14ac:dyDescent="0.2">
      <c r="A12" s="271"/>
      <c r="B12" s="271"/>
      <c r="C12" s="209"/>
      <c r="D12" s="290"/>
      <c r="E12" s="290"/>
      <c r="F12" s="289"/>
    </row>
    <row r="13" spans="1:6" x14ac:dyDescent="0.2">
      <c r="A13" s="61"/>
      <c r="B13" s="61" t="s">
        <v>316</v>
      </c>
      <c r="C13" s="231">
        <f>SUM(C8:C12)</f>
        <v>109817.91</v>
      </c>
      <c r="D13" s="231">
        <f>SUM(D8:D12)</f>
        <v>109817.91</v>
      </c>
      <c r="E13" s="231">
        <f>SUM(E8:E12)</f>
        <v>0</v>
      </c>
      <c r="F13" s="61"/>
    </row>
    <row r="14" spans="1:6" x14ac:dyDescent="0.2">
      <c r="A14" s="59"/>
      <c r="B14" s="59"/>
      <c r="C14" s="218"/>
      <c r="D14" s="218"/>
      <c r="E14" s="218"/>
      <c r="F14" s="59"/>
    </row>
    <row r="15" spans="1:6" x14ac:dyDescent="0.2">
      <c r="A15" s="59"/>
      <c r="B15" s="59"/>
      <c r="C15" s="218"/>
      <c r="D15" s="218"/>
      <c r="E15" s="218"/>
      <c r="F15" s="59"/>
    </row>
    <row r="16" spans="1:6" ht="11.25" customHeight="1" x14ac:dyDescent="0.2">
      <c r="A16" s="296" t="s">
        <v>315</v>
      </c>
      <c r="B16" s="295"/>
      <c r="C16" s="294"/>
      <c r="D16" s="294"/>
      <c r="E16" s="294"/>
      <c r="F16" s="178" t="s">
        <v>314</v>
      </c>
    </row>
    <row r="17" spans="1:6" x14ac:dyDescent="0.2">
      <c r="A17" s="274"/>
      <c r="B17" s="274"/>
      <c r="C17" s="275"/>
      <c r="D17" s="275"/>
      <c r="E17" s="275"/>
    </row>
    <row r="18" spans="1:6" ht="15" customHeight="1" x14ac:dyDescent="0.2">
      <c r="A18" s="215" t="s">
        <v>41</v>
      </c>
      <c r="B18" s="214" t="s">
        <v>42</v>
      </c>
      <c r="C18" s="279" t="s">
        <v>43</v>
      </c>
      <c r="D18" s="279" t="s">
        <v>44</v>
      </c>
      <c r="E18" s="279" t="s">
        <v>45</v>
      </c>
      <c r="F18" s="278" t="s">
        <v>297</v>
      </c>
    </row>
    <row r="19" spans="1:6" ht="11.25" customHeight="1" x14ac:dyDescent="0.2">
      <c r="A19" s="210" t="s">
        <v>749</v>
      </c>
      <c r="B19" s="271" t="s">
        <v>750</v>
      </c>
      <c r="C19" s="209">
        <v>-13433.91</v>
      </c>
      <c r="D19" s="209">
        <v>-13433.91</v>
      </c>
      <c r="E19" s="209">
        <v>0</v>
      </c>
      <c r="F19" s="289"/>
    </row>
    <row r="20" spans="1:6" ht="11.25" customHeight="1" x14ac:dyDescent="0.2">
      <c r="A20" s="210"/>
      <c r="B20" s="271"/>
      <c r="C20" s="209"/>
      <c r="D20" s="209"/>
      <c r="E20" s="209"/>
      <c r="F20" s="289"/>
    </row>
    <row r="21" spans="1:6" x14ac:dyDescent="0.2">
      <c r="A21" s="210"/>
      <c r="B21" s="271"/>
      <c r="C21" s="209"/>
      <c r="D21" s="209"/>
      <c r="E21" s="209"/>
      <c r="F21" s="289"/>
    </row>
    <row r="22" spans="1:6" x14ac:dyDescent="0.2">
      <c r="A22" s="61"/>
      <c r="B22" s="61" t="s">
        <v>313</v>
      </c>
      <c r="C22" s="231">
        <f>SUM(C19:C21)</f>
        <v>-13433.91</v>
      </c>
      <c r="D22" s="231">
        <f>SUM(D19:D21)</f>
        <v>-13433.91</v>
      </c>
      <c r="E22" s="231">
        <f>SUM(E19:E21)</f>
        <v>0</v>
      </c>
      <c r="F22" s="61"/>
    </row>
    <row r="23" spans="1:6" x14ac:dyDescent="0.2">
      <c r="A23" s="59"/>
      <c r="B23" s="59"/>
      <c r="C23" s="218"/>
      <c r="D23" s="218"/>
      <c r="E23" s="218"/>
      <c r="F23" s="59"/>
    </row>
    <row r="24" spans="1:6" x14ac:dyDescent="0.2">
      <c r="A24" s="59"/>
      <c r="B24" s="59"/>
      <c r="C24" s="218"/>
      <c r="D24" s="218"/>
      <c r="E24" s="218"/>
      <c r="F24" s="59"/>
    </row>
    <row r="25" spans="1:6" ht="11.25" customHeight="1" x14ac:dyDescent="0.2">
      <c r="A25" s="293" t="s">
        <v>312</v>
      </c>
      <c r="B25" s="292"/>
      <c r="C25" s="291"/>
      <c r="D25" s="291"/>
      <c r="E25" s="280"/>
      <c r="F25" s="256" t="s">
        <v>311</v>
      </c>
    </row>
    <row r="26" spans="1:6" x14ac:dyDescent="0.2">
      <c r="A26" s="267"/>
      <c r="B26" s="267"/>
      <c r="C26" s="216"/>
    </row>
    <row r="27" spans="1:6" ht="15" customHeight="1" x14ac:dyDescent="0.2">
      <c r="A27" s="215" t="s">
        <v>41</v>
      </c>
      <c r="B27" s="214" t="s">
        <v>42</v>
      </c>
      <c r="C27" s="279" t="s">
        <v>43</v>
      </c>
      <c r="D27" s="279" t="s">
        <v>44</v>
      </c>
      <c r="E27" s="279" t="s">
        <v>45</v>
      </c>
      <c r="F27" s="278" t="s">
        <v>297</v>
      </c>
    </row>
    <row r="28" spans="1:6" x14ac:dyDescent="0.2">
      <c r="A28" s="271">
        <v>127106321</v>
      </c>
      <c r="B28" s="271" t="s">
        <v>751</v>
      </c>
      <c r="C28" s="209">
        <v>777794.22</v>
      </c>
      <c r="D28" s="290">
        <v>777794.22</v>
      </c>
      <c r="E28" s="290">
        <v>0</v>
      </c>
      <c r="F28" s="289"/>
    </row>
    <row r="29" spans="1:6" x14ac:dyDescent="0.2">
      <c r="A29" s="271"/>
      <c r="B29" s="271"/>
      <c r="C29" s="209"/>
      <c r="D29" s="290"/>
      <c r="E29" s="290"/>
      <c r="F29" s="289"/>
    </row>
    <row r="30" spans="1:6" x14ac:dyDescent="0.2">
      <c r="A30" s="271"/>
      <c r="B30" s="271"/>
      <c r="C30" s="209"/>
      <c r="D30" s="290"/>
      <c r="E30" s="290"/>
      <c r="F30" s="289"/>
    </row>
    <row r="31" spans="1:6" x14ac:dyDescent="0.2">
      <c r="A31" s="271"/>
      <c r="B31" s="271"/>
      <c r="C31" s="209"/>
      <c r="D31" s="290"/>
      <c r="E31" s="290"/>
      <c r="F31" s="289"/>
    </row>
    <row r="32" spans="1:6" x14ac:dyDescent="0.2">
      <c r="A32" s="271"/>
      <c r="B32" s="271"/>
      <c r="C32" s="209"/>
      <c r="D32" s="290"/>
      <c r="E32" s="290"/>
      <c r="F32" s="289"/>
    </row>
    <row r="33" spans="1:6" x14ac:dyDescent="0.2">
      <c r="A33" s="271"/>
      <c r="B33" s="271"/>
      <c r="C33" s="209"/>
      <c r="D33" s="290"/>
      <c r="E33" s="290"/>
      <c r="F33" s="289"/>
    </row>
    <row r="34" spans="1:6" x14ac:dyDescent="0.2">
      <c r="A34" s="288"/>
      <c r="B34" s="288" t="s">
        <v>310</v>
      </c>
      <c r="C34" s="287">
        <f>SUM(C28:C33)</f>
        <v>777794.22</v>
      </c>
      <c r="D34" s="287">
        <f>SUM(D28:D33)</f>
        <v>777794.22</v>
      </c>
      <c r="E34" s="287">
        <f>SUM(E28:E33)</f>
        <v>0</v>
      </c>
      <c r="F34" s="287"/>
    </row>
    <row r="35" spans="1:6" x14ac:dyDescent="0.2">
      <c r="A35" s="286"/>
      <c r="B35" s="284"/>
      <c r="C35" s="285"/>
      <c r="D35" s="285"/>
      <c r="E35" s="285"/>
      <c r="F35" s="284"/>
    </row>
  </sheetData>
  <dataValidations count="6">
    <dataValidation allowBlank="1" showInputMessage="1" showErrorMessage="1" prompt="Importe final del periodo que corresponde la información financiera trimestral que se presenta." sqref="D7 D18 D27"/>
    <dataValidation allowBlank="1" showInputMessage="1" showErrorMessage="1" prompt="Saldo al 31 de diciembre del año anterior del ejercio que se presenta." sqref="C7 C18 C27"/>
    <dataValidation allowBlank="1" showInputMessage="1" showErrorMessage="1" prompt="Corresponde al número de la cuenta de acuerdo al Plan de Cuentas emitido por el CONAC (DOF 23/12/2015)." sqref="A7 A18 A27"/>
    <dataValidation allowBlank="1" showInputMessage="1" showErrorMessage="1" prompt="Indicar el medio como se está amortizando el intangible, por tiempo, por uso." sqref="F7 F27 F18"/>
    <dataValidation allowBlank="1" showInputMessage="1" showErrorMessage="1" prompt="Diferencia entre el saldo final y el inicial presentados." sqref="E7 E27 E18"/>
    <dataValidation allowBlank="1" showInputMessage="1" showErrorMessage="1" prompt="Corresponde al nombre o descripción de la cuenta de acuerdo al Plan de Cuentas emitido por el CONAC." sqref="B7 B27 B18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5" customWidth="1"/>
    <col min="2" max="2" width="50.7109375" style="5" customWidth="1"/>
    <col min="3" max="5" width="17.7109375" style="6" customWidth="1"/>
    <col min="6" max="6" width="17.7109375" style="5" customWidth="1"/>
    <col min="7" max="16384" width="11.42578125" style="5"/>
  </cols>
  <sheetData>
    <row r="2" spans="1:6" ht="15" customHeight="1" x14ac:dyDescent="0.2">
      <c r="A2" s="477" t="s">
        <v>138</v>
      </c>
      <c r="B2" s="478"/>
      <c r="C2" s="93"/>
      <c r="D2" s="93"/>
      <c r="E2" s="93"/>
      <c r="F2" s="9"/>
    </row>
    <row r="3" spans="1:6" ht="12" thickBot="1" x14ac:dyDescent="0.25">
      <c r="A3" s="94"/>
      <c r="B3" s="94"/>
      <c r="C3" s="93"/>
      <c r="D3" s="93"/>
      <c r="E3" s="93"/>
      <c r="F3" s="9"/>
    </row>
    <row r="4" spans="1:6" ht="14.1" customHeight="1" x14ac:dyDescent="0.2">
      <c r="A4" s="129" t="s">
        <v>229</v>
      </c>
      <c r="B4" s="86"/>
      <c r="C4" s="86"/>
      <c r="D4" s="86"/>
      <c r="E4" s="86"/>
      <c r="F4" s="87"/>
    </row>
    <row r="5" spans="1:6" ht="14.1" customHeight="1" x14ac:dyDescent="0.2">
      <c r="A5" s="131" t="s">
        <v>139</v>
      </c>
      <c r="B5" s="11"/>
      <c r="C5" s="11"/>
      <c r="D5" s="11"/>
      <c r="E5" s="11"/>
      <c r="F5" s="88"/>
    </row>
    <row r="6" spans="1:6" ht="14.1" customHeight="1" x14ac:dyDescent="0.2">
      <c r="A6" s="151" t="s">
        <v>163</v>
      </c>
      <c r="B6" s="96"/>
      <c r="C6" s="96"/>
      <c r="D6" s="96"/>
      <c r="E6" s="96"/>
      <c r="F6" s="88"/>
    </row>
    <row r="7" spans="1:6" ht="14.1" customHeight="1" x14ac:dyDescent="0.2">
      <c r="A7" s="151" t="s">
        <v>164</v>
      </c>
      <c r="B7" s="97"/>
      <c r="C7" s="97"/>
      <c r="D7" s="97"/>
      <c r="E7" s="97"/>
      <c r="F7" s="98"/>
    </row>
    <row r="8" spans="1:6" ht="14.1" customHeight="1" x14ac:dyDescent="0.2">
      <c r="A8" s="151" t="s">
        <v>165</v>
      </c>
      <c r="B8" s="11"/>
      <c r="C8" s="21"/>
      <c r="D8" s="21"/>
      <c r="E8" s="21"/>
      <c r="F8" s="88"/>
    </row>
    <row r="9" spans="1:6" ht="14.1" customHeight="1" thickBot="1" x14ac:dyDescent="0.25">
      <c r="A9" s="152" t="s">
        <v>167</v>
      </c>
      <c r="B9" s="89"/>
      <c r="C9" s="89"/>
      <c r="D9" s="89"/>
      <c r="E9" s="89"/>
      <c r="F9" s="90"/>
    </row>
    <row r="10" spans="1:6" x14ac:dyDescent="0.2">
      <c r="A10" s="80"/>
      <c r="B10" s="80"/>
      <c r="C10" s="80"/>
      <c r="D10" s="80"/>
      <c r="E10" s="80"/>
      <c r="F10" s="80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>
      <selection activeCell="M40" sqref="M40"/>
    </sheetView>
  </sheetViews>
  <sheetFormatPr baseColWidth="10" defaultRowHeight="11.25" x14ac:dyDescent="0.2"/>
  <cols>
    <col min="1" max="1" width="20.7109375" style="17" customWidth="1"/>
    <col min="2" max="7" width="11.42578125" style="17"/>
    <col min="8" max="8" width="17.7109375" style="17" customWidth="1"/>
    <col min="9" max="16384" width="11.42578125" style="17"/>
  </cols>
  <sheetData>
    <row r="1" spans="1:17" x14ac:dyDescent="0.2">
      <c r="A1" s="2" t="s">
        <v>39</v>
      </c>
      <c r="B1" s="2"/>
      <c r="C1" s="2"/>
      <c r="D1" s="2"/>
      <c r="E1" s="2"/>
      <c r="F1" s="2"/>
      <c r="G1" s="2"/>
      <c r="H1" s="4"/>
    </row>
    <row r="2" spans="1:17" x14ac:dyDescent="0.2">
      <c r="A2" s="2" t="s">
        <v>134</v>
      </c>
      <c r="B2" s="2"/>
      <c r="C2" s="2"/>
      <c r="D2" s="2"/>
      <c r="E2" s="2"/>
      <c r="F2" s="2"/>
      <c r="G2" s="2"/>
      <c r="H2" s="81"/>
    </row>
    <row r="3" spans="1:17" x14ac:dyDescent="0.2">
      <c r="A3" s="2"/>
      <c r="B3" s="2"/>
      <c r="C3" s="2"/>
      <c r="D3" s="2"/>
      <c r="E3" s="2"/>
      <c r="F3" s="2"/>
      <c r="G3" s="2"/>
      <c r="H3" s="81"/>
    </row>
    <row r="4" spans="1:17" ht="11.25" customHeight="1" x14ac:dyDescent="0.2">
      <c r="A4" s="81"/>
      <c r="B4" s="81"/>
      <c r="C4" s="81"/>
      <c r="D4" s="81"/>
      <c r="E4" s="81"/>
      <c r="F4" s="81"/>
      <c r="G4" s="2"/>
      <c r="H4" s="81"/>
    </row>
    <row r="5" spans="1:17" ht="11.25" customHeight="1" x14ac:dyDescent="0.2">
      <c r="A5" s="18" t="s">
        <v>47</v>
      </c>
      <c r="B5" s="19"/>
      <c r="C5" s="81"/>
      <c r="D5" s="81"/>
      <c r="E5" s="16"/>
      <c r="F5" s="16"/>
      <c r="G5" s="16"/>
      <c r="H5" s="178" t="s">
        <v>46</v>
      </c>
    </row>
    <row r="6" spans="1:17" x14ac:dyDescent="0.2">
      <c r="A6" s="17" t="s">
        <v>634</v>
      </c>
      <c r="B6" s="17" t="s">
        <v>634</v>
      </c>
      <c r="J6" s="487"/>
      <c r="K6" s="487"/>
      <c r="L6" s="487"/>
      <c r="M6" s="487"/>
      <c r="N6" s="487"/>
      <c r="O6" s="487"/>
      <c r="P6" s="487"/>
      <c r="Q6" s="487"/>
    </row>
    <row r="7" spans="1:17" x14ac:dyDescent="0.2">
      <c r="A7" s="2" t="s">
        <v>48</v>
      </c>
    </row>
    <row r="8" spans="1:17" ht="52.5" customHeight="1" x14ac:dyDescent="0.2">
      <c r="A8" s="490" t="s">
        <v>49</v>
      </c>
      <c r="B8" s="490"/>
      <c r="C8" s="490"/>
      <c r="D8" s="490"/>
      <c r="E8" s="490"/>
      <c r="F8" s="490"/>
      <c r="G8" s="490"/>
      <c r="H8" s="490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opLeftCell="A67" zoomScaleNormal="100" zoomScaleSheetLayoutView="90" workbookViewId="0">
      <selection activeCell="H33" sqref="H33"/>
    </sheetView>
  </sheetViews>
  <sheetFormatPr baseColWidth="10" defaultRowHeight="11.25" x14ac:dyDescent="0.2"/>
  <cols>
    <col min="1" max="1" width="20.7109375" style="7" customWidth="1"/>
    <col min="2" max="2" width="50.7109375" style="7" customWidth="1"/>
    <col min="3" max="3" width="17.7109375" style="8" customWidth="1"/>
    <col min="4" max="5" width="17.7109375" style="60" customWidth="1"/>
    <col min="6" max="6" width="14.7109375" style="7" customWidth="1"/>
    <col min="7" max="16384" width="11.42578125" style="7"/>
  </cols>
  <sheetData>
    <row r="1" spans="1:6" s="81" customFormat="1" x14ac:dyDescent="0.2">
      <c r="A1" s="2" t="s">
        <v>39</v>
      </c>
      <c r="B1" s="2"/>
      <c r="C1" s="236"/>
      <c r="D1" s="228"/>
      <c r="E1" s="3"/>
      <c r="F1" s="4"/>
    </row>
    <row r="2" spans="1:6" s="81" customFormat="1" x14ac:dyDescent="0.2">
      <c r="A2" s="2" t="s">
        <v>134</v>
      </c>
      <c r="B2" s="2"/>
      <c r="C2" s="236"/>
      <c r="D2" s="228"/>
      <c r="E2" s="3"/>
    </row>
    <row r="3" spans="1:6" s="81" customFormat="1" x14ac:dyDescent="0.2">
      <c r="C3" s="6"/>
      <c r="D3" s="228"/>
      <c r="E3" s="3"/>
    </row>
    <row r="4" spans="1:6" s="81" customFormat="1" x14ac:dyDescent="0.2">
      <c r="C4" s="6"/>
      <c r="D4" s="228"/>
      <c r="E4" s="3"/>
    </row>
    <row r="5" spans="1:6" s="81" customFormat="1" ht="11.25" customHeight="1" x14ac:dyDescent="0.2">
      <c r="A5" s="204" t="s">
        <v>243</v>
      </c>
      <c r="B5" s="217"/>
      <c r="C5" s="6"/>
      <c r="D5" s="236"/>
      <c r="E5" s="178" t="s">
        <v>236</v>
      </c>
    </row>
    <row r="6" spans="1:6" s="81" customFormat="1" x14ac:dyDescent="0.2">
      <c r="A6" s="238"/>
      <c r="B6" s="238"/>
      <c r="C6" s="237"/>
      <c r="D6" s="2"/>
      <c r="E6" s="236"/>
      <c r="F6" s="2"/>
    </row>
    <row r="7" spans="1:6" ht="15" customHeight="1" x14ac:dyDescent="0.2">
      <c r="A7" s="215" t="s">
        <v>41</v>
      </c>
      <c r="B7" s="214" t="s">
        <v>42</v>
      </c>
      <c r="C7" s="212" t="s">
        <v>235</v>
      </c>
      <c r="D7" s="213" t="s">
        <v>234</v>
      </c>
      <c r="E7" s="212" t="s">
        <v>233</v>
      </c>
    </row>
    <row r="8" spans="1:6" ht="11.25" customHeight="1" x14ac:dyDescent="0.2">
      <c r="A8" s="210" t="s">
        <v>507</v>
      </c>
      <c r="B8" s="210" t="s">
        <v>508</v>
      </c>
      <c r="C8" s="209">
        <v>3152507.09</v>
      </c>
      <c r="D8" s="234"/>
      <c r="E8" s="209"/>
    </row>
    <row r="9" spans="1:6" ht="11.25" customHeight="1" x14ac:dyDescent="0.2">
      <c r="A9" s="210" t="s">
        <v>509</v>
      </c>
      <c r="B9" s="210" t="s">
        <v>510</v>
      </c>
      <c r="C9" s="209">
        <v>2000061.36</v>
      </c>
      <c r="D9" s="234"/>
      <c r="E9" s="209"/>
    </row>
    <row r="10" spans="1:6" ht="11.25" customHeight="1" x14ac:dyDescent="0.2">
      <c r="A10" s="210" t="s">
        <v>511</v>
      </c>
      <c r="B10" s="210" t="s">
        <v>512</v>
      </c>
      <c r="C10" s="209">
        <v>793032.45</v>
      </c>
      <c r="D10" s="234"/>
      <c r="E10" s="209"/>
    </row>
    <row r="11" spans="1:6" ht="11.25" customHeight="1" x14ac:dyDescent="0.2">
      <c r="A11" s="210" t="s">
        <v>513</v>
      </c>
      <c r="B11" s="210" t="s">
        <v>514</v>
      </c>
      <c r="C11" s="209">
        <v>716037.77</v>
      </c>
      <c r="D11" s="234"/>
      <c r="E11" s="209"/>
    </row>
    <row r="12" spans="1:6" ht="11.25" customHeight="1" x14ac:dyDescent="0.2">
      <c r="A12" s="210" t="s">
        <v>515</v>
      </c>
      <c r="B12" s="210" t="s">
        <v>516</v>
      </c>
      <c r="C12" s="209">
        <v>568161.80000000005</v>
      </c>
      <c r="D12" s="234"/>
      <c r="E12" s="209"/>
    </row>
    <row r="13" spans="1:6" ht="11.25" customHeight="1" x14ac:dyDescent="0.2">
      <c r="A13" s="210" t="s">
        <v>517</v>
      </c>
      <c r="B13" s="210" t="s">
        <v>518</v>
      </c>
      <c r="C13" s="209">
        <v>6552475.1399999997</v>
      </c>
      <c r="D13" s="234"/>
      <c r="E13" s="209"/>
    </row>
    <row r="14" spans="1:6" ht="11.25" customHeight="1" x14ac:dyDescent="0.2">
      <c r="A14" s="210" t="s">
        <v>519</v>
      </c>
      <c r="B14" s="210" t="s">
        <v>520</v>
      </c>
      <c r="C14" s="209">
        <v>24.09</v>
      </c>
      <c r="D14" s="234"/>
      <c r="E14" s="209"/>
    </row>
    <row r="15" spans="1:6" ht="11.25" customHeight="1" x14ac:dyDescent="0.2">
      <c r="A15" s="210" t="s">
        <v>521</v>
      </c>
      <c r="B15" s="210" t="s">
        <v>522</v>
      </c>
      <c r="C15" s="209">
        <v>2965735.38</v>
      </c>
      <c r="D15" s="234"/>
      <c r="E15" s="209"/>
    </row>
    <row r="16" spans="1:6" ht="11.25" customHeight="1" x14ac:dyDescent="0.2">
      <c r="A16" s="210" t="s">
        <v>523</v>
      </c>
      <c r="B16" s="210" t="s">
        <v>524</v>
      </c>
      <c r="C16" s="209">
        <v>984557.28</v>
      </c>
      <c r="D16" s="234"/>
      <c r="E16" s="209"/>
    </row>
    <row r="17" spans="1:5" ht="11.25" customHeight="1" x14ac:dyDescent="0.2">
      <c r="A17" s="210" t="s">
        <v>525</v>
      </c>
      <c r="B17" s="210" t="s">
        <v>526</v>
      </c>
      <c r="C17" s="209">
        <v>10076121.59</v>
      </c>
      <c r="D17" s="234"/>
      <c r="E17" s="209"/>
    </row>
    <row r="18" spans="1:5" x14ac:dyDescent="0.2">
      <c r="A18" s="210" t="s">
        <v>527</v>
      </c>
      <c r="B18" s="210" t="s">
        <v>528</v>
      </c>
      <c r="C18" s="209">
        <v>625033.87</v>
      </c>
      <c r="D18" s="234"/>
      <c r="E18" s="209"/>
    </row>
    <row r="19" spans="1:5" x14ac:dyDescent="0.2">
      <c r="A19" s="210" t="s">
        <v>529</v>
      </c>
      <c r="B19" s="210" t="s">
        <v>530</v>
      </c>
      <c r="C19" s="209">
        <v>18806732.699999999</v>
      </c>
      <c r="D19" s="234"/>
      <c r="E19" s="209"/>
    </row>
    <row r="20" spans="1:5" x14ac:dyDescent="0.2">
      <c r="A20" s="210" t="s">
        <v>531</v>
      </c>
      <c r="B20" s="210" t="s">
        <v>532</v>
      </c>
      <c r="C20" s="209">
        <v>12021719.029999999</v>
      </c>
      <c r="D20" s="234"/>
      <c r="E20" s="209"/>
    </row>
    <row r="21" spans="1:5" x14ac:dyDescent="0.2">
      <c r="A21" s="210" t="s">
        <v>533</v>
      </c>
      <c r="B21" s="210" t="s">
        <v>534</v>
      </c>
      <c r="C21" s="209">
        <v>4802390.4000000004</v>
      </c>
      <c r="D21" s="234"/>
      <c r="E21" s="209"/>
    </row>
    <row r="22" spans="1:5" x14ac:dyDescent="0.2">
      <c r="A22" s="210" t="s">
        <v>535</v>
      </c>
      <c r="B22" s="210" t="s">
        <v>536</v>
      </c>
      <c r="C22" s="209">
        <v>1010.97</v>
      </c>
      <c r="D22" s="234"/>
      <c r="E22" s="209"/>
    </row>
    <row r="23" spans="1:5" x14ac:dyDescent="0.2">
      <c r="A23" s="210" t="s">
        <v>537</v>
      </c>
      <c r="B23" s="210" t="s">
        <v>538</v>
      </c>
      <c r="C23" s="209">
        <v>8942874.2799999993</v>
      </c>
      <c r="D23" s="234"/>
      <c r="E23" s="209"/>
    </row>
    <row r="24" spans="1:5" x14ac:dyDescent="0.2">
      <c r="A24" s="210" t="s">
        <v>539</v>
      </c>
      <c r="B24" s="210" t="s">
        <v>540</v>
      </c>
      <c r="C24" s="209">
        <v>449243.12</v>
      </c>
      <c r="D24" s="234"/>
      <c r="E24" s="209"/>
    </row>
    <row r="25" spans="1:5" x14ac:dyDescent="0.2">
      <c r="A25" s="210" t="s">
        <v>541</v>
      </c>
      <c r="B25" s="210" t="s">
        <v>542</v>
      </c>
      <c r="C25" s="209">
        <v>54876.15</v>
      </c>
      <c r="D25" s="234"/>
      <c r="E25" s="209"/>
    </row>
    <row r="26" spans="1:5" x14ac:dyDescent="0.2">
      <c r="A26" s="210" t="s">
        <v>543</v>
      </c>
      <c r="B26" s="210" t="s">
        <v>544</v>
      </c>
      <c r="C26" s="209">
        <v>508478.25</v>
      </c>
      <c r="D26" s="234"/>
      <c r="E26" s="209"/>
    </row>
    <row r="27" spans="1:5" x14ac:dyDescent="0.2">
      <c r="A27" s="210" t="s">
        <v>545</v>
      </c>
      <c r="B27" s="210" t="s">
        <v>546</v>
      </c>
      <c r="C27" s="209">
        <v>2967651.44</v>
      </c>
      <c r="D27" s="234"/>
      <c r="E27" s="209"/>
    </row>
    <row r="28" spans="1:5" x14ac:dyDescent="0.2">
      <c r="A28" s="210" t="s">
        <v>547</v>
      </c>
      <c r="B28" s="210" t="s">
        <v>548</v>
      </c>
      <c r="C28" s="209">
        <v>7026737.8499999996</v>
      </c>
      <c r="D28" s="234"/>
      <c r="E28" s="209"/>
    </row>
    <row r="29" spans="1:5" x14ac:dyDescent="0.2">
      <c r="A29" s="210"/>
      <c r="B29" s="210"/>
      <c r="C29" s="209"/>
      <c r="D29" s="234"/>
      <c r="E29" s="209"/>
    </row>
    <row r="30" spans="1:5" x14ac:dyDescent="0.2">
      <c r="A30" s="235"/>
      <c r="B30" s="235"/>
      <c r="C30" s="233"/>
      <c r="D30" s="234"/>
      <c r="E30" s="233"/>
    </row>
    <row r="31" spans="1:5" x14ac:dyDescent="0.2">
      <c r="A31" s="232"/>
      <c r="B31" s="232" t="s">
        <v>242</v>
      </c>
      <c r="C31" s="219">
        <f>SUM(C8:C30)</f>
        <v>84015462.00999999</v>
      </c>
      <c r="D31" s="231"/>
      <c r="E31" s="219"/>
    </row>
    <row r="32" spans="1:5" x14ac:dyDescent="0.2">
      <c r="A32" s="230"/>
      <c r="B32" s="230"/>
      <c r="C32" s="229"/>
      <c r="D32" s="230"/>
      <c r="E32" s="229"/>
    </row>
    <row r="33" spans="1:6" x14ac:dyDescent="0.2">
      <c r="A33" s="230"/>
      <c r="B33" s="230"/>
      <c r="C33" s="229"/>
      <c r="D33" s="230"/>
      <c r="E33" s="229"/>
    </row>
    <row r="34" spans="1:6" ht="11.25" customHeight="1" x14ac:dyDescent="0.2">
      <c r="A34" s="204" t="s">
        <v>241</v>
      </c>
      <c r="B34" s="217"/>
      <c r="C34" s="216"/>
      <c r="D34" s="178" t="s">
        <v>236</v>
      </c>
    </row>
    <row r="35" spans="1:6" x14ac:dyDescent="0.2">
      <c r="A35" s="81"/>
      <c r="B35" s="81"/>
      <c r="C35" s="6"/>
      <c r="D35" s="228"/>
      <c r="E35" s="3"/>
      <c r="F35" s="81"/>
    </row>
    <row r="36" spans="1:6" ht="15" customHeight="1" x14ac:dyDescent="0.2">
      <c r="A36" s="215" t="s">
        <v>41</v>
      </c>
      <c r="B36" s="214" t="s">
        <v>42</v>
      </c>
      <c r="C36" s="212" t="s">
        <v>235</v>
      </c>
      <c r="D36" s="213" t="s">
        <v>234</v>
      </c>
      <c r="E36" s="227"/>
    </row>
    <row r="37" spans="1:6" ht="11.25" customHeight="1" x14ac:dyDescent="0.2">
      <c r="A37" s="225" t="s">
        <v>549</v>
      </c>
      <c r="B37" s="224" t="s">
        <v>550</v>
      </c>
      <c r="C37" s="223">
        <v>13029.48</v>
      </c>
      <c r="D37" s="209"/>
      <c r="E37" s="9"/>
    </row>
    <row r="38" spans="1:6" ht="11.25" customHeight="1" x14ac:dyDescent="0.2">
      <c r="A38" s="225" t="s">
        <v>551</v>
      </c>
      <c r="B38" s="224" t="s">
        <v>552</v>
      </c>
      <c r="C38" s="223">
        <v>6061.4</v>
      </c>
      <c r="D38" s="209"/>
      <c r="E38" s="9"/>
    </row>
    <row r="39" spans="1:6" ht="11.25" customHeight="1" x14ac:dyDescent="0.2">
      <c r="A39" s="225" t="s">
        <v>553</v>
      </c>
      <c r="B39" s="224" t="s">
        <v>554</v>
      </c>
      <c r="C39" s="223">
        <v>110196.52</v>
      </c>
      <c r="D39" s="209"/>
      <c r="E39" s="9"/>
    </row>
    <row r="40" spans="1:6" ht="11.25" customHeight="1" x14ac:dyDescent="0.2">
      <c r="A40" s="225" t="s">
        <v>555</v>
      </c>
      <c r="B40" s="224" t="s">
        <v>556</v>
      </c>
      <c r="C40" s="223">
        <v>4806.03</v>
      </c>
      <c r="D40" s="209"/>
      <c r="E40" s="9"/>
    </row>
    <row r="41" spans="1:6" ht="11.25" customHeight="1" x14ac:dyDescent="0.2">
      <c r="A41" s="225" t="s">
        <v>557</v>
      </c>
      <c r="B41" s="224" t="s">
        <v>558</v>
      </c>
      <c r="C41" s="223">
        <v>47913.97</v>
      </c>
      <c r="D41" s="209"/>
      <c r="E41" s="9"/>
    </row>
    <row r="42" spans="1:6" ht="11.25" customHeight="1" x14ac:dyDescent="0.2">
      <c r="A42" s="225" t="s">
        <v>559</v>
      </c>
      <c r="B42" s="224" t="s">
        <v>560</v>
      </c>
      <c r="C42" s="223">
        <v>170231.96</v>
      </c>
      <c r="D42" s="209"/>
      <c r="E42" s="9"/>
    </row>
    <row r="43" spans="1:6" ht="11.25" customHeight="1" x14ac:dyDescent="0.2">
      <c r="A43" s="225" t="s">
        <v>561</v>
      </c>
      <c r="B43" s="224" t="s">
        <v>562</v>
      </c>
      <c r="C43" s="223">
        <v>106090.19</v>
      </c>
      <c r="D43" s="209"/>
      <c r="E43" s="9"/>
    </row>
    <row r="44" spans="1:6" ht="11.25" customHeight="1" x14ac:dyDescent="0.2">
      <c r="A44" s="225" t="s">
        <v>563</v>
      </c>
      <c r="B44" s="224" t="s">
        <v>564</v>
      </c>
      <c r="C44" s="223">
        <v>398593.95</v>
      </c>
      <c r="D44" s="209"/>
      <c r="E44" s="9"/>
    </row>
    <row r="45" spans="1:6" ht="11.25" customHeight="1" x14ac:dyDescent="0.2">
      <c r="A45" s="225" t="s">
        <v>565</v>
      </c>
      <c r="B45" s="224" t="s">
        <v>566</v>
      </c>
      <c r="C45" s="223">
        <v>161689.73000000001</v>
      </c>
      <c r="D45" s="209"/>
      <c r="E45" s="9"/>
    </row>
    <row r="46" spans="1:6" ht="11.25" customHeight="1" x14ac:dyDescent="0.2">
      <c r="A46" s="225" t="s">
        <v>567</v>
      </c>
      <c r="B46" s="224" t="s">
        <v>568</v>
      </c>
      <c r="C46" s="223">
        <v>15643.41</v>
      </c>
      <c r="D46" s="209"/>
      <c r="E46" s="9"/>
    </row>
    <row r="47" spans="1:6" ht="11.25" customHeight="1" x14ac:dyDescent="0.2">
      <c r="A47" s="225" t="s">
        <v>569</v>
      </c>
      <c r="B47" s="224" t="s">
        <v>570</v>
      </c>
      <c r="C47" s="223">
        <v>10183.030000000001</v>
      </c>
      <c r="D47" s="209"/>
      <c r="E47" s="9"/>
    </row>
    <row r="48" spans="1:6" ht="11.25" customHeight="1" x14ac:dyDescent="0.2">
      <c r="A48" s="225" t="s">
        <v>571</v>
      </c>
      <c r="B48" s="224" t="s">
        <v>572</v>
      </c>
      <c r="C48" s="223">
        <v>35304.06</v>
      </c>
      <c r="D48" s="209"/>
      <c r="E48" s="9"/>
    </row>
    <row r="49" spans="1:5" ht="11.25" customHeight="1" x14ac:dyDescent="0.2">
      <c r="A49" s="225" t="s">
        <v>573</v>
      </c>
      <c r="B49" s="224" t="s">
        <v>574</v>
      </c>
      <c r="C49" s="223">
        <v>84899.23</v>
      </c>
      <c r="D49" s="209"/>
      <c r="E49" s="9"/>
    </row>
    <row r="50" spans="1:5" ht="11.25" customHeight="1" x14ac:dyDescent="0.2">
      <c r="A50" s="225" t="s">
        <v>575</v>
      </c>
      <c r="B50" s="224" t="s">
        <v>576</v>
      </c>
      <c r="C50" s="223">
        <v>109102.79</v>
      </c>
      <c r="D50" s="209"/>
      <c r="E50" s="9"/>
    </row>
    <row r="51" spans="1:5" ht="11.25" customHeight="1" x14ac:dyDescent="0.2">
      <c r="A51" s="225" t="s">
        <v>577</v>
      </c>
      <c r="B51" s="224" t="s">
        <v>578</v>
      </c>
      <c r="C51" s="223">
        <v>1589.16</v>
      </c>
      <c r="D51" s="209"/>
      <c r="E51" s="9"/>
    </row>
    <row r="52" spans="1:5" ht="11.25" customHeight="1" x14ac:dyDescent="0.2">
      <c r="A52" s="225" t="s">
        <v>579</v>
      </c>
      <c r="B52" s="224" t="s">
        <v>580</v>
      </c>
      <c r="C52" s="223">
        <v>71432.97</v>
      </c>
      <c r="D52" s="209"/>
      <c r="E52" s="9"/>
    </row>
    <row r="53" spans="1:5" ht="11.25" customHeight="1" x14ac:dyDescent="0.2">
      <c r="A53" s="225" t="s">
        <v>581</v>
      </c>
      <c r="B53" s="224" t="s">
        <v>582</v>
      </c>
      <c r="C53" s="223">
        <v>24225.64</v>
      </c>
      <c r="D53" s="209"/>
      <c r="E53" s="9"/>
    </row>
    <row r="54" spans="1:5" ht="11.25" customHeight="1" x14ac:dyDescent="0.2">
      <c r="A54" s="225" t="s">
        <v>583</v>
      </c>
      <c r="B54" s="224" t="s">
        <v>584</v>
      </c>
      <c r="C54" s="223">
        <v>9453.4699999999993</v>
      </c>
      <c r="D54" s="209"/>
      <c r="E54" s="9"/>
    </row>
    <row r="55" spans="1:5" ht="11.25" customHeight="1" x14ac:dyDescent="0.2">
      <c r="A55" s="225" t="s">
        <v>585</v>
      </c>
      <c r="B55" s="224" t="s">
        <v>586</v>
      </c>
      <c r="C55" s="223">
        <v>802.37</v>
      </c>
      <c r="D55" s="209"/>
      <c r="E55" s="9"/>
    </row>
    <row r="56" spans="1:5" ht="11.25" customHeight="1" x14ac:dyDescent="0.2">
      <c r="A56" s="225" t="s">
        <v>587</v>
      </c>
      <c r="B56" s="224" t="s">
        <v>588</v>
      </c>
      <c r="C56" s="223">
        <v>265059.57</v>
      </c>
      <c r="D56" s="209"/>
      <c r="E56" s="9"/>
    </row>
    <row r="57" spans="1:5" ht="11.25" customHeight="1" x14ac:dyDescent="0.2">
      <c r="A57" s="225" t="s">
        <v>589</v>
      </c>
      <c r="B57" s="224" t="s">
        <v>590</v>
      </c>
      <c r="C57" s="223">
        <v>36789.99</v>
      </c>
      <c r="D57" s="209"/>
      <c r="E57" s="9"/>
    </row>
    <row r="58" spans="1:5" ht="11.25" customHeight="1" x14ac:dyDescent="0.2">
      <c r="A58" s="225" t="s">
        <v>591</v>
      </c>
      <c r="B58" s="224" t="s">
        <v>592</v>
      </c>
      <c r="C58" s="223">
        <v>96230.720000000001</v>
      </c>
      <c r="D58" s="209"/>
      <c r="E58" s="9"/>
    </row>
    <row r="59" spans="1:5" ht="11.25" customHeight="1" x14ac:dyDescent="0.2">
      <c r="A59" s="225" t="s">
        <v>593</v>
      </c>
      <c r="B59" s="224" t="s">
        <v>594</v>
      </c>
      <c r="C59" s="223">
        <v>511.77</v>
      </c>
      <c r="D59" s="209"/>
      <c r="E59" s="9"/>
    </row>
    <row r="60" spans="1:5" ht="11.25" customHeight="1" x14ac:dyDescent="0.2">
      <c r="A60" s="225" t="s">
        <v>595</v>
      </c>
      <c r="B60" s="224" t="s">
        <v>596</v>
      </c>
      <c r="C60" s="223">
        <v>11.47</v>
      </c>
      <c r="D60" s="209"/>
      <c r="E60" s="9"/>
    </row>
    <row r="61" spans="1:5" ht="11.25" customHeight="1" x14ac:dyDescent="0.2">
      <c r="A61" s="225" t="s">
        <v>597</v>
      </c>
      <c r="B61" s="224" t="s">
        <v>598</v>
      </c>
      <c r="C61" s="223">
        <v>194737.13</v>
      </c>
      <c r="D61" s="209"/>
      <c r="E61" s="9"/>
    </row>
    <row r="62" spans="1:5" ht="11.25" customHeight="1" x14ac:dyDescent="0.2">
      <c r="A62" s="225" t="s">
        <v>599</v>
      </c>
      <c r="B62" s="224" t="s">
        <v>600</v>
      </c>
      <c r="C62" s="223">
        <v>276258.83</v>
      </c>
      <c r="D62" s="209"/>
      <c r="E62" s="9"/>
    </row>
    <row r="63" spans="1:5" ht="11.25" customHeight="1" x14ac:dyDescent="0.2">
      <c r="A63" s="225" t="s">
        <v>601</v>
      </c>
      <c r="B63" s="224" t="s">
        <v>602</v>
      </c>
      <c r="C63" s="223">
        <v>143232.63</v>
      </c>
      <c r="D63" s="209"/>
      <c r="E63" s="9"/>
    </row>
    <row r="64" spans="1:5" ht="11.25" customHeight="1" x14ac:dyDescent="0.2">
      <c r="A64" s="225" t="s">
        <v>603</v>
      </c>
      <c r="B64" s="224" t="s">
        <v>604</v>
      </c>
      <c r="C64" s="223">
        <v>2607382.4</v>
      </c>
      <c r="D64" s="209"/>
      <c r="E64" s="9"/>
    </row>
    <row r="65" spans="1:5" ht="11.25" customHeight="1" x14ac:dyDescent="0.2">
      <c r="A65" s="225" t="s">
        <v>605</v>
      </c>
      <c r="B65" s="224" t="s">
        <v>606</v>
      </c>
      <c r="C65" s="223">
        <v>8409.01</v>
      </c>
      <c r="D65" s="209"/>
      <c r="E65" s="9"/>
    </row>
    <row r="66" spans="1:5" ht="11.25" customHeight="1" x14ac:dyDescent="0.2">
      <c r="A66" s="225" t="s">
        <v>607</v>
      </c>
      <c r="B66" s="224" t="s">
        <v>608</v>
      </c>
      <c r="C66" s="223">
        <v>11063.6</v>
      </c>
      <c r="D66" s="209"/>
      <c r="E66" s="9"/>
    </row>
    <row r="67" spans="1:5" ht="11.25" customHeight="1" x14ac:dyDescent="0.2">
      <c r="A67" s="225" t="s">
        <v>609</v>
      </c>
      <c r="B67" s="224" t="s">
        <v>610</v>
      </c>
      <c r="C67" s="223">
        <v>17.420000000000002</v>
      </c>
      <c r="D67" s="209"/>
      <c r="E67" s="9"/>
    </row>
    <row r="68" spans="1:5" ht="11.25" customHeight="1" x14ac:dyDescent="0.2">
      <c r="A68" s="225" t="s">
        <v>611</v>
      </c>
      <c r="B68" s="224" t="s">
        <v>612</v>
      </c>
      <c r="C68" s="223">
        <v>0.35</v>
      </c>
      <c r="D68" s="209"/>
      <c r="E68" s="9"/>
    </row>
    <row r="69" spans="1:5" ht="11.25" customHeight="1" x14ac:dyDescent="0.2">
      <c r="A69" s="225" t="s">
        <v>613</v>
      </c>
      <c r="B69" s="224" t="s">
        <v>614</v>
      </c>
      <c r="C69" s="223">
        <v>114406.56</v>
      </c>
      <c r="D69" s="209"/>
      <c r="E69" s="9"/>
    </row>
    <row r="70" spans="1:5" ht="11.25" customHeight="1" x14ac:dyDescent="0.2">
      <c r="A70" s="225" t="s">
        <v>615</v>
      </c>
      <c r="B70" s="224" t="s">
        <v>616</v>
      </c>
      <c r="C70" s="223">
        <v>2.09</v>
      </c>
      <c r="D70" s="209"/>
      <c r="E70" s="9"/>
    </row>
    <row r="71" spans="1:5" ht="11.25" customHeight="1" x14ac:dyDescent="0.2">
      <c r="A71" s="225" t="s">
        <v>617</v>
      </c>
      <c r="B71" s="224" t="s">
        <v>618</v>
      </c>
      <c r="C71" s="223">
        <v>0.55000000000000004</v>
      </c>
      <c r="D71" s="209"/>
      <c r="E71" s="9"/>
    </row>
    <row r="72" spans="1:5" ht="11.25" customHeight="1" x14ac:dyDescent="0.2">
      <c r="A72" s="225" t="s">
        <v>619</v>
      </c>
      <c r="B72" s="224" t="s">
        <v>620</v>
      </c>
      <c r="C72" s="223">
        <v>318790.2</v>
      </c>
      <c r="D72" s="209"/>
      <c r="E72" s="9"/>
    </row>
    <row r="73" spans="1:5" ht="11.25" customHeight="1" x14ac:dyDescent="0.2">
      <c r="A73" s="225" t="s">
        <v>621</v>
      </c>
      <c r="B73" s="224" t="s">
        <v>622</v>
      </c>
      <c r="C73" s="223">
        <v>1060.57</v>
      </c>
      <c r="D73" s="209"/>
      <c r="E73" s="9"/>
    </row>
    <row r="74" spans="1:5" ht="11.25" customHeight="1" x14ac:dyDescent="0.2">
      <c r="A74" s="225" t="s">
        <v>623</v>
      </c>
      <c r="B74" s="224" t="s">
        <v>624</v>
      </c>
      <c r="C74" s="223">
        <v>30899.82</v>
      </c>
      <c r="D74" s="209"/>
      <c r="E74" s="9"/>
    </row>
    <row r="75" spans="1:5" ht="11.25" customHeight="1" x14ac:dyDescent="0.2">
      <c r="A75" s="225" t="s">
        <v>625</v>
      </c>
      <c r="B75" s="224" t="s">
        <v>626</v>
      </c>
      <c r="C75" s="223">
        <v>0.25</v>
      </c>
      <c r="D75" s="209"/>
      <c r="E75" s="9"/>
    </row>
    <row r="76" spans="1:5" ht="11.25" customHeight="1" x14ac:dyDescent="0.2">
      <c r="A76" s="225" t="s">
        <v>627</v>
      </c>
      <c r="B76" s="224" t="s">
        <v>628</v>
      </c>
      <c r="C76" s="223">
        <v>200059</v>
      </c>
      <c r="D76" s="209"/>
      <c r="E76" s="9"/>
    </row>
    <row r="77" spans="1:5" ht="11.25" customHeight="1" x14ac:dyDescent="0.2">
      <c r="A77" s="225" t="s">
        <v>629</v>
      </c>
      <c r="B77" s="224" t="s">
        <v>630</v>
      </c>
      <c r="C77" s="223">
        <v>2000002.22</v>
      </c>
      <c r="D77" s="209"/>
      <c r="E77" s="9"/>
    </row>
    <row r="78" spans="1:5" ht="11.25" customHeight="1" x14ac:dyDescent="0.2">
      <c r="A78" s="225" t="s">
        <v>631</v>
      </c>
      <c r="B78" s="224" t="s">
        <v>632</v>
      </c>
      <c r="C78" s="223">
        <v>7000027.3300000001</v>
      </c>
      <c r="D78" s="209"/>
      <c r="E78" s="9"/>
    </row>
    <row r="79" spans="1:5" ht="11.25" customHeight="1" x14ac:dyDescent="0.2">
      <c r="A79" s="225"/>
      <c r="B79" s="224"/>
      <c r="C79" s="223"/>
      <c r="D79" s="209"/>
      <c r="E79" s="9"/>
    </row>
    <row r="80" spans="1:5" x14ac:dyDescent="0.2">
      <c r="A80" s="222"/>
      <c r="B80" s="222" t="s">
        <v>240</v>
      </c>
      <c r="C80" s="221">
        <f>SUM(C37:C79)</f>
        <v>14686202.839999998</v>
      </c>
      <c r="D80" s="226"/>
      <c r="E80" s="10"/>
    </row>
    <row r="81" spans="1:6" x14ac:dyDescent="0.2">
      <c r="A81" s="59"/>
      <c r="B81" s="59"/>
      <c r="C81" s="218"/>
      <c r="D81" s="59"/>
      <c r="E81" s="218"/>
      <c r="F81" s="81"/>
    </row>
    <row r="82" spans="1:6" x14ac:dyDescent="0.2">
      <c r="A82" s="59"/>
      <c r="B82" s="59"/>
      <c r="C82" s="218"/>
      <c r="D82" s="59"/>
      <c r="E82" s="218"/>
      <c r="F82" s="81"/>
    </row>
    <row r="83" spans="1:6" ht="11.25" customHeight="1" x14ac:dyDescent="0.2">
      <c r="A83" s="204" t="s">
        <v>239</v>
      </c>
      <c r="B83" s="217"/>
      <c r="C83" s="216"/>
      <c r="D83" s="81"/>
      <c r="E83" s="178" t="s">
        <v>236</v>
      </c>
    </row>
    <row r="84" spans="1:6" x14ac:dyDescent="0.2">
      <c r="A84" s="81"/>
      <c r="B84" s="81"/>
      <c r="C84" s="6"/>
      <c r="D84" s="81"/>
      <c r="E84" s="6"/>
      <c r="F84" s="81"/>
    </row>
    <row r="85" spans="1:6" ht="15" customHeight="1" x14ac:dyDescent="0.2">
      <c r="A85" s="215" t="s">
        <v>41</v>
      </c>
      <c r="B85" s="214" t="s">
        <v>42</v>
      </c>
      <c r="C85" s="212" t="s">
        <v>235</v>
      </c>
      <c r="D85" s="213" t="s">
        <v>234</v>
      </c>
      <c r="E85" s="212" t="s">
        <v>233</v>
      </c>
      <c r="F85" s="211"/>
    </row>
    <row r="86" spans="1:6" x14ac:dyDescent="0.2">
      <c r="A86" s="225" t="s">
        <v>634</v>
      </c>
      <c r="B86" s="224" t="s">
        <v>634</v>
      </c>
      <c r="C86" s="223"/>
      <c r="D86" s="223"/>
      <c r="E86" s="209"/>
      <c r="F86" s="9"/>
    </row>
    <row r="87" spans="1:6" x14ac:dyDescent="0.2">
      <c r="A87" s="225"/>
      <c r="B87" s="224"/>
      <c r="C87" s="223"/>
      <c r="D87" s="223"/>
      <c r="E87" s="209"/>
      <c r="F87" s="9"/>
    </row>
    <row r="88" spans="1:6" x14ac:dyDescent="0.2">
      <c r="A88" s="225"/>
      <c r="B88" s="224"/>
      <c r="C88" s="223"/>
      <c r="D88" s="223"/>
      <c r="E88" s="209"/>
      <c r="F88" s="9"/>
    </row>
    <row r="89" spans="1:6" x14ac:dyDescent="0.2">
      <c r="A89" s="225"/>
      <c r="B89" s="224"/>
      <c r="C89" s="223"/>
      <c r="D89" s="223"/>
      <c r="E89" s="209"/>
      <c r="F89" s="9"/>
    </row>
    <row r="90" spans="1:6" x14ac:dyDescent="0.2">
      <c r="A90" s="225"/>
      <c r="B90" s="224"/>
      <c r="C90" s="223"/>
      <c r="D90" s="223"/>
      <c r="E90" s="209"/>
      <c r="F90" s="9"/>
    </row>
    <row r="91" spans="1:6" x14ac:dyDescent="0.2">
      <c r="A91" s="225"/>
      <c r="B91" s="224"/>
      <c r="C91" s="223"/>
      <c r="D91" s="223"/>
      <c r="E91" s="209"/>
      <c r="F91" s="9"/>
    </row>
    <row r="92" spans="1:6" x14ac:dyDescent="0.2">
      <c r="A92" s="225"/>
      <c r="B92" s="224"/>
      <c r="C92" s="223"/>
      <c r="D92" s="223"/>
      <c r="E92" s="209"/>
      <c r="F92" s="9"/>
    </row>
    <row r="93" spans="1:6" x14ac:dyDescent="0.2">
      <c r="A93" s="222"/>
      <c r="B93" s="222" t="s">
        <v>238</v>
      </c>
      <c r="C93" s="221">
        <f>SUM(C86:C92)</f>
        <v>0</v>
      </c>
      <c r="D93" s="220"/>
      <c r="E93" s="219"/>
      <c r="F93" s="10"/>
    </row>
    <row r="94" spans="1:6" x14ac:dyDescent="0.2">
      <c r="A94" s="59"/>
      <c r="B94" s="59"/>
      <c r="C94" s="218"/>
      <c r="D94" s="59"/>
      <c r="E94" s="218"/>
      <c r="F94" s="81"/>
    </row>
    <row r="95" spans="1:6" x14ac:dyDescent="0.2">
      <c r="A95" s="59"/>
      <c r="B95" s="59"/>
      <c r="C95" s="218"/>
      <c r="D95" s="59"/>
      <c r="E95" s="218"/>
      <c r="F95" s="81"/>
    </row>
    <row r="96" spans="1:6" ht="11.25" customHeight="1" x14ac:dyDescent="0.2">
      <c r="A96" s="204" t="s">
        <v>237</v>
      </c>
      <c r="B96" s="217"/>
      <c r="C96" s="216"/>
      <c r="D96" s="81"/>
      <c r="E96" s="178" t="s">
        <v>236</v>
      </c>
    </row>
    <row r="97" spans="1:6" x14ac:dyDescent="0.2">
      <c r="A97" s="81"/>
      <c r="B97" s="81"/>
      <c r="C97" s="6"/>
      <c r="D97" s="81"/>
      <c r="E97" s="6"/>
      <c r="F97" s="81"/>
    </row>
    <row r="98" spans="1:6" ht="15" customHeight="1" x14ac:dyDescent="0.2">
      <c r="A98" s="215" t="s">
        <v>41</v>
      </c>
      <c r="B98" s="214" t="s">
        <v>42</v>
      </c>
      <c r="C98" s="212" t="s">
        <v>235</v>
      </c>
      <c r="D98" s="213" t="s">
        <v>234</v>
      </c>
      <c r="E98" s="212" t="s">
        <v>233</v>
      </c>
      <c r="F98" s="211"/>
    </row>
    <row r="99" spans="1:6" x14ac:dyDescent="0.2">
      <c r="A99" s="210" t="s">
        <v>634</v>
      </c>
      <c r="B99" s="210" t="s">
        <v>634</v>
      </c>
      <c r="C99" s="209"/>
      <c r="D99" s="209"/>
      <c r="E99" s="209"/>
      <c r="F99" s="9"/>
    </row>
    <row r="100" spans="1:6" x14ac:dyDescent="0.2">
      <c r="A100" s="210"/>
      <c r="B100" s="210"/>
      <c r="C100" s="209"/>
      <c r="D100" s="209"/>
      <c r="E100" s="209"/>
      <c r="F100" s="9"/>
    </row>
    <row r="101" spans="1:6" x14ac:dyDescent="0.2">
      <c r="A101" s="210"/>
      <c r="B101" s="210"/>
      <c r="C101" s="209"/>
      <c r="D101" s="209"/>
      <c r="E101" s="209"/>
      <c r="F101" s="9"/>
    </row>
    <row r="102" spans="1:6" x14ac:dyDescent="0.2">
      <c r="A102" s="210"/>
      <c r="B102" s="210"/>
      <c r="C102" s="209"/>
      <c r="D102" s="209"/>
      <c r="E102" s="209"/>
      <c r="F102" s="9"/>
    </row>
    <row r="103" spans="1:6" x14ac:dyDescent="0.2">
      <c r="A103" s="210"/>
      <c r="B103" s="210"/>
      <c r="C103" s="209"/>
      <c r="D103" s="209"/>
      <c r="E103" s="209"/>
      <c r="F103" s="9"/>
    </row>
    <row r="104" spans="1:6" x14ac:dyDescent="0.2">
      <c r="A104" s="210"/>
      <c r="B104" s="210"/>
      <c r="C104" s="209"/>
      <c r="D104" s="209"/>
      <c r="E104" s="209"/>
      <c r="F104" s="9"/>
    </row>
    <row r="105" spans="1:6" x14ac:dyDescent="0.2">
      <c r="A105" s="210"/>
      <c r="B105" s="210"/>
      <c r="C105" s="209"/>
      <c r="D105" s="209"/>
      <c r="E105" s="209"/>
      <c r="F105" s="9"/>
    </row>
    <row r="106" spans="1:6" x14ac:dyDescent="0.2">
      <c r="A106" s="208"/>
      <c r="B106" s="208" t="s">
        <v>232</v>
      </c>
      <c r="C106" s="207">
        <f>SUM(C99:C105)</f>
        <v>0</v>
      </c>
      <c r="D106" s="206"/>
      <c r="E106" s="205"/>
      <c r="F106" s="10"/>
    </row>
  </sheetData>
  <dataValidations count="5">
    <dataValidation allowBlank="1" showInputMessage="1" showErrorMessage="1" prompt="Saldo final de la Información Financiera Trimestral que se presenta (trimestral: 1er, 2do, 3ro. o 4to.)." sqref="C7 C36 C85 C98"/>
    <dataValidation allowBlank="1" showInputMessage="1" showErrorMessage="1" prompt="Corresponde al número de la cuenta de acuerdo al Plan de Cuentas emitido por el CONAC (DOF 23/12/2015)." sqref="A7 A36 A85 A98"/>
    <dataValidation allowBlank="1" showInputMessage="1" showErrorMessage="1" prompt="Corresponde al nombre o descripción de la cuenta de acuerdo al Plan de Cuentas emitido por el CONAC." sqref="B7 B36 B85 B98"/>
    <dataValidation allowBlank="1" showInputMessage="1" showErrorMessage="1" prompt="Especificar el tipo de instrumento de inversión: Bondes, Petrobonos, Cetes, Mesa de dinero, etc." sqref="D7 D36 D85 D98"/>
    <dataValidation allowBlank="1" showInputMessage="1" showErrorMessage="1" prompt="En los casos en que la inversión se localice en dos o mas tipos de instrumentos, se detallará cada una de ellas y el importe invertido." sqref="E7 E85 E98"/>
  </dataValidations>
  <pageMargins left="0.7" right="0.7" top="0.75" bottom="0.75" header="0.3" footer="0.3"/>
  <pageSetup scale="5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view="pageBreakPreview" zoomScale="120" zoomScaleNormal="100" zoomScaleSheetLayoutView="120" workbookViewId="0">
      <selection activeCell="A5" sqref="A5"/>
    </sheetView>
  </sheetViews>
  <sheetFormatPr baseColWidth="10" defaultRowHeight="11.25" x14ac:dyDescent="0.2"/>
  <cols>
    <col min="1" max="1" width="20.7109375" style="17" customWidth="1"/>
    <col min="2" max="7" width="11.42578125" style="17"/>
    <col min="8" max="8" width="17.7109375" style="17" customWidth="1"/>
    <col min="9" max="16384" width="11.42578125" style="17"/>
  </cols>
  <sheetData>
    <row r="1" spans="1:17" x14ac:dyDescent="0.2">
      <c r="A1" s="2" t="s">
        <v>39</v>
      </c>
      <c r="B1" s="2"/>
      <c r="C1" s="2"/>
      <c r="D1" s="2"/>
      <c r="E1" s="2"/>
      <c r="F1" s="2"/>
      <c r="G1" s="2"/>
      <c r="H1" s="4"/>
    </row>
    <row r="2" spans="1:17" x14ac:dyDescent="0.2">
      <c r="A2" s="2" t="s">
        <v>134</v>
      </c>
      <c r="B2" s="2"/>
      <c r="C2" s="2"/>
      <c r="D2" s="2"/>
      <c r="E2" s="2"/>
      <c r="F2" s="2"/>
      <c r="G2" s="2"/>
      <c r="H2" s="5"/>
    </row>
    <row r="3" spans="1:17" x14ac:dyDescent="0.2">
      <c r="A3" s="2"/>
      <c r="B3" s="2"/>
      <c r="C3" s="2"/>
      <c r="D3" s="2"/>
      <c r="E3" s="2"/>
      <c r="F3" s="2"/>
      <c r="G3" s="2"/>
      <c r="H3" s="5"/>
    </row>
    <row r="4" spans="1:17" ht="11.25" customHeight="1" x14ac:dyDescent="0.2">
      <c r="A4" s="5"/>
      <c r="B4" s="5"/>
      <c r="C4" s="5"/>
      <c r="D4" s="5"/>
      <c r="E4" s="5"/>
      <c r="F4" s="5"/>
      <c r="G4" s="2"/>
      <c r="H4" s="79"/>
    </row>
    <row r="5" spans="1:17" ht="11.25" customHeight="1" x14ac:dyDescent="0.2">
      <c r="A5" s="18" t="s">
        <v>47</v>
      </c>
      <c r="B5" s="19"/>
      <c r="C5" s="79"/>
      <c r="D5" s="79"/>
      <c r="E5" s="16"/>
      <c r="F5" s="16"/>
      <c r="G5" s="16"/>
      <c r="H5" s="78" t="s">
        <v>46</v>
      </c>
    </row>
    <row r="6" spans="1:17" x14ac:dyDescent="0.2">
      <c r="J6" s="487"/>
      <c r="K6" s="487"/>
      <c r="L6" s="487"/>
      <c r="M6" s="487"/>
      <c r="N6" s="487"/>
      <c r="O6" s="487"/>
      <c r="P6" s="487"/>
      <c r="Q6" s="487"/>
    </row>
    <row r="7" spans="1:17" x14ac:dyDescent="0.2">
      <c r="A7" s="2" t="s">
        <v>48</v>
      </c>
    </row>
    <row r="8" spans="1:17" ht="52.5" customHeight="1" x14ac:dyDescent="0.2">
      <c r="A8" s="490" t="s">
        <v>49</v>
      </c>
      <c r="B8" s="490"/>
      <c r="C8" s="490"/>
      <c r="D8" s="490"/>
      <c r="E8" s="490"/>
      <c r="F8" s="490"/>
      <c r="G8" s="490"/>
      <c r="H8" s="490"/>
    </row>
  </sheetData>
  <mergeCells count="2">
    <mergeCell ref="J6:Q6"/>
    <mergeCell ref="A8:H8"/>
  </mergeCells>
  <pageMargins left="0.70866141732283472" right="0.70866141732283472" top="0.74803149606299213" bottom="0.74803149606299213" header="0.31496062992125984" footer="0.31496062992125984"/>
  <pageSetup scale="58" orientation="landscape" r:id="rId1"/>
  <headerFooter>
    <oddHeader>&amp;CNOTAS A LOS ESTADOS FINANCIEROS</oddHeader>
    <oddFooter>&amp;L&amp;F&amp;R&amp;A</oddFooter>
  </headerFooter>
  <colBreaks count="1" manualBreakCount="1">
    <brk id="8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zoomScaleNormal="100" zoomScaleSheetLayoutView="100" workbookViewId="0">
      <selection activeCell="J42" sqref="J42"/>
    </sheetView>
  </sheetViews>
  <sheetFormatPr baseColWidth="10" defaultRowHeight="11.25" x14ac:dyDescent="0.2"/>
  <cols>
    <col min="1" max="1" width="20.7109375" style="81" customWidth="1"/>
    <col min="2" max="2" width="50.7109375" style="81" customWidth="1"/>
    <col min="3" max="3" width="17.7109375" style="6" customWidth="1"/>
    <col min="4" max="4" width="17.7109375" style="81" customWidth="1"/>
    <col min="5" max="16384" width="11.42578125" style="81"/>
  </cols>
  <sheetData>
    <row r="1" spans="1:4" x14ac:dyDescent="0.2">
      <c r="A1" s="20" t="s">
        <v>39</v>
      </c>
      <c r="B1" s="20"/>
      <c r="C1" s="3"/>
      <c r="D1" s="4"/>
    </row>
    <row r="2" spans="1:4" x14ac:dyDescent="0.2">
      <c r="A2" s="20" t="s">
        <v>134</v>
      </c>
      <c r="B2" s="20"/>
      <c r="C2" s="3"/>
    </row>
    <row r="3" spans="1:4" x14ac:dyDescent="0.2">
      <c r="A3" s="11"/>
      <c r="B3" s="11"/>
      <c r="C3" s="21"/>
      <c r="D3" s="11"/>
    </row>
    <row r="4" spans="1:4" x14ac:dyDescent="0.2">
      <c r="A4" s="11"/>
      <c r="B4" s="11"/>
      <c r="C4" s="21"/>
      <c r="D4" s="11"/>
    </row>
    <row r="5" spans="1:4" s="244" customFormat="1" ht="11.25" customHeight="1" x14ac:dyDescent="0.25">
      <c r="A5" s="297" t="s">
        <v>322</v>
      </c>
      <c r="B5" s="307"/>
      <c r="C5" s="306"/>
      <c r="D5" s="305" t="s">
        <v>319</v>
      </c>
    </row>
    <row r="6" spans="1:4" x14ac:dyDescent="0.2">
      <c r="A6" s="303"/>
      <c r="B6" s="303"/>
      <c r="C6" s="304"/>
      <c r="D6" s="303"/>
    </row>
    <row r="7" spans="1:4" ht="15" customHeight="1" x14ac:dyDescent="0.2">
      <c r="A7" s="215" t="s">
        <v>41</v>
      </c>
      <c r="B7" s="214" t="s">
        <v>42</v>
      </c>
      <c r="C7" s="212" t="s">
        <v>235</v>
      </c>
      <c r="D7" s="302" t="s">
        <v>252</v>
      </c>
    </row>
    <row r="8" spans="1:4" x14ac:dyDescent="0.2">
      <c r="A8" s="273" t="s">
        <v>634</v>
      </c>
      <c r="B8" s="273" t="s">
        <v>634</v>
      </c>
      <c r="C8" s="218"/>
      <c r="D8" s="301"/>
    </row>
    <row r="9" spans="1:4" x14ac:dyDescent="0.2">
      <c r="A9" s="273"/>
      <c r="B9" s="273"/>
      <c r="C9" s="300"/>
      <c r="D9" s="301"/>
    </row>
    <row r="10" spans="1:4" x14ac:dyDescent="0.2">
      <c r="A10" s="273"/>
      <c r="B10" s="273"/>
      <c r="C10" s="300"/>
      <c r="D10" s="299"/>
    </row>
    <row r="11" spans="1:4" x14ac:dyDescent="0.2">
      <c r="A11" s="240"/>
      <c r="B11" s="240" t="s">
        <v>321</v>
      </c>
      <c r="C11" s="220">
        <f>SUM(C8:C10)</f>
        <v>0</v>
      </c>
      <c r="D11" s="298"/>
    </row>
    <row r="14" spans="1:4" ht="11.25" customHeight="1" x14ac:dyDescent="0.2">
      <c r="A14" s="297" t="s">
        <v>320</v>
      </c>
      <c r="B14" s="307"/>
      <c r="C14" s="306"/>
      <c r="D14" s="305" t="s">
        <v>319</v>
      </c>
    </row>
    <row r="15" spans="1:4" x14ac:dyDescent="0.2">
      <c r="A15" s="303"/>
      <c r="B15" s="303"/>
      <c r="C15" s="304"/>
      <c r="D15" s="303"/>
    </row>
    <row r="16" spans="1:4" ht="15" customHeight="1" x14ac:dyDescent="0.2">
      <c r="A16" s="215" t="s">
        <v>41</v>
      </c>
      <c r="B16" s="214" t="s">
        <v>42</v>
      </c>
      <c r="C16" s="212" t="s">
        <v>235</v>
      </c>
      <c r="D16" s="302" t="s">
        <v>252</v>
      </c>
    </row>
    <row r="17" spans="1:4" x14ac:dyDescent="0.2">
      <c r="A17" s="273" t="s">
        <v>634</v>
      </c>
      <c r="B17" s="273" t="s">
        <v>634</v>
      </c>
      <c r="C17" s="218"/>
      <c r="D17" s="301"/>
    </row>
    <row r="18" spans="1:4" x14ac:dyDescent="0.2">
      <c r="A18" s="273"/>
      <c r="B18" s="273"/>
      <c r="C18" s="300"/>
      <c r="D18" s="301"/>
    </row>
    <row r="19" spans="1:4" x14ac:dyDescent="0.2">
      <c r="A19" s="273"/>
      <c r="B19" s="273"/>
      <c r="C19" s="300"/>
      <c r="D19" s="299"/>
    </row>
    <row r="20" spans="1:4" x14ac:dyDescent="0.2">
      <c r="A20" s="240"/>
      <c r="B20" s="240" t="s">
        <v>318</v>
      </c>
      <c r="C20" s="220">
        <f>SUM(C17:C19)</f>
        <v>0</v>
      </c>
      <c r="D20" s="298"/>
    </row>
  </sheetData>
  <dataValidations count="4">
    <dataValidation allowBlank="1" showInputMessage="1" showErrorMessage="1" prompt="Saldo final de la Información Financiera Trimestral que se presenta (trimestral: 1er, 2do, 3ro. o 4to.)." sqref="C7 C16"/>
    <dataValidation allowBlank="1" showInputMessage="1" showErrorMessage="1" prompt="Corresponde al número de la cuenta de acuerdo al Plan de Cuentas emitido por el CONAC (DOF 23/12/2015)." sqref="A7 A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Características cualitativas significativas que les impacten financieramente." sqref="D7 D16"/>
  </dataValidations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 x14ac:dyDescent="0.2"/>
  <cols>
    <col min="1" max="1" width="20.7109375" style="5" customWidth="1"/>
    <col min="2" max="2" width="50.7109375" style="5" customWidth="1"/>
    <col min="3" max="3" width="17.7109375" style="6" customWidth="1"/>
    <col min="4" max="4" width="17.7109375" style="5" customWidth="1"/>
    <col min="5" max="16384" width="11.42578125" style="5"/>
  </cols>
  <sheetData>
    <row r="2" spans="1:4" ht="15" customHeight="1" x14ac:dyDescent="0.2">
      <c r="A2" s="477" t="s">
        <v>138</v>
      </c>
      <c r="B2" s="478"/>
      <c r="C2" s="80"/>
      <c r="D2" s="80"/>
    </row>
    <row r="3" spans="1:4" ht="12" thickBot="1" x14ac:dyDescent="0.25">
      <c r="A3" s="80"/>
      <c r="B3" s="80"/>
      <c r="C3" s="80"/>
      <c r="D3" s="80"/>
    </row>
    <row r="4" spans="1:4" ht="14.1" customHeight="1" x14ac:dyDescent="0.2">
      <c r="A4" s="129" t="s">
        <v>229</v>
      </c>
      <c r="B4" s="86"/>
      <c r="C4" s="86"/>
      <c r="D4" s="87"/>
    </row>
    <row r="5" spans="1:4" ht="14.1" customHeight="1" x14ac:dyDescent="0.2">
      <c r="A5" s="131" t="s">
        <v>139</v>
      </c>
      <c r="B5" s="11"/>
      <c r="C5" s="11"/>
      <c r="D5" s="88"/>
    </row>
    <row r="6" spans="1:4" ht="14.1" customHeight="1" x14ac:dyDescent="0.2">
      <c r="A6" s="131" t="s">
        <v>168</v>
      </c>
      <c r="B6" s="97"/>
      <c r="C6" s="97"/>
      <c r="D6" s="98"/>
    </row>
    <row r="7" spans="1:4" ht="14.1" customHeight="1" thickBot="1" x14ac:dyDescent="0.25">
      <c r="A7" s="136" t="s">
        <v>169</v>
      </c>
      <c r="B7" s="89"/>
      <c r="C7" s="89"/>
      <c r="D7" s="90"/>
    </row>
    <row r="8" spans="1:4" x14ac:dyDescent="0.2">
      <c r="A8" s="80"/>
      <c r="B8" s="80"/>
      <c r="C8" s="80"/>
      <c r="D8" s="80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zoomScaleNormal="100" zoomScaleSheetLayoutView="100" workbookViewId="0">
      <selection activeCell="H3" sqref="H3"/>
    </sheetView>
  </sheetViews>
  <sheetFormatPr baseColWidth="10" defaultColWidth="13.7109375" defaultRowHeight="11.25" x14ac:dyDescent="0.2"/>
  <cols>
    <col min="1" max="1" width="20.7109375" style="81" customWidth="1"/>
    <col min="2" max="2" width="50.7109375" style="81" customWidth="1"/>
    <col min="3" max="7" width="17.7109375" style="6" customWidth="1"/>
    <col min="8" max="8" width="17.7109375" style="81" customWidth="1"/>
    <col min="9" max="16384" width="13.7109375" style="81"/>
  </cols>
  <sheetData>
    <row r="1" spans="1:8" ht="11.25" customHeight="1" x14ac:dyDescent="0.2">
      <c r="A1" s="2" t="s">
        <v>39</v>
      </c>
      <c r="B1" s="2"/>
      <c r="C1" s="236"/>
      <c r="D1" s="236"/>
      <c r="E1" s="236"/>
      <c r="F1" s="236"/>
      <c r="G1" s="236"/>
      <c r="H1" s="4"/>
    </row>
    <row r="2" spans="1:8" x14ac:dyDescent="0.2">
      <c r="A2" s="2" t="s">
        <v>134</v>
      </c>
      <c r="B2" s="2"/>
      <c r="C2" s="236"/>
      <c r="D2" s="236"/>
      <c r="E2" s="236"/>
      <c r="F2" s="236"/>
      <c r="G2" s="236"/>
      <c r="H2" s="6"/>
    </row>
    <row r="3" spans="1:8" x14ac:dyDescent="0.2">
      <c r="H3" s="6"/>
    </row>
    <row r="4" spans="1:8" x14ac:dyDescent="0.2">
      <c r="H4" s="6"/>
    </row>
    <row r="5" spans="1:8" ht="11.25" customHeight="1" x14ac:dyDescent="0.2">
      <c r="A5" s="204" t="s">
        <v>327</v>
      </c>
      <c r="B5" s="178"/>
      <c r="C5" s="22"/>
      <c r="D5" s="22"/>
      <c r="E5" s="22"/>
      <c r="F5" s="22"/>
      <c r="G5" s="22"/>
      <c r="H5" s="311" t="s">
        <v>324</v>
      </c>
    </row>
    <row r="6" spans="1:8" x14ac:dyDescent="0.2">
      <c r="A6" s="274"/>
    </row>
    <row r="7" spans="1:8" ht="15" customHeight="1" x14ac:dyDescent="0.2">
      <c r="A7" s="215" t="s">
        <v>41</v>
      </c>
      <c r="B7" s="214" t="s">
        <v>42</v>
      </c>
      <c r="C7" s="212" t="s">
        <v>235</v>
      </c>
      <c r="D7" s="253" t="s">
        <v>256</v>
      </c>
      <c r="E7" s="253" t="s">
        <v>255</v>
      </c>
      <c r="F7" s="253" t="s">
        <v>254</v>
      </c>
      <c r="G7" s="252" t="s">
        <v>253</v>
      </c>
      <c r="H7" s="214" t="s">
        <v>252</v>
      </c>
    </row>
    <row r="8" spans="1:8" x14ac:dyDescent="0.2">
      <c r="A8" s="210" t="s">
        <v>752</v>
      </c>
      <c r="B8" s="210" t="s">
        <v>753</v>
      </c>
      <c r="C8" s="209">
        <v>-28840.21</v>
      </c>
      <c r="D8" s="209">
        <v>-28840.21</v>
      </c>
      <c r="E8" s="209"/>
      <c r="F8" s="209"/>
      <c r="G8" s="209"/>
      <c r="H8" s="310"/>
    </row>
    <row r="9" spans="1:8" x14ac:dyDescent="0.2">
      <c r="A9" s="210" t="s">
        <v>754</v>
      </c>
      <c r="B9" s="210" t="s">
        <v>755</v>
      </c>
      <c r="C9" s="209">
        <v>-500</v>
      </c>
      <c r="D9" s="209">
        <v>-500</v>
      </c>
      <c r="E9" s="209"/>
      <c r="F9" s="209"/>
      <c r="G9" s="209"/>
      <c r="H9" s="310"/>
    </row>
    <row r="10" spans="1:8" x14ac:dyDescent="0.2">
      <c r="A10" s="210" t="s">
        <v>756</v>
      </c>
      <c r="B10" s="210" t="s">
        <v>757</v>
      </c>
      <c r="C10" s="209">
        <v>-3360977.44</v>
      </c>
      <c r="D10" s="209">
        <v>-3360977.44</v>
      </c>
      <c r="E10" s="209"/>
      <c r="F10" s="209"/>
      <c r="G10" s="209"/>
      <c r="H10" s="310"/>
    </row>
    <row r="11" spans="1:8" x14ac:dyDescent="0.2">
      <c r="A11" s="210" t="s">
        <v>758</v>
      </c>
      <c r="B11" s="210" t="s">
        <v>759</v>
      </c>
      <c r="C11" s="209">
        <v>-871</v>
      </c>
      <c r="D11" s="209">
        <v>-871</v>
      </c>
      <c r="E11" s="209"/>
      <c r="F11" s="209"/>
      <c r="G11" s="209"/>
      <c r="H11" s="310"/>
    </row>
    <row r="12" spans="1:8" x14ac:dyDescent="0.2">
      <c r="A12" s="210" t="s">
        <v>760</v>
      </c>
      <c r="B12" s="210" t="s">
        <v>761</v>
      </c>
      <c r="C12" s="209">
        <v>-514</v>
      </c>
      <c r="D12" s="209">
        <v>-514</v>
      </c>
      <c r="E12" s="209"/>
      <c r="F12" s="209"/>
      <c r="G12" s="209"/>
      <c r="H12" s="310"/>
    </row>
    <row r="13" spans="1:8" x14ac:dyDescent="0.2">
      <c r="A13" s="210" t="s">
        <v>762</v>
      </c>
      <c r="B13" s="210" t="s">
        <v>763</v>
      </c>
      <c r="C13" s="209">
        <v>-0.02</v>
      </c>
      <c r="D13" s="209">
        <v>-0.02</v>
      </c>
      <c r="E13" s="209"/>
      <c r="F13" s="209"/>
      <c r="G13" s="209"/>
      <c r="H13" s="310"/>
    </row>
    <row r="14" spans="1:8" x14ac:dyDescent="0.2">
      <c r="A14" s="210" t="s">
        <v>764</v>
      </c>
      <c r="B14" s="210" t="s">
        <v>765</v>
      </c>
      <c r="C14" s="209">
        <v>-12031892.050000001</v>
      </c>
      <c r="D14" s="209">
        <v>-12031892.050000001</v>
      </c>
      <c r="E14" s="209"/>
      <c r="F14" s="209"/>
      <c r="G14" s="209"/>
      <c r="H14" s="310"/>
    </row>
    <row r="15" spans="1:8" x14ac:dyDescent="0.2">
      <c r="A15" s="210" t="s">
        <v>766</v>
      </c>
      <c r="B15" s="210" t="s">
        <v>767</v>
      </c>
      <c r="C15" s="209">
        <v>-33750</v>
      </c>
      <c r="D15" s="209">
        <v>-33750</v>
      </c>
      <c r="E15" s="209"/>
      <c r="F15" s="209"/>
      <c r="G15" s="209"/>
      <c r="H15" s="310"/>
    </row>
    <row r="16" spans="1:8" x14ac:dyDescent="0.2">
      <c r="A16" s="210" t="s">
        <v>768</v>
      </c>
      <c r="B16" s="210" t="s">
        <v>769</v>
      </c>
      <c r="C16" s="209">
        <v>-0.01</v>
      </c>
      <c r="D16" s="209">
        <v>-0.01</v>
      </c>
      <c r="E16" s="209"/>
      <c r="F16" s="209"/>
      <c r="G16" s="209"/>
      <c r="H16" s="310"/>
    </row>
    <row r="17" spans="1:8" x14ac:dyDescent="0.2">
      <c r="A17" s="210" t="s">
        <v>770</v>
      </c>
      <c r="B17" s="210" t="s">
        <v>771</v>
      </c>
      <c r="C17" s="209">
        <v>-203535.94</v>
      </c>
      <c r="D17" s="209">
        <v>-203535.94</v>
      </c>
      <c r="E17" s="209"/>
      <c r="F17" s="209"/>
      <c r="G17" s="209"/>
      <c r="H17" s="310"/>
    </row>
    <row r="18" spans="1:8" x14ac:dyDescent="0.2">
      <c r="A18" s="210" t="s">
        <v>772</v>
      </c>
      <c r="B18" s="210" t="s">
        <v>773</v>
      </c>
      <c r="C18" s="209">
        <v>-1789448.38</v>
      </c>
      <c r="D18" s="209">
        <v>-1789448.38</v>
      </c>
      <c r="E18" s="209"/>
      <c r="F18" s="209"/>
      <c r="G18" s="209"/>
      <c r="H18" s="310"/>
    </row>
    <row r="19" spans="1:8" x14ac:dyDescent="0.2">
      <c r="A19" s="210" t="s">
        <v>774</v>
      </c>
      <c r="B19" s="210" t="s">
        <v>775</v>
      </c>
      <c r="C19" s="209">
        <v>-28420</v>
      </c>
      <c r="D19" s="209">
        <v>-28420</v>
      </c>
      <c r="E19" s="209"/>
      <c r="F19" s="209"/>
      <c r="G19" s="209"/>
      <c r="H19" s="310"/>
    </row>
    <row r="20" spans="1:8" x14ac:dyDescent="0.2">
      <c r="A20" s="210" t="s">
        <v>776</v>
      </c>
      <c r="B20" s="210" t="s">
        <v>777</v>
      </c>
      <c r="C20" s="209">
        <v>-89.89</v>
      </c>
      <c r="D20" s="209">
        <v>-89.89</v>
      </c>
      <c r="E20" s="209"/>
      <c r="F20" s="209"/>
      <c r="G20" s="209"/>
      <c r="H20" s="310"/>
    </row>
    <row r="21" spans="1:8" x14ac:dyDescent="0.2">
      <c r="A21" s="210" t="s">
        <v>778</v>
      </c>
      <c r="B21" s="210" t="s">
        <v>779</v>
      </c>
      <c r="C21" s="209">
        <v>-110038.43</v>
      </c>
      <c r="D21" s="209">
        <v>-110038.43</v>
      </c>
      <c r="E21" s="209"/>
      <c r="F21" s="209"/>
      <c r="G21" s="209"/>
      <c r="H21" s="310"/>
    </row>
    <row r="22" spans="1:8" x14ac:dyDescent="0.2">
      <c r="A22" s="210" t="s">
        <v>780</v>
      </c>
      <c r="B22" s="210" t="s">
        <v>781</v>
      </c>
      <c r="C22" s="209">
        <v>-1592.34</v>
      </c>
      <c r="D22" s="209">
        <v>-1592.34</v>
      </c>
      <c r="E22" s="209"/>
      <c r="F22" s="209"/>
      <c r="G22" s="209"/>
      <c r="H22" s="310"/>
    </row>
    <row r="23" spans="1:8" x14ac:dyDescent="0.2">
      <c r="A23" s="210" t="s">
        <v>782</v>
      </c>
      <c r="B23" s="210" t="s">
        <v>783</v>
      </c>
      <c r="C23" s="209">
        <v>-23714.79</v>
      </c>
      <c r="D23" s="209">
        <v>-23714.79</v>
      </c>
      <c r="E23" s="209"/>
      <c r="F23" s="209"/>
      <c r="G23" s="209"/>
      <c r="H23" s="310"/>
    </row>
    <row r="24" spans="1:8" x14ac:dyDescent="0.2">
      <c r="A24" s="210" t="s">
        <v>784</v>
      </c>
      <c r="B24" s="210" t="s">
        <v>785</v>
      </c>
      <c r="C24" s="209">
        <v>-3109.78</v>
      </c>
      <c r="D24" s="209">
        <v>-3109.78</v>
      </c>
      <c r="E24" s="209"/>
      <c r="F24" s="209"/>
      <c r="G24" s="209"/>
      <c r="H24" s="310"/>
    </row>
    <row r="25" spans="1:8" x14ac:dyDescent="0.2">
      <c r="A25" s="210" t="s">
        <v>786</v>
      </c>
      <c r="B25" s="210" t="s">
        <v>787</v>
      </c>
      <c r="C25" s="209">
        <v>-13769.79</v>
      </c>
      <c r="D25" s="209">
        <v>-13769.79</v>
      </c>
      <c r="E25" s="209"/>
      <c r="F25" s="209"/>
      <c r="G25" s="209"/>
      <c r="H25" s="310"/>
    </row>
    <row r="26" spans="1:8" x14ac:dyDescent="0.2">
      <c r="A26" s="210" t="s">
        <v>788</v>
      </c>
      <c r="B26" s="210" t="s">
        <v>789</v>
      </c>
      <c r="C26" s="209">
        <v>-17424.37</v>
      </c>
      <c r="D26" s="209">
        <v>-17424.37</v>
      </c>
      <c r="E26" s="209"/>
      <c r="F26" s="209"/>
      <c r="G26" s="209"/>
      <c r="H26" s="310"/>
    </row>
    <row r="27" spans="1:8" x14ac:dyDescent="0.2">
      <c r="A27" s="210" t="s">
        <v>790</v>
      </c>
      <c r="B27" s="210" t="s">
        <v>791</v>
      </c>
      <c r="C27" s="209">
        <v>-6228.59</v>
      </c>
      <c r="D27" s="209">
        <v>-6228.59</v>
      </c>
      <c r="E27" s="209"/>
      <c r="F27" s="209"/>
      <c r="G27" s="209"/>
      <c r="H27" s="310"/>
    </row>
    <row r="28" spans="1:8" x14ac:dyDescent="0.2">
      <c r="A28" s="210" t="s">
        <v>792</v>
      </c>
      <c r="B28" s="210" t="s">
        <v>793</v>
      </c>
      <c r="C28" s="209">
        <v>-622.21</v>
      </c>
      <c r="D28" s="209">
        <v>-622.21</v>
      </c>
      <c r="E28" s="209"/>
      <c r="F28" s="209"/>
      <c r="G28" s="209"/>
      <c r="H28" s="310"/>
    </row>
    <row r="29" spans="1:8" x14ac:dyDescent="0.2">
      <c r="A29" s="210" t="s">
        <v>794</v>
      </c>
      <c r="B29" s="210" t="s">
        <v>795</v>
      </c>
      <c r="C29" s="209">
        <v>-659564.29</v>
      </c>
      <c r="D29" s="209">
        <v>-659564.29</v>
      </c>
      <c r="E29" s="209"/>
      <c r="F29" s="209"/>
      <c r="G29" s="209"/>
      <c r="H29" s="310"/>
    </row>
    <row r="30" spans="1:8" x14ac:dyDescent="0.2">
      <c r="A30" s="210" t="s">
        <v>796</v>
      </c>
      <c r="B30" s="210" t="s">
        <v>797</v>
      </c>
      <c r="C30" s="209">
        <v>-2100</v>
      </c>
      <c r="D30" s="209">
        <v>-2100</v>
      </c>
      <c r="E30" s="209"/>
      <c r="F30" s="209"/>
      <c r="G30" s="209"/>
      <c r="H30" s="310"/>
    </row>
    <row r="31" spans="1:8" x14ac:dyDescent="0.2">
      <c r="A31" s="210" t="s">
        <v>798</v>
      </c>
      <c r="B31" s="210" t="s">
        <v>799</v>
      </c>
      <c r="C31" s="209">
        <v>-74992.429999999993</v>
      </c>
      <c r="D31" s="209">
        <v>-74992.429999999993</v>
      </c>
      <c r="E31" s="209"/>
      <c r="F31" s="209"/>
      <c r="G31" s="209"/>
      <c r="H31" s="310"/>
    </row>
    <row r="32" spans="1:8" x14ac:dyDescent="0.2">
      <c r="A32" s="210" t="s">
        <v>800</v>
      </c>
      <c r="B32" s="210" t="s">
        <v>801</v>
      </c>
      <c r="C32" s="209">
        <v>-2.2000000000000002</v>
      </c>
      <c r="D32" s="209">
        <v>-2.2000000000000002</v>
      </c>
      <c r="E32" s="209"/>
      <c r="F32" s="209"/>
      <c r="G32" s="209"/>
      <c r="H32" s="310"/>
    </row>
    <row r="33" spans="1:8" x14ac:dyDescent="0.2">
      <c r="A33" s="210" t="s">
        <v>802</v>
      </c>
      <c r="B33" s="210" t="s">
        <v>803</v>
      </c>
      <c r="C33" s="209">
        <v>-125012.61</v>
      </c>
      <c r="D33" s="209">
        <v>-125012.61</v>
      </c>
      <c r="E33" s="209"/>
      <c r="F33" s="209"/>
      <c r="G33" s="209"/>
      <c r="H33" s="310"/>
    </row>
    <row r="34" spans="1:8" x14ac:dyDescent="0.2">
      <c r="A34" s="210" t="s">
        <v>804</v>
      </c>
      <c r="B34" s="210" t="s">
        <v>805</v>
      </c>
      <c r="C34" s="209">
        <v>-2499.4899999999998</v>
      </c>
      <c r="D34" s="209">
        <v>-2499.4899999999998</v>
      </c>
      <c r="E34" s="209"/>
      <c r="F34" s="209"/>
      <c r="G34" s="209"/>
      <c r="H34" s="310"/>
    </row>
    <row r="35" spans="1:8" x14ac:dyDescent="0.2">
      <c r="A35" s="210" t="s">
        <v>806</v>
      </c>
      <c r="B35" s="210" t="s">
        <v>807</v>
      </c>
      <c r="C35" s="209">
        <v>-251.29</v>
      </c>
      <c r="D35" s="209">
        <v>-251.29</v>
      </c>
      <c r="E35" s="209"/>
      <c r="F35" s="209"/>
      <c r="G35" s="209"/>
      <c r="H35" s="310"/>
    </row>
    <row r="36" spans="1:8" x14ac:dyDescent="0.2">
      <c r="A36" s="210" t="s">
        <v>808</v>
      </c>
      <c r="B36" s="210" t="s">
        <v>809</v>
      </c>
      <c r="C36" s="209">
        <v>-3108385.83</v>
      </c>
      <c r="D36" s="209">
        <v>-3108385.83</v>
      </c>
      <c r="E36" s="209"/>
      <c r="F36" s="209"/>
      <c r="G36" s="209"/>
      <c r="H36" s="310"/>
    </row>
    <row r="37" spans="1:8" x14ac:dyDescent="0.2">
      <c r="A37" s="210" t="s">
        <v>810</v>
      </c>
      <c r="B37" s="210" t="s">
        <v>811</v>
      </c>
      <c r="C37" s="209">
        <v>-2970290.51</v>
      </c>
      <c r="D37" s="209">
        <v>-2970290.51</v>
      </c>
      <c r="E37" s="209"/>
      <c r="F37" s="209"/>
      <c r="G37" s="209"/>
      <c r="H37" s="310"/>
    </row>
    <row r="38" spans="1:8" x14ac:dyDescent="0.2">
      <c r="A38" s="210" t="s">
        <v>812</v>
      </c>
      <c r="B38" s="210" t="s">
        <v>813</v>
      </c>
      <c r="C38" s="209">
        <v>-35985.9</v>
      </c>
      <c r="D38" s="209">
        <v>-35985.9</v>
      </c>
      <c r="E38" s="209"/>
      <c r="F38" s="209"/>
      <c r="G38" s="209"/>
      <c r="H38" s="310"/>
    </row>
    <row r="39" spans="1:8" x14ac:dyDescent="0.2">
      <c r="A39" s="210" t="s">
        <v>814</v>
      </c>
      <c r="B39" s="210" t="s">
        <v>815</v>
      </c>
      <c r="C39" s="209">
        <v>-38778.33</v>
      </c>
      <c r="D39" s="209">
        <v>-38778.33</v>
      </c>
      <c r="E39" s="209"/>
      <c r="F39" s="209"/>
      <c r="G39" s="209"/>
      <c r="H39" s="310"/>
    </row>
    <row r="40" spans="1:8" x14ac:dyDescent="0.2">
      <c r="A40" s="210"/>
      <c r="B40" s="210"/>
      <c r="C40" s="209"/>
      <c r="D40" s="209"/>
      <c r="E40" s="209"/>
      <c r="F40" s="209"/>
      <c r="G40" s="209"/>
      <c r="H40" s="310"/>
    </row>
    <row r="41" spans="1:8" x14ac:dyDescent="0.2">
      <c r="A41" s="309"/>
      <c r="B41" s="309" t="s">
        <v>326</v>
      </c>
      <c r="C41" s="308">
        <f>SUM(C8:C40)</f>
        <v>-24673202.11999999</v>
      </c>
      <c r="D41" s="308">
        <f>SUM(D8:D40)</f>
        <v>-24673202.11999999</v>
      </c>
      <c r="E41" s="308">
        <f>SUM(E8:E40)</f>
        <v>0</v>
      </c>
      <c r="F41" s="308">
        <f>SUM(F8:F40)</f>
        <v>0</v>
      </c>
      <c r="G41" s="308">
        <f>SUM(G8:G40)</f>
        <v>0</v>
      </c>
      <c r="H41" s="308"/>
    </row>
    <row r="44" spans="1:8" x14ac:dyDescent="0.2">
      <c r="A44" s="204" t="s">
        <v>325</v>
      </c>
      <c r="B44" s="178"/>
      <c r="C44" s="22"/>
      <c r="D44" s="22"/>
      <c r="E44" s="22"/>
      <c r="F44" s="22"/>
      <c r="G44" s="22"/>
      <c r="H44" s="311" t="s">
        <v>324</v>
      </c>
    </row>
    <row r="45" spans="1:8" x14ac:dyDescent="0.2">
      <c r="A45" s="274"/>
    </row>
    <row r="46" spans="1:8" ht="15" customHeight="1" x14ac:dyDescent="0.2">
      <c r="A46" s="215" t="s">
        <v>41</v>
      </c>
      <c r="B46" s="214" t="s">
        <v>42</v>
      </c>
      <c r="C46" s="212" t="s">
        <v>235</v>
      </c>
      <c r="D46" s="253" t="s">
        <v>256</v>
      </c>
      <c r="E46" s="253" t="s">
        <v>255</v>
      </c>
      <c r="F46" s="253" t="s">
        <v>254</v>
      </c>
      <c r="G46" s="252" t="s">
        <v>253</v>
      </c>
      <c r="H46" s="214" t="s">
        <v>252</v>
      </c>
    </row>
    <row r="47" spans="1:8" x14ac:dyDescent="0.2">
      <c r="A47" s="210" t="s">
        <v>633</v>
      </c>
      <c r="B47" s="210" t="s">
        <v>633</v>
      </c>
      <c r="C47" s="209"/>
      <c r="D47" s="209"/>
      <c r="E47" s="209"/>
      <c r="F47" s="209"/>
      <c r="G47" s="209"/>
      <c r="H47" s="310"/>
    </row>
    <row r="48" spans="1:8" x14ac:dyDescent="0.2">
      <c r="A48" s="210"/>
      <c r="B48" s="210"/>
      <c r="C48" s="209"/>
      <c r="D48" s="209"/>
      <c r="E48" s="209"/>
      <c r="F48" s="209"/>
      <c r="G48" s="209"/>
      <c r="H48" s="310"/>
    </row>
    <row r="49" spans="1:8" x14ac:dyDescent="0.2">
      <c r="A49" s="210"/>
      <c r="B49" s="210"/>
      <c r="C49" s="209"/>
      <c r="D49" s="209"/>
      <c r="E49" s="209"/>
      <c r="F49" s="209"/>
      <c r="G49" s="209"/>
      <c r="H49" s="310"/>
    </row>
    <row r="50" spans="1:8" x14ac:dyDescent="0.2">
      <c r="A50" s="210"/>
      <c r="B50" s="210"/>
      <c r="C50" s="209"/>
      <c r="D50" s="209"/>
      <c r="E50" s="209"/>
      <c r="F50" s="209"/>
      <c r="G50" s="209"/>
      <c r="H50" s="310"/>
    </row>
    <row r="51" spans="1:8" x14ac:dyDescent="0.2">
      <c r="A51" s="210"/>
      <c r="B51" s="210"/>
      <c r="C51" s="209"/>
      <c r="D51" s="209"/>
      <c r="E51" s="209"/>
      <c r="F51" s="209"/>
      <c r="G51" s="209"/>
      <c r="H51" s="310"/>
    </row>
    <row r="52" spans="1:8" x14ac:dyDescent="0.2">
      <c r="A52" s="210"/>
      <c r="B52" s="210"/>
      <c r="C52" s="209"/>
      <c r="D52" s="209"/>
      <c r="E52" s="209"/>
      <c r="F52" s="209"/>
      <c r="G52" s="209"/>
      <c r="H52" s="310"/>
    </row>
    <row r="53" spans="1:8" x14ac:dyDescent="0.2">
      <c r="A53" s="210"/>
      <c r="B53" s="210"/>
      <c r="C53" s="209"/>
      <c r="D53" s="209"/>
      <c r="E53" s="209"/>
      <c r="F53" s="209"/>
      <c r="G53" s="209"/>
      <c r="H53" s="310"/>
    </row>
    <row r="54" spans="1:8" x14ac:dyDescent="0.2">
      <c r="A54" s="210"/>
      <c r="B54" s="210"/>
      <c r="C54" s="209"/>
      <c r="D54" s="209"/>
      <c r="E54" s="209"/>
      <c r="F54" s="209"/>
      <c r="G54" s="209"/>
      <c r="H54" s="310"/>
    </row>
    <row r="55" spans="1:8" x14ac:dyDescent="0.2">
      <c r="A55" s="210"/>
      <c r="B55" s="210"/>
      <c r="C55" s="209"/>
      <c r="D55" s="209"/>
      <c r="E55" s="209"/>
      <c r="F55" s="209"/>
      <c r="G55" s="209"/>
      <c r="H55" s="310"/>
    </row>
    <row r="56" spans="1:8" x14ac:dyDescent="0.2">
      <c r="A56" s="210"/>
      <c r="B56" s="210"/>
      <c r="C56" s="209"/>
      <c r="D56" s="209"/>
      <c r="E56" s="209"/>
      <c r="F56" s="209"/>
      <c r="G56" s="209"/>
      <c r="H56" s="310"/>
    </row>
    <row r="57" spans="1:8" x14ac:dyDescent="0.2">
      <c r="A57" s="210"/>
      <c r="B57" s="210"/>
      <c r="C57" s="209"/>
      <c r="D57" s="209"/>
      <c r="E57" s="209"/>
      <c r="F57" s="209"/>
      <c r="G57" s="209"/>
      <c r="H57" s="310"/>
    </row>
    <row r="58" spans="1:8" x14ac:dyDescent="0.2">
      <c r="A58" s="210"/>
      <c r="B58" s="210"/>
      <c r="C58" s="209"/>
      <c r="D58" s="209"/>
      <c r="E58" s="209"/>
      <c r="F58" s="209"/>
      <c r="G58" s="209"/>
      <c r="H58" s="310"/>
    </row>
    <row r="59" spans="1:8" x14ac:dyDescent="0.2">
      <c r="A59" s="210"/>
      <c r="B59" s="210"/>
      <c r="C59" s="209"/>
      <c r="D59" s="209"/>
      <c r="E59" s="209"/>
      <c r="F59" s="209"/>
      <c r="G59" s="209"/>
      <c r="H59" s="310"/>
    </row>
    <row r="60" spans="1:8" x14ac:dyDescent="0.2">
      <c r="A60" s="210"/>
      <c r="B60" s="210"/>
      <c r="C60" s="209"/>
      <c r="D60" s="209"/>
      <c r="E60" s="209"/>
      <c r="F60" s="209"/>
      <c r="G60" s="209"/>
      <c r="H60" s="310"/>
    </row>
    <row r="61" spans="1:8" x14ac:dyDescent="0.2">
      <c r="A61" s="309"/>
      <c r="B61" s="309" t="s">
        <v>323</v>
      </c>
      <c r="C61" s="308">
        <f>SUM(C47:C60)</f>
        <v>0</v>
      </c>
      <c r="D61" s="308">
        <f>SUM(D47:D60)</f>
        <v>0</v>
      </c>
      <c r="E61" s="308">
        <f>SUM(E47:E60)</f>
        <v>0</v>
      </c>
      <c r="F61" s="308">
        <f>SUM(F47:F60)</f>
        <v>0</v>
      </c>
      <c r="G61" s="308">
        <f>SUM(G47:G60)</f>
        <v>0</v>
      </c>
      <c r="H61" s="308"/>
    </row>
  </sheetData>
  <dataValidations count="8">
    <dataValidation allowBlank="1" showInputMessage="1" showErrorMessage="1" prompt="Saldo final de la Información Financiera Trimestral que se presenta (trimestral: 1er, 2do, 3ro. o 4to.)." sqref="C7 C46"/>
    <dataValidation allowBlank="1" showInputMessage="1" showErrorMessage="1" prompt="Corresponde al número de la cuenta de acuerdo al Plan de Cuentas emitido por el CONAC (DOF 23/12/2015)." sqref="A7 A46"/>
    <dataValidation allowBlank="1" showInputMessage="1" showErrorMessage="1" prompt="Informar sobre la factibilidad de pago." sqref="H7 H46"/>
    <dataValidation allowBlank="1" showInputMessage="1" showErrorMessage="1" prompt="Importe de la cuentas por cobrar con vencimiento mayor a 365 días." sqref="G7 G46"/>
    <dataValidation allowBlank="1" showInputMessage="1" showErrorMessage="1" prompt="Importe de la cuentas por cobrar con fecha de vencimiento de 181 a 365 días." sqref="F7 F46"/>
    <dataValidation allowBlank="1" showInputMessage="1" showErrorMessage="1" prompt="Importe de la cuentas por cobrar con fecha de vencimiento de 91 a 180 días." sqref="E7 E46"/>
    <dataValidation allowBlank="1" showInputMessage="1" showErrorMessage="1" prompt="Importe de la cuentas por cobrar con fecha de vencimiento de 1 a 90 días." sqref="D7 D46"/>
    <dataValidation allowBlank="1" showInputMessage="1" showErrorMessage="1" prompt="Corresponde al nombre o descripción de la cuenta de acuerdo al Plan de Cuentas emitido por el CONAC." sqref="B7 B46"/>
  </dataValidations>
  <pageMargins left="0.70866141732283472" right="0.70866141732283472" top="0.74803149606299213" bottom="0.74803149606299213" header="0.31496062992125984" footer="0.31496062992125984"/>
  <pageSetup scale="5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2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G13" sqref="G13"/>
    </sheetView>
  </sheetViews>
  <sheetFormatPr baseColWidth="10" defaultColWidth="13.7109375" defaultRowHeight="11.25" x14ac:dyDescent="0.2"/>
  <cols>
    <col min="1" max="1" width="20.7109375" style="5" customWidth="1"/>
    <col min="2" max="2" width="50.7109375" style="5" customWidth="1"/>
    <col min="3" max="7" width="17.7109375" style="6" customWidth="1"/>
    <col min="8" max="8" width="17.7109375" style="5" customWidth="1"/>
    <col min="9" max="16384" width="13.7109375" style="5"/>
  </cols>
  <sheetData>
    <row r="2" spans="1:8" ht="15" customHeight="1" x14ac:dyDescent="0.2">
      <c r="A2" s="477" t="s">
        <v>138</v>
      </c>
      <c r="B2" s="478"/>
      <c r="C2" s="80"/>
      <c r="D2" s="80"/>
      <c r="E2" s="80"/>
      <c r="F2" s="80"/>
      <c r="G2" s="80"/>
      <c r="H2" s="80"/>
    </row>
    <row r="3" spans="1:8" ht="12" thickBot="1" x14ac:dyDescent="0.25">
      <c r="A3" s="80"/>
      <c r="B3" s="80"/>
      <c r="C3" s="80"/>
      <c r="D3" s="80"/>
      <c r="E3" s="80"/>
      <c r="F3" s="80"/>
      <c r="G3" s="80"/>
      <c r="H3" s="80"/>
    </row>
    <row r="4" spans="1:8" ht="14.1" customHeight="1" x14ac:dyDescent="0.2">
      <c r="A4" s="129" t="s">
        <v>229</v>
      </c>
      <c r="B4" s="86"/>
      <c r="C4" s="86"/>
      <c r="D4" s="86"/>
      <c r="E4" s="86"/>
      <c r="F4" s="86"/>
      <c r="G4" s="86"/>
      <c r="H4" s="87"/>
    </row>
    <row r="5" spans="1:8" ht="14.1" customHeight="1" x14ac:dyDescent="0.2">
      <c r="A5" s="131" t="s">
        <v>139</v>
      </c>
      <c r="B5" s="11"/>
      <c r="C5" s="11"/>
      <c r="D5" s="11"/>
      <c r="E5" s="11"/>
      <c r="F5" s="11"/>
      <c r="G5" s="11"/>
      <c r="H5" s="88"/>
    </row>
    <row r="6" spans="1:8" ht="14.1" customHeight="1" x14ac:dyDescent="0.2">
      <c r="A6" s="131" t="s">
        <v>168</v>
      </c>
      <c r="B6" s="84"/>
      <c r="C6" s="84"/>
      <c r="D6" s="84"/>
      <c r="E6" s="84"/>
      <c r="F6" s="84"/>
      <c r="G6" s="84"/>
      <c r="H6" s="85"/>
    </row>
    <row r="7" spans="1:8" ht="14.1" customHeight="1" x14ac:dyDescent="0.2">
      <c r="A7" s="139" t="s">
        <v>170</v>
      </c>
      <c r="B7" s="11"/>
      <c r="C7" s="11"/>
      <c r="D7" s="11"/>
      <c r="E7" s="11"/>
      <c r="F7" s="11"/>
      <c r="G7" s="11"/>
      <c r="H7" s="88"/>
    </row>
    <row r="8" spans="1:8" ht="14.1" customHeight="1" x14ac:dyDescent="0.2">
      <c r="A8" s="139" t="s">
        <v>171</v>
      </c>
      <c r="B8" s="11"/>
      <c r="C8" s="11"/>
      <c r="D8" s="11"/>
      <c r="E8" s="11"/>
      <c r="F8" s="11"/>
      <c r="G8" s="11"/>
      <c r="H8" s="88"/>
    </row>
    <row r="9" spans="1:8" ht="14.1" customHeight="1" x14ac:dyDescent="0.2">
      <c r="A9" s="139" t="s">
        <v>172</v>
      </c>
      <c r="B9" s="11"/>
      <c r="C9" s="11"/>
      <c r="D9" s="11"/>
      <c r="E9" s="11"/>
      <c r="F9" s="11"/>
      <c r="G9" s="11"/>
      <c r="H9" s="88"/>
    </row>
    <row r="10" spans="1:8" ht="14.1" customHeight="1" x14ac:dyDescent="0.2">
      <c r="A10" s="139" t="s">
        <v>173</v>
      </c>
      <c r="B10" s="11"/>
      <c r="C10" s="11"/>
      <c r="D10" s="11"/>
      <c r="E10" s="11"/>
      <c r="F10" s="11"/>
      <c r="G10" s="11"/>
      <c r="H10" s="88"/>
    </row>
    <row r="11" spans="1:8" ht="14.1" customHeight="1" thickBot="1" x14ac:dyDescent="0.25">
      <c r="A11" s="153" t="s">
        <v>174</v>
      </c>
      <c r="B11" s="89"/>
      <c r="C11" s="89"/>
      <c r="D11" s="89"/>
      <c r="E11" s="89"/>
      <c r="F11" s="89"/>
      <c r="G11" s="89"/>
      <c r="H11" s="90"/>
    </row>
    <row r="12" spans="1:8" x14ac:dyDescent="0.2">
      <c r="A12" s="80"/>
      <c r="B12" s="80"/>
      <c r="C12" s="80"/>
      <c r="D12" s="80"/>
      <c r="E12" s="80"/>
      <c r="F12" s="80"/>
      <c r="G12" s="80"/>
      <c r="H12" s="80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68" orientation="landscape" r:id="rId1"/>
  <headerFooter>
    <oddHeader>&amp;CNOTAS A LOS ESTADOS FINANCIEROS</oddHeader>
    <oddFooter>&amp;L&amp;F&amp;R&amp;A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4" zoomScaleNormal="100" zoomScaleSheetLayoutView="100" workbookViewId="0">
      <selection activeCell="E21" sqref="A1:E21"/>
    </sheetView>
  </sheetViews>
  <sheetFormatPr baseColWidth="10" defaultColWidth="13.7109375" defaultRowHeight="11.25" x14ac:dyDescent="0.2"/>
  <cols>
    <col min="1" max="1" width="20.7109375" style="81" customWidth="1"/>
    <col min="2" max="2" width="50.7109375" style="81" customWidth="1"/>
    <col min="3" max="3" width="17.7109375" style="6" customWidth="1"/>
    <col min="4" max="5" width="17.7109375" style="81" customWidth="1"/>
    <col min="6" max="16384" width="13.7109375" style="81"/>
  </cols>
  <sheetData>
    <row r="1" spans="1:5" x14ac:dyDescent="0.2">
      <c r="A1" s="2" t="s">
        <v>39</v>
      </c>
      <c r="B1" s="2"/>
      <c r="D1" s="6"/>
    </row>
    <row r="2" spans="1:5" x14ac:dyDescent="0.2">
      <c r="A2" s="2" t="s">
        <v>134</v>
      </c>
      <c r="B2" s="2"/>
      <c r="D2" s="6"/>
      <c r="E2" s="4" t="s">
        <v>40</v>
      </c>
    </row>
    <row r="5" spans="1:5" ht="11.25" customHeight="1" x14ac:dyDescent="0.2">
      <c r="A5" s="320" t="s">
        <v>333</v>
      </c>
      <c r="B5" s="320"/>
      <c r="E5" s="311" t="s">
        <v>330</v>
      </c>
    </row>
    <row r="6" spans="1:5" x14ac:dyDescent="0.2">
      <c r="D6" s="22"/>
    </row>
    <row r="7" spans="1:5" ht="15" customHeight="1" x14ac:dyDescent="0.2">
      <c r="A7" s="215" t="s">
        <v>41</v>
      </c>
      <c r="B7" s="214" t="s">
        <v>42</v>
      </c>
      <c r="C7" s="212" t="s">
        <v>235</v>
      </c>
      <c r="D7" s="212" t="s">
        <v>329</v>
      </c>
      <c r="E7" s="212" t="s">
        <v>252</v>
      </c>
    </row>
    <row r="8" spans="1:5" ht="11.25" customHeight="1" x14ac:dyDescent="0.2">
      <c r="A8" s="210" t="s">
        <v>634</v>
      </c>
      <c r="B8" s="210" t="s">
        <v>634</v>
      </c>
      <c r="C8" s="310"/>
      <c r="D8" s="310"/>
      <c r="E8" s="289"/>
    </row>
    <row r="9" spans="1:5" x14ac:dyDescent="0.2">
      <c r="A9" s="210"/>
      <c r="B9" s="210"/>
      <c r="C9" s="310"/>
      <c r="D9" s="310"/>
      <c r="E9" s="289"/>
    </row>
    <row r="10" spans="1:5" x14ac:dyDescent="0.2">
      <c r="A10" s="319"/>
      <c r="B10" s="319" t="s">
        <v>332</v>
      </c>
      <c r="C10" s="318">
        <f>SUM(C8:C9)</f>
        <v>0</v>
      </c>
      <c r="D10" s="312"/>
      <c r="E10" s="312"/>
    </row>
    <row r="13" spans="1:5" ht="11.25" customHeight="1" x14ac:dyDescent="0.2">
      <c r="A13" s="204" t="s">
        <v>331</v>
      </c>
      <c r="B13" s="178"/>
      <c r="E13" s="311" t="s">
        <v>330</v>
      </c>
    </row>
    <row r="14" spans="1:5" x14ac:dyDescent="0.2">
      <c r="A14" s="274"/>
    </row>
    <row r="15" spans="1:5" ht="15" customHeight="1" x14ac:dyDescent="0.2">
      <c r="A15" s="215" t="s">
        <v>41</v>
      </c>
      <c r="B15" s="214" t="s">
        <v>42</v>
      </c>
      <c r="C15" s="212" t="s">
        <v>235</v>
      </c>
      <c r="D15" s="212" t="s">
        <v>329</v>
      </c>
      <c r="E15" s="212" t="s">
        <v>252</v>
      </c>
    </row>
    <row r="16" spans="1:5" x14ac:dyDescent="0.2">
      <c r="A16" s="317" t="s">
        <v>634</v>
      </c>
      <c r="B16" s="316" t="s">
        <v>634</v>
      </c>
      <c r="C16" s="315"/>
      <c r="D16" s="310"/>
      <c r="E16" s="289"/>
    </row>
    <row r="17" spans="1:5" x14ac:dyDescent="0.2">
      <c r="A17" s="210"/>
      <c r="B17" s="314"/>
      <c r="C17" s="310"/>
      <c r="D17" s="310"/>
      <c r="E17" s="289"/>
    </row>
    <row r="18" spans="1:5" x14ac:dyDescent="0.2">
      <c r="A18" s="309"/>
      <c r="B18" s="309" t="s">
        <v>328</v>
      </c>
      <c r="C18" s="313">
        <f>SUM(C16:C17)</f>
        <v>0</v>
      </c>
      <c r="D18" s="312"/>
      <c r="E18" s="312"/>
    </row>
  </sheetData>
  <dataValidations count="5">
    <dataValidation allowBlank="1" showInputMessage="1" showErrorMessage="1" prompt="Saldo final de la Información Financiera Trimestral que se presenta (trimestral: 1er, 2do, 3ro. o 4to.)." sqref="C7 C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Especificar origen de dicho recurso: Federal, Estatal, Municipal, Particulares." sqref="D7 D15"/>
    <dataValidation allowBlank="1" showInputMessage="1" showErrorMessage="1" prompt="Características cualitativas significativas que les impacten financieramente." sqref="E7 E15"/>
  </dataValidations>
  <pageMargins left="0.7" right="0.7" top="0.75" bottom="0.75" header="0.3" footer="0.3"/>
  <pageSetup scale="6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ColWidth="13.7109375" defaultRowHeight="11.25" x14ac:dyDescent="0.2"/>
  <cols>
    <col min="1" max="1" width="20.7109375" style="5" customWidth="1"/>
    <col min="2" max="2" width="50.7109375" style="5" customWidth="1"/>
    <col min="3" max="3" width="17.7109375" style="6" customWidth="1"/>
    <col min="4" max="5" width="17.7109375" style="5" customWidth="1"/>
    <col min="6" max="16384" width="13.7109375" style="5"/>
  </cols>
  <sheetData>
    <row r="2" spans="1:5" ht="15" customHeight="1" x14ac:dyDescent="0.2">
      <c r="A2" s="477" t="s">
        <v>138</v>
      </c>
      <c r="B2" s="478"/>
      <c r="D2" s="80"/>
      <c r="E2" s="80"/>
    </row>
    <row r="3" spans="1:5" ht="12" thickBot="1" x14ac:dyDescent="0.25">
      <c r="A3" s="80"/>
      <c r="B3" s="80"/>
      <c r="D3" s="80"/>
      <c r="E3" s="80"/>
    </row>
    <row r="4" spans="1:5" ht="14.1" customHeight="1" x14ac:dyDescent="0.2">
      <c r="A4" s="129" t="s">
        <v>229</v>
      </c>
      <c r="B4" s="86"/>
      <c r="C4" s="99"/>
      <c r="D4" s="86"/>
      <c r="E4" s="87"/>
    </row>
    <row r="5" spans="1:5" ht="14.1" customHeight="1" x14ac:dyDescent="0.2">
      <c r="A5" s="131" t="s">
        <v>139</v>
      </c>
      <c r="B5" s="11"/>
      <c r="C5" s="12"/>
      <c r="D5" s="11"/>
      <c r="E5" s="88"/>
    </row>
    <row r="6" spans="1:5" ht="14.1" customHeight="1" x14ac:dyDescent="0.2">
      <c r="A6" s="131" t="s">
        <v>168</v>
      </c>
      <c r="B6" s="84"/>
      <c r="C6" s="100"/>
      <c r="D6" s="84"/>
      <c r="E6" s="85"/>
    </row>
    <row r="7" spans="1:5" ht="14.1" customHeight="1" x14ac:dyDescent="0.2">
      <c r="A7" s="148" t="s">
        <v>175</v>
      </c>
      <c r="B7" s="11"/>
      <c r="C7" s="12"/>
      <c r="D7" s="11"/>
      <c r="E7" s="88"/>
    </row>
    <row r="8" spans="1:5" ht="14.1" customHeight="1" thickBot="1" x14ac:dyDescent="0.25">
      <c r="A8" s="136" t="s">
        <v>169</v>
      </c>
      <c r="B8" s="89"/>
      <c r="C8" s="101"/>
      <c r="D8" s="89"/>
      <c r="E8" s="90"/>
    </row>
    <row r="9" spans="1:5" x14ac:dyDescent="0.2">
      <c r="A9" s="80"/>
      <c r="B9" s="80"/>
      <c r="D9" s="80"/>
      <c r="E9" s="80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zoomScaleSheetLayoutView="100" workbookViewId="0">
      <selection activeCell="E27" sqref="A1:E27"/>
    </sheetView>
  </sheetViews>
  <sheetFormatPr baseColWidth="10" defaultRowHeight="11.25" x14ac:dyDescent="0.2"/>
  <cols>
    <col min="1" max="1" width="20.7109375" style="81" customWidth="1"/>
    <col min="2" max="2" width="50.7109375" style="81" customWidth="1"/>
    <col min="3" max="3" width="17.7109375" style="6" customWidth="1"/>
    <col min="4" max="5" width="17.7109375" style="81" customWidth="1"/>
    <col min="6" max="16384" width="11.42578125" style="81"/>
  </cols>
  <sheetData>
    <row r="1" spans="1:5" s="11" customFormat="1" x14ac:dyDescent="0.2">
      <c r="A1" s="20" t="s">
        <v>39</v>
      </c>
      <c r="B1" s="20"/>
      <c r="C1" s="323"/>
      <c r="D1" s="23"/>
      <c r="E1" s="4"/>
    </row>
    <row r="2" spans="1:5" s="11" customFormat="1" x14ac:dyDescent="0.2">
      <c r="A2" s="20" t="s">
        <v>134</v>
      </c>
      <c r="B2" s="20"/>
      <c r="C2" s="12"/>
    </row>
    <row r="3" spans="1:5" s="11" customFormat="1" x14ac:dyDescent="0.2">
      <c r="C3" s="12"/>
    </row>
    <row r="4" spans="1:5" s="11" customFormat="1" x14ac:dyDescent="0.2">
      <c r="C4" s="12"/>
    </row>
    <row r="5" spans="1:5" s="11" customFormat="1" x14ac:dyDescent="0.2">
      <c r="A5" s="204" t="s">
        <v>341</v>
      </c>
      <c r="B5" s="178"/>
      <c r="C5" s="6"/>
      <c r="D5" s="81"/>
      <c r="E5" s="311" t="s">
        <v>335</v>
      </c>
    </row>
    <row r="6" spans="1:5" s="11" customFormat="1" x14ac:dyDescent="0.2">
      <c r="A6" s="274"/>
      <c r="B6" s="81"/>
      <c r="C6" s="6"/>
      <c r="D6" s="81"/>
      <c r="E6" s="81"/>
    </row>
    <row r="7" spans="1:5" s="11" customFormat="1" ht="15" customHeight="1" x14ac:dyDescent="0.2">
      <c r="A7" s="215" t="s">
        <v>41</v>
      </c>
      <c r="B7" s="214" t="s">
        <v>42</v>
      </c>
      <c r="C7" s="212" t="s">
        <v>235</v>
      </c>
      <c r="D7" s="212" t="s">
        <v>329</v>
      </c>
      <c r="E7" s="212" t="s">
        <v>252</v>
      </c>
    </row>
    <row r="8" spans="1:5" s="11" customFormat="1" x14ac:dyDescent="0.2">
      <c r="A8" s="317" t="s">
        <v>634</v>
      </c>
      <c r="B8" s="316" t="s">
        <v>634</v>
      </c>
      <c r="C8" s="315"/>
      <c r="D8" s="310"/>
      <c r="E8" s="289"/>
    </row>
    <row r="9" spans="1:5" s="11" customFormat="1" x14ac:dyDescent="0.2">
      <c r="A9" s="210"/>
      <c r="B9" s="314"/>
      <c r="C9" s="310"/>
      <c r="D9" s="310"/>
      <c r="E9" s="289"/>
    </row>
    <row r="10" spans="1:5" s="11" customFormat="1" x14ac:dyDescent="0.2">
      <c r="A10" s="309"/>
      <c r="B10" s="309" t="s">
        <v>340</v>
      </c>
      <c r="C10" s="313">
        <f>SUM(C8:C9)</f>
        <v>0</v>
      </c>
      <c r="D10" s="312"/>
      <c r="E10" s="312"/>
    </row>
    <row r="11" spans="1:5" s="11" customFormat="1" x14ac:dyDescent="0.2">
      <c r="C11" s="12"/>
    </row>
    <row r="12" spans="1:5" s="11" customFormat="1" x14ac:dyDescent="0.2">
      <c r="C12" s="12"/>
    </row>
    <row r="13" spans="1:5" s="11" customFormat="1" ht="11.25" customHeight="1" x14ac:dyDescent="0.2">
      <c r="A13" s="204" t="s">
        <v>339</v>
      </c>
      <c r="B13" s="204"/>
      <c r="C13" s="12"/>
      <c r="D13" s="24"/>
      <c r="E13" s="178" t="s">
        <v>338</v>
      </c>
    </row>
    <row r="14" spans="1:5" s="23" customFormat="1" x14ac:dyDescent="0.2">
      <c r="A14" s="267"/>
      <c r="B14" s="267"/>
      <c r="C14" s="22"/>
      <c r="D14" s="24"/>
    </row>
    <row r="15" spans="1:5" ht="15" customHeight="1" x14ac:dyDescent="0.2">
      <c r="A15" s="215" t="s">
        <v>41</v>
      </c>
      <c r="B15" s="214" t="s">
        <v>42</v>
      </c>
      <c r="C15" s="212" t="s">
        <v>235</v>
      </c>
      <c r="D15" s="212" t="s">
        <v>329</v>
      </c>
      <c r="E15" s="212" t="s">
        <v>252</v>
      </c>
    </row>
    <row r="16" spans="1:5" ht="11.25" customHeight="1" x14ac:dyDescent="0.2">
      <c r="A16" s="225" t="s">
        <v>634</v>
      </c>
      <c r="B16" s="262" t="s">
        <v>634</v>
      </c>
      <c r="C16" s="209"/>
      <c r="D16" s="209"/>
      <c r="E16" s="289"/>
    </row>
    <row r="17" spans="1:5" x14ac:dyDescent="0.2">
      <c r="A17" s="225"/>
      <c r="B17" s="262"/>
      <c r="C17" s="209"/>
      <c r="D17" s="209"/>
      <c r="E17" s="289"/>
    </row>
    <row r="18" spans="1:5" x14ac:dyDescent="0.2">
      <c r="A18" s="322"/>
      <c r="B18" s="322" t="s">
        <v>337</v>
      </c>
      <c r="C18" s="321">
        <f>SUM(C16:C17)</f>
        <v>0</v>
      </c>
      <c r="D18" s="231"/>
      <c r="E18" s="231"/>
    </row>
    <row r="21" spans="1:5" x14ac:dyDescent="0.2">
      <c r="A21" s="204" t="s">
        <v>336</v>
      </c>
      <c r="B21" s="178"/>
      <c r="E21" s="311" t="s">
        <v>335</v>
      </c>
    </row>
    <row r="22" spans="1:5" x14ac:dyDescent="0.2">
      <c r="A22" s="274"/>
    </row>
    <row r="23" spans="1:5" ht="15" customHeight="1" x14ac:dyDescent="0.2">
      <c r="A23" s="215" t="s">
        <v>41</v>
      </c>
      <c r="B23" s="214" t="s">
        <v>42</v>
      </c>
      <c r="C23" s="212" t="s">
        <v>235</v>
      </c>
      <c r="D23" s="212" t="s">
        <v>329</v>
      </c>
      <c r="E23" s="212" t="s">
        <v>252</v>
      </c>
    </row>
    <row r="24" spans="1:5" x14ac:dyDescent="0.2">
      <c r="A24" s="317" t="s">
        <v>634</v>
      </c>
      <c r="B24" s="316" t="s">
        <v>634</v>
      </c>
      <c r="C24" s="315"/>
      <c r="D24" s="310"/>
      <c r="E24" s="289"/>
    </row>
    <row r="25" spans="1:5" x14ac:dyDescent="0.2">
      <c r="A25" s="210"/>
      <c r="B25" s="314"/>
      <c r="C25" s="310"/>
      <c r="D25" s="310"/>
      <c r="E25" s="289"/>
    </row>
    <row r="26" spans="1:5" x14ac:dyDescent="0.2">
      <c r="A26" s="309"/>
      <c r="B26" s="309" t="s">
        <v>334</v>
      </c>
      <c r="C26" s="313">
        <f>SUM(C24:C25)</f>
        <v>0</v>
      </c>
      <c r="D26" s="312"/>
      <c r="E26" s="312"/>
    </row>
  </sheetData>
  <dataValidations count="5">
    <dataValidation allowBlank="1" showInputMessage="1" showErrorMessage="1" prompt="Saldo final de la Información Financiera Trimestral que se presenta (trimestral: 1er, 2do, 3ro. o 4to.)." sqref="C7 C15 C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Características cualitativas significativas que les impacten financieramente." sqref="E15 E7 E23"/>
    <dataValidation allowBlank="1" showInputMessage="1" showErrorMessage="1" prompt="Especificar origen de dicho recurso: Federal, Estatal, Municipal, Particulares." sqref="D15 D7 D23"/>
    <dataValidation allowBlank="1" showInputMessage="1" showErrorMessage="1" prompt="Corresponde al nombre o descripción de la cuenta de acuerdo al Plan de Cuentas emitido por el CONAC." sqref="B15 B7 B23"/>
  </dataValidation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 x14ac:dyDescent="0.2"/>
  <cols>
    <col min="1" max="1" width="20.7109375" style="5" customWidth="1"/>
    <col min="2" max="2" width="50.7109375" style="5" customWidth="1"/>
    <col min="3" max="3" width="17.7109375" style="6" customWidth="1"/>
    <col min="4" max="5" width="17.7109375" style="5" customWidth="1"/>
    <col min="6" max="16384" width="11.42578125" style="5"/>
  </cols>
  <sheetData>
    <row r="2" spans="1:5" ht="15" customHeight="1" x14ac:dyDescent="0.2">
      <c r="A2" s="477" t="s">
        <v>138</v>
      </c>
      <c r="B2" s="478"/>
      <c r="C2" s="80"/>
      <c r="D2" s="80"/>
      <c r="E2" s="80"/>
    </row>
    <row r="3" spans="1:5" ht="12" thickBot="1" x14ac:dyDescent="0.25">
      <c r="A3" s="80"/>
      <c r="B3" s="80"/>
      <c r="C3" s="80"/>
      <c r="D3" s="80"/>
      <c r="E3" s="80"/>
    </row>
    <row r="4" spans="1:5" ht="14.1" customHeight="1" x14ac:dyDescent="0.2">
      <c r="A4" s="129" t="s">
        <v>229</v>
      </c>
      <c r="B4" s="86"/>
      <c r="C4" s="86"/>
      <c r="D4" s="86"/>
      <c r="E4" s="87"/>
    </row>
    <row r="5" spans="1:5" ht="14.1" customHeight="1" x14ac:dyDescent="0.2">
      <c r="A5" s="131" t="s">
        <v>139</v>
      </c>
      <c r="B5" s="11"/>
      <c r="C5" s="11"/>
      <c r="D5" s="11"/>
      <c r="E5" s="88"/>
    </row>
    <row r="6" spans="1:5" ht="14.1" customHeight="1" x14ac:dyDescent="0.2">
      <c r="A6" s="131" t="s">
        <v>168</v>
      </c>
      <c r="B6" s="97"/>
      <c r="C6" s="97"/>
      <c r="D6" s="97"/>
      <c r="E6" s="98"/>
    </row>
    <row r="7" spans="1:5" ht="14.1" customHeight="1" x14ac:dyDescent="0.2">
      <c r="A7" s="154" t="s">
        <v>175</v>
      </c>
      <c r="B7" s="11"/>
      <c r="C7" s="11"/>
      <c r="D7" s="11"/>
      <c r="E7" s="88"/>
    </row>
    <row r="8" spans="1:5" ht="14.1" customHeight="1" thickBot="1" x14ac:dyDescent="0.25">
      <c r="A8" s="155" t="s">
        <v>169</v>
      </c>
      <c r="B8" s="89"/>
      <c r="C8" s="89"/>
      <c r="D8" s="89"/>
      <c r="E8" s="90"/>
    </row>
    <row r="9" spans="1:5" x14ac:dyDescent="0.2">
      <c r="A9" s="80"/>
      <c r="B9" s="80"/>
      <c r="C9" s="80"/>
      <c r="D9" s="80"/>
      <c r="E9" s="80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zoomScaleNormal="100" zoomScaleSheetLayoutView="100" workbookViewId="0">
      <selection activeCell="B10" sqref="B10"/>
    </sheetView>
  </sheetViews>
  <sheetFormatPr baseColWidth="10" defaultRowHeight="11.25" x14ac:dyDescent="0.2"/>
  <cols>
    <col min="1" max="1" width="8.7109375" style="177" customWidth="1"/>
    <col min="2" max="2" width="23.140625" style="1" customWidth="1"/>
    <col min="3" max="3" width="11.42578125" style="1"/>
    <col min="4" max="4" width="11.5703125" style="1" customWidth="1"/>
    <col min="5" max="5" width="10.85546875" style="1" bestFit="1" customWidth="1"/>
    <col min="6" max="7" width="12.28515625" style="26" customWidth="1"/>
    <col min="8" max="8" width="14.28515625" style="26" customWidth="1"/>
    <col min="9" max="9" width="13.42578125" style="26" customWidth="1"/>
    <col min="10" max="10" width="9.42578125" style="26" customWidth="1"/>
    <col min="11" max="12" width="9.7109375" style="26" customWidth="1"/>
    <col min="13" max="15" width="12.7109375" style="26" customWidth="1"/>
    <col min="16" max="16" width="9.140625" style="1" customWidth="1"/>
    <col min="17" max="18" width="10.7109375" style="1" customWidth="1"/>
    <col min="19" max="19" width="10.7109375" style="33" customWidth="1"/>
    <col min="20" max="20" width="11.28515625" style="1" customWidth="1"/>
    <col min="21" max="21" width="8.85546875" style="1" bestFit="1" customWidth="1"/>
    <col min="22" max="22" width="10.42578125" style="1" customWidth="1"/>
    <col min="23" max="23" width="9.28515625" style="1" bestFit="1" customWidth="1"/>
    <col min="24" max="24" width="16" style="1" customWidth="1"/>
    <col min="25" max="25" width="15" style="1" customWidth="1"/>
    <col min="26" max="26" width="11.7109375" style="1" customWidth="1"/>
    <col min="27" max="27" width="16" style="1" customWidth="1"/>
    <col min="28" max="28" width="11.42578125" style="181"/>
    <col min="29" max="16384" width="11.42578125" style="180"/>
  </cols>
  <sheetData>
    <row r="1" spans="1:28" s="23" customFormat="1" ht="18" customHeight="1" x14ac:dyDescent="0.2">
      <c r="A1" s="491" t="s">
        <v>1453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491"/>
      <c r="Q1" s="491"/>
      <c r="R1" s="491"/>
      <c r="S1" s="491"/>
      <c r="T1" s="491"/>
      <c r="U1" s="491"/>
      <c r="V1" s="491"/>
      <c r="W1" s="491"/>
      <c r="X1" s="491"/>
      <c r="Y1" s="491"/>
      <c r="Z1" s="491"/>
      <c r="AA1" s="4"/>
      <c r="AB1" s="11"/>
    </row>
    <row r="2" spans="1:28" s="23" customFormat="1" x14ac:dyDescent="0.2">
      <c r="A2" s="81"/>
      <c r="B2" s="81"/>
      <c r="C2" s="81"/>
      <c r="D2" s="81"/>
      <c r="E2" s="81"/>
      <c r="F2" s="6"/>
      <c r="G2" s="6"/>
      <c r="H2" s="6"/>
      <c r="I2" s="6"/>
      <c r="J2" s="6"/>
      <c r="K2" s="6"/>
      <c r="L2" s="6"/>
      <c r="M2" s="6"/>
      <c r="N2" s="6"/>
      <c r="O2" s="6"/>
      <c r="P2" s="81"/>
      <c r="Q2" s="81"/>
      <c r="R2" s="81"/>
      <c r="S2" s="25"/>
      <c r="T2" s="81"/>
      <c r="U2" s="81"/>
      <c r="V2" s="81"/>
      <c r="W2" s="81"/>
      <c r="X2" s="81"/>
      <c r="Y2" s="81"/>
      <c r="Z2" s="81"/>
      <c r="AA2" s="81"/>
      <c r="AB2" s="11"/>
    </row>
    <row r="3" spans="1:28" s="23" customFormat="1" x14ac:dyDescent="0.2">
      <c r="A3" s="81"/>
      <c r="B3" s="81"/>
      <c r="C3" s="81"/>
      <c r="D3" s="81"/>
      <c r="E3" s="81"/>
      <c r="F3" s="6"/>
      <c r="G3" s="6"/>
      <c r="H3" s="6"/>
      <c r="I3" s="6"/>
      <c r="J3" s="6"/>
      <c r="K3" s="6"/>
      <c r="L3" s="6"/>
      <c r="M3" s="6"/>
      <c r="N3" s="6"/>
      <c r="O3" s="6"/>
      <c r="P3" s="81"/>
      <c r="Q3" s="81"/>
      <c r="R3" s="81"/>
      <c r="S3" s="25"/>
      <c r="T3" s="81"/>
      <c r="U3" s="81"/>
      <c r="V3" s="81"/>
      <c r="W3" s="81"/>
      <c r="X3" s="81"/>
      <c r="Y3" s="81"/>
      <c r="Z3" s="81"/>
      <c r="AA3" s="81"/>
      <c r="AB3" s="11"/>
    </row>
    <row r="4" spans="1:28" s="23" customFormat="1" ht="11.25" customHeight="1" x14ac:dyDescent="0.2">
      <c r="A4" s="204" t="s">
        <v>126</v>
      </c>
      <c r="B4" s="175"/>
      <c r="C4" s="175"/>
      <c r="D4" s="175"/>
      <c r="E4" s="176"/>
      <c r="F4" s="12"/>
      <c r="G4" s="12"/>
      <c r="H4" s="12"/>
      <c r="I4" s="12"/>
      <c r="J4" s="26"/>
      <c r="K4" s="26"/>
      <c r="L4" s="26"/>
      <c r="M4" s="26"/>
      <c r="N4" s="26"/>
      <c r="O4" s="6"/>
      <c r="P4" s="492" t="s">
        <v>50</v>
      </c>
      <c r="Q4" s="492"/>
      <c r="R4" s="492"/>
      <c r="S4" s="492"/>
      <c r="T4" s="492"/>
      <c r="U4" s="81"/>
      <c r="V4" s="81"/>
      <c r="W4" s="81"/>
      <c r="X4" s="81"/>
      <c r="Y4" s="81"/>
      <c r="Z4" s="81"/>
      <c r="AA4" s="81"/>
      <c r="AB4" s="11"/>
    </row>
    <row r="5" spans="1:28" s="23" customFormat="1" x14ac:dyDescent="0.2">
      <c r="A5" s="66"/>
      <c r="B5" s="67"/>
      <c r="C5" s="68"/>
      <c r="D5" s="7"/>
      <c r="E5" s="24"/>
      <c r="F5" s="22"/>
      <c r="G5" s="22"/>
      <c r="H5" s="22"/>
      <c r="I5" s="22"/>
      <c r="J5" s="8"/>
      <c r="K5" s="8"/>
      <c r="L5" s="8"/>
      <c r="M5" s="8"/>
      <c r="N5" s="8"/>
      <c r="O5" s="8"/>
      <c r="P5" s="7"/>
      <c r="Q5" s="7"/>
      <c r="R5" s="7"/>
      <c r="S5" s="27"/>
      <c r="T5" s="7"/>
      <c r="U5" s="7"/>
      <c r="V5" s="7"/>
      <c r="W5" s="7"/>
      <c r="X5" s="7"/>
      <c r="Y5" s="7"/>
      <c r="Z5" s="7"/>
      <c r="AA5" s="7"/>
    </row>
    <row r="6" spans="1:28" ht="15.75" customHeight="1" x14ac:dyDescent="0.2">
      <c r="A6" s="69"/>
      <c r="B6" s="493" t="s">
        <v>51</v>
      </c>
      <c r="C6" s="493"/>
      <c r="D6" s="493"/>
      <c r="E6" s="493"/>
      <c r="F6" s="493"/>
      <c r="G6" s="493"/>
      <c r="H6" s="493"/>
      <c r="I6" s="493"/>
      <c r="J6" s="493"/>
      <c r="K6" s="493"/>
      <c r="L6" s="493"/>
      <c r="M6" s="493"/>
      <c r="N6" s="493"/>
      <c r="O6" s="493"/>
      <c r="P6" s="493"/>
      <c r="Q6" s="493"/>
      <c r="R6" s="493"/>
      <c r="S6" s="493"/>
      <c r="T6" s="493"/>
      <c r="U6" s="493"/>
      <c r="V6" s="493"/>
      <c r="W6" s="493"/>
      <c r="X6" s="493"/>
      <c r="Y6" s="493"/>
      <c r="Z6" s="493"/>
      <c r="AA6" s="494"/>
    </row>
    <row r="7" spans="1:28" ht="12.95" customHeight="1" x14ac:dyDescent="0.2">
      <c r="A7" s="199"/>
      <c r="B7" s="199"/>
      <c r="C7" s="199"/>
      <c r="D7" s="199"/>
      <c r="E7" s="199"/>
      <c r="F7" s="202" t="s">
        <v>116</v>
      </c>
      <c r="G7" s="201"/>
      <c r="H7" s="203" t="s">
        <v>231</v>
      </c>
      <c r="I7" s="200"/>
      <c r="J7" s="199"/>
      <c r="K7" s="202" t="s">
        <v>117</v>
      </c>
      <c r="L7" s="201"/>
      <c r="M7" s="200"/>
      <c r="N7" s="200"/>
      <c r="O7" s="200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199"/>
      <c r="AA7" s="199"/>
    </row>
    <row r="8" spans="1:28" s="194" customFormat="1" ht="33.75" customHeight="1" x14ac:dyDescent="0.25">
      <c r="A8" s="196" t="s">
        <v>121</v>
      </c>
      <c r="B8" s="196" t="s">
        <v>52</v>
      </c>
      <c r="C8" s="196" t="s">
        <v>53</v>
      </c>
      <c r="D8" s="196" t="s">
        <v>129</v>
      </c>
      <c r="E8" s="196" t="s">
        <v>122</v>
      </c>
      <c r="F8" s="198" t="s">
        <v>65</v>
      </c>
      <c r="G8" s="198" t="s">
        <v>66</v>
      </c>
      <c r="H8" s="198" t="s">
        <v>66</v>
      </c>
      <c r="I8" s="197" t="s">
        <v>123</v>
      </c>
      <c r="J8" s="196" t="s">
        <v>54</v>
      </c>
      <c r="K8" s="198" t="s">
        <v>65</v>
      </c>
      <c r="L8" s="198" t="s">
        <v>66</v>
      </c>
      <c r="M8" s="197" t="s">
        <v>118</v>
      </c>
      <c r="N8" s="197" t="s">
        <v>119</v>
      </c>
      <c r="O8" s="197" t="s">
        <v>55</v>
      </c>
      <c r="P8" s="196" t="s">
        <v>124</v>
      </c>
      <c r="Q8" s="196" t="s">
        <v>125</v>
      </c>
      <c r="R8" s="196" t="s">
        <v>56</v>
      </c>
      <c r="S8" s="196" t="s">
        <v>57</v>
      </c>
      <c r="T8" s="196" t="s">
        <v>58</v>
      </c>
      <c r="U8" s="196" t="s">
        <v>59</v>
      </c>
      <c r="V8" s="196" t="s">
        <v>60</v>
      </c>
      <c r="W8" s="196" t="s">
        <v>61</v>
      </c>
      <c r="X8" s="196" t="s">
        <v>62</v>
      </c>
      <c r="Y8" s="196" t="s">
        <v>120</v>
      </c>
      <c r="Z8" s="196" t="s">
        <v>63</v>
      </c>
      <c r="AA8" s="196" t="s">
        <v>64</v>
      </c>
      <c r="AB8" s="195"/>
    </row>
    <row r="9" spans="1:28" x14ac:dyDescent="0.2">
      <c r="A9" s="191" t="s">
        <v>67</v>
      </c>
      <c r="B9" s="186" t="s">
        <v>1456</v>
      </c>
      <c r="C9" s="184"/>
      <c r="D9" s="184"/>
      <c r="E9" s="184"/>
      <c r="F9" s="188"/>
      <c r="G9" s="188"/>
      <c r="H9" s="190"/>
      <c r="I9" s="190"/>
      <c r="J9" s="189"/>
      <c r="K9" s="188"/>
      <c r="L9" s="188"/>
      <c r="M9" s="188"/>
      <c r="N9" s="188"/>
      <c r="O9" s="188"/>
      <c r="P9" s="187"/>
      <c r="Q9" s="187"/>
      <c r="R9" s="185"/>
      <c r="S9" s="185"/>
      <c r="T9" s="184"/>
      <c r="U9" s="184"/>
      <c r="V9" s="186"/>
      <c r="W9" s="186"/>
      <c r="X9" s="184"/>
      <c r="Y9" s="184"/>
      <c r="Z9" s="185"/>
      <c r="AA9" s="184"/>
    </row>
    <row r="10" spans="1:28" s="192" customFormat="1" x14ac:dyDescent="0.2">
      <c r="A10" s="191" t="s">
        <v>68</v>
      </c>
      <c r="B10" s="186"/>
      <c r="C10" s="184"/>
      <c r="D10" s="184"/>
      <c r="E10" s="184"/>
      <c r="F10" s="188"/>
      <c r="G10" s="188"/>
      <c r="H10" s="190"/>
      <c r="I10" s="190"/>
      <c r="J10" s="189"/>
      <c r="K10" s="188"/>
      <c r="L10" s="188"/>
      <c r="M10" s="188"/>
      <c r="N10" s="188"/>
      <c r="O10" s="188"/>
      <c r="P10" s="187"/>
      <c r="Q10" s="187"/>
      <c r="R10" s="185"/>
      <c r="S10" s="185"/>
      <c r="T10" s="184"/>
      <c r="U10" s="184"/>
      <c r="V10" s="186"/>
      <c r="W10" s="186"/>
      <c r="X10" s="184"/>
      <c r="Y10" s="184"/>
      <c r="Z10" s="185"/>
      <c r="AA10" s="184"/>
      <c r="AB10" s="193"/>
    </row>
    <row r="11" spans="1:28" s="181" customFormat="1" x14ac:dyDescent="0.2">
      <c r="A11" s="191" t="s">
        <v>69</v>
      </c>
      <c r="B11" s="186"/>
      <c r="C11" s="184"/>
      <c r="D11" s="184"/>
      <c r="E11" s="184"/>
      <c r="F11" s="188"/>
      <c r="G11" s="188"/>
      <c r="H11" s="190"/>
      <c r="I11" s="190"/>
      <c r="J11" s="189"/>
      <c r="K11" s="188"/>
      <c r="L11" s="188"/>
      <c r="M11" s="188"/>
      <c r="N11" s="188"/>
      <c r="O11" s="188"/>
      <c r="P11" s="187"/>
      <c r="Q11" s="187"/>
      <c r="R11" s="185"/>
      <c r="S11" s="185"/>
      <c r="T11" s="184"/>
      <c r="U11" s="184"/>
      <c r="V11" s="186"/>
      <c r="W11" s="186"/>
      <c r="X11" s="184"/>
      <c r="Y11" s="184"/>
      <c r="Z11" s="185"/>
      <c r="AA11" s="184"/>
    </row>
    <row r="12" spans="1:28" s="181" customFormat="1" x14ac:dyDescent="0.2">
      <c r="A12" s="191" t="s">
        <v>70</v>
      </c>
      <c r="B12" s="186"/>
      <c r="C12" s="184"/>
      <c r="D12" s="184"/>
      <c r="E12" s="184"/>
      <c r="F12" s="188"/>
      <c r="G12" s="188"/>
      <c r="H12" s="190"/>
      <c r="I12" s="190"/>
      <c r="J12" s="189"/>
      <c r="K12" s="188"/>
      <c r="L12" s="188"/>
      <c r="M12" s="188"/>
      <c r="N12" s="188"/>
      <c r="O12" s="188"/>
      <c r="P12" s="187"/>
      <c r="Q12" s="187"/>
      <c r="R12" s="185"/>
      <c r="S12" s="185"/>
      <c r="T12" s="184"/>
      <c r="U12" s="184"/>
      <c r="V12" s="186"/>
      <c r="W12" s="186"/>
      <c r="X12" s="184"/>
      <c r="Y12" s="184"/>
      <c r="Z12" s="185"/>
      <c r="AA12" s="184"/>
    </row>
    <row r="13" spans="1:28" s="181" customFormat="1" x14ac:dyDescent="0.2">
      <c r="A13" s="191"/>
      <c r="B13" s="186"/>
      <c r="C13" s="184"/>
      <c r="D13" s="184"/>
      <c r="E13" s="184"/>
      <c r="F13" s="188"/>
      <c r="G13" s="188"/>
      <c r="H13" s="190"/>
      <c r="I13" s="190"/>
      <c r="J13" s="189"/>
      <c r="K13" s="188"/>
      <c r="L13" s="188"/>
      <c r="M13" s="188"/>
      <c r="N13" s="188"/>
      <c r="O13" s="188"/>
      <c r="P13" s="187"/>
      <c r="Q13" s="187"/>
      <c r="R13" s="185"/>
      <c r="S13" s="185"/>
      <c r="T13" s="184"/>
      <c r="U13" s="184"/>
      <c r="V13" s="186"/>
      <c r="W13" s="186"/>
      <c r="X13" s="184"/>
      <c r="Y13" s="184"/>
      <c r="Z13" s="185"/>
      <c r="AA13" s="184"/>
    </row>
    <row r="14" spans="1:28" s="181" customFormat="1" x14ac:dyDescent="0.2">
      <c r="A14" s="191"/>
      <c r="B14" s="186"/>
      <c r="C14" s="184"/>
      <c r="D14" s="184"/>
      <c r="E14" s="184"/>
      <c r="F14" s="188"/>
      <c r="G14" s="188"/>
      <c r="H14" s="190"/>
      <c r="I14" s="190"/>
      <c r="J14" s="189"/>
      <c r="K14" s="188"/>
      <c r="L14" s="188"/>
      <c r="M14" s="188"/>
      <c r="N14" s="188"/>
      <c r="O14" s="188"/>
      <c r="P14" s="187"/>
      <c r="Q14" s="187"/>
      <c r="R14" s="185"/>
      <c r="S14" s="185"/>
      <c r="T14" s="184"/>
      <c r="U14" s="184"/>
      <c r="V14" s="186"/>
      <c r="W14" s="186"/>
      <c r="X14" s="184"/>
      <c r="Y14" s="184"/>
      <c r="Z14" s="185"/>
      <c r="AA14" s="184"/>
    </row>
    <row r="15" spans="1:28" s="181" customFormat="1" x14ac:dyDescent="0.2">
      <c r="A15" s="191"/>
      <c r="B15" s="186"/>
      <c r="C15" s="184"/>
      <c r="D15" s="184"/>
      <c r="E15" s="184"/>
      <c r="F15" s="188"/>
      <c r="G15" s="188"/>
      <c r="H15" s="190"/>
      <c r="I15" s="190"/>
      <c r="J15" s="189"/>
      <c r="K15" s="188"/>
      <c r="L15" s="188"/>
      <c r="M15" s="188"/>
      <c r="N15" s="188"/>
      <c r="O15" s="188"/>
      <c r="P15" s="187"/>
      <c r="Q15" s="187"/>
      <c r="R15" s="185"/>
      <c r="S15" s="185"/>
      <c r="T15" s="184"/>
      <c r="U15" s="184"/>
      <c r="V15" s="186"/>
      <c r="W15" s="186"/>
      <c r="X15" s="184"/>
      <c r="Y15" s="184"/>
      <c r="Z15" s="185"/>
      <c r="AA15" s="184"/>
    </row>
    <row r="16" spans="1:28" s="181" customFormat="1" x14ac:dyDescent="0.2">
      <c r="A16" s="191"/>
      <c r="B16" s="186"/>
      <c r="C16" s="184"/>
      <c r="D16" s="184"/>
      <c r="E16" s="184"/>
      <c r="F16" s="188"/>
      <c r="G16" s="188"/>
      <c r="H16" s="190"/>
      <c r="I16" s="190"/>
      <c r="J16" s="189"/>
      <c r="K16" s="188"/>
      <c r="L16" s="188"/>
      <c r="M16" s="188"/>
      <c r="N16" s="188"/>
      <c r="O16" s="188"/>
      <c r="P16" s="187"/>
      <c r="Q16" s="187"/>
      <c r="R16" s="185"/>
      <c r="S16" s="185"/>
      <c r="T16" s="184"/>
      <c r="U16" s="184"/>
      <c r="V16" s="186"/>
      <c r="W16" s="186"/>
      <c r="X16" s="184"/>
      <c r="Y16" s="184"/>
      <c r="Z16" s="185"/>
      <c r="AA16" s="184"/>
    </row>
    <row r="17" spans="1:27" x14ac:dyDescent="0.2">
      <c r="A17" s="191"/>
      <c r="B17" s="186"/>
      <c r="C17" s="184"/>
      <c r="D17" s="184"/>
      <c r="E17" s="184"/>
      <c r="F17" s="188"/>
      <c r="G17" s="188"/>
      <c r="H17" s="190"/>
      <c r="I17" s="190"/>
      <c r="J17" s="189"/>
      <c r="K17" s="188"/>
      <c r="L17" s="188"/>
      <c r="M17" s="188"/>
      <c r="N17" s="188"/>
      <c r="O17" s="188"/>
      <c r="P17" s="187"/>
      <c r="Q17" s="187"/>
      <c r="R17" s="185"/>
      <c r="S17" s="185"/>
      <c r="T17" s="184"/>
      <c r="U17" s="184"/>
      <c r="V17" s="186"/>
      <c r="W17" s="186"/>
      <c r="X17" s="184"/>
      <c r="Y17" s="184"/>
      <c r="Z17" s="185"/>
      <c r="AA17" s="184"/>
    </row>
    <row r="18" spans="1:27" s="182" customFormat="1" x14ac:dyDescent="0.2">
      <c r="A18" s="183">
        <v>900001</v>
      </c>
      <c r="B18" s="70" t="s">
        <v>71</v>
      </c>
      <c r="C18" s="70"/>
      <c r="D18" s="70"/>
      <c r="E18" s="70"/>
      <c r="F18" s="71">
        <f>SUM(F9:F17)</f>
        <v>0</v>
      </c>
      <c r="G18" s="71">
        <f>SUM(G9:G17)</f>
        <v>0</v>
      </c>
      <c r="H18" s="71">
        <f>SUM(H9:H17)</f>
        <v>0</v>
      </c>
      <c r="I18" s="71">
        <f>SUM(I9:I17)</f>
        <v>0</v>
      </c>
      <c r="J18" s="72"/>
      <c r="K18" s="71">
        <f>SUM(K9:K17)</f>
        <v>0</v>
      </c>
      <c r="L18" s="71">
        <f>SUM(L9:L17)</f>
        <v>0</v>
      </c>
      <c r="M18" s="71">
        <f>SUM(M9:M17)</f>
        <v>0</v>
      </c>
      <c r="N18" s="71">
        <f>SUM(N9:N17)</f>
        <v>0</v>
      </c>
      <c r="O18" s="71">
        <f>SUM(O9:O17)</f>
        <v>0</v>
      </c>
      <c r="P18" s="73"/>
      <c r="Q18" s="70"/>
      <c r="R18" s="70"/>
      <c r="S18" s="74"/>
      <c r="T18" s="70"/>
      <c r="U18" s="70"/>
      <c r="V18" s="70"/>
      <c r="W18" s="70"/>
      <c r="X18" s="70"/>
      <c r="Y18" s="70"/>
      <c r="Z18" s="70"/>
      <c r="AA18" s="70"/>
    </row>
    <row r="19" spans="1:27" s="182" customFormat="1" x14ac:dyDescent="0.2">
      <c r="A19" s="14"/>
      <c r="B19" s="29"/>
      <c r="C19" s="29"/>
      <c r="D19" s="29"/>
      <c r="E19" s="29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1"/>
      <c r="Q19" s="29"/>
      <c r="R19" s="29"/>
      <c r="S19" s="32"/>
      <c r="T19" s="29"/>
      <c r="U19" s="29"/>
      <c r="V19" s="29"/>
      <c r="W19" s="29"/>
      <c r="X19" s="29"/>
      <c r="Y19" s="29"/>
      <c r="Z19" s="29"/>
      <c r="AA19" s="29"/>
    </row>
    <row r="20" spans="1:27" s="182" customFormat="1" x14ac:dyDescent="0.2">
      <c r="A20" s="14"/>
      <c r="B20" s="29"/>
      <c r="C20" s="29"/>
      <c r="D20" s="29"/>
      <c r="E20" s="29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1"/>
      <c r="Q20" s="29"/>
      <c r="R20" s="29"/>
      <c r="S20" s="32"/>
      <c r="T20" s="29"/>
      <c r="U20" s="29"/>
      <c r="V20" s="29"/>
      <c r="W20" s="29"/>
      <c r="X20" s="29"/>
      <c r="Y20" s="29"/>
      <c r="Z20" s="29"/>
      <c r="AA20" s="29"/>
    </row>
  </sheetData>
  <sheetProtection algorithmName="SHA-512" hashValue="DH8e5NoihEeeMCV/Ysvi12UZSl2Oob0ln0HDXJLVTsilGHuSiDkYCaiqeY+A+RPKSew/6/K29StttKStemqsqg==" saltValue="A0yXxDQeU+xKxSVXaC4FZw==" spinCount="100000" sheet="1" objects="1" scenarios="1" insertRows="0" deleteRows="0" autoFilter="0"/>
  <mergeCells count="3">
    <mergeCell ref="A1:Z1"/>
    <mergeCell ref="P4:T4"/>
    <mergeCell ref="B6:AA6"/>
  </mergeCells>
  <dataValidations count="25">
    <dataValidation allowBlank="1" showInputMessage="1" showErrorMessage="1" prompt="Costo financiero al periodo que se está reportando." sqref="N7:N8"/>
    <dataValidation allowBlank="1" showInputMessage="1" showErrorMessage="1" prompt="Monto del Capital (PRÉSTAMO O FINANCIAMIENTO) pagado al periodo, sin intereses." sqref="O7:O8"/>
    <dataValidation allowBlank="1" showInputMessage="1" showErrorMessage="1" prompt="Corresponde al número consecutivo que la entidad le asigne para enumerar las deudas." sqref="A7:A8"/>
    <dataValidation allowBlank="1" showInputMessage="1" showErrorMessage="1" prompt="Obra, bien o servicio por el cual se contrató el crédito." sqref="B7:B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El registro numérico con que el ACREEDOR registra el contrato." sqref="D7:D8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Monto del Capital (PRÉSTAMO O FINANCIAMIENTO) contratado. " sqref="F7:G7"/>
    <dataValidation allowBlank="1" showInputMessage="1" showErrorMessage="1" prompt="Monto del financiamiento que efectivamente se ha utilizado." sqref="H7"/>
    <dataValidation allowBlank="1" showInputMessage="1" showErrorMessage="1" prompt="Saldo por pagar actualizado." sqref="I7:I8"/>
    <dataValidation allowBlank="1" showInputMessage="1" showErrorMessage="1" prompt="Intereses pactados durante la vigencia del contrato." sqref="J7:J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Número de pagos efectuados durante el periodo que se está reportando." sqref="Q7:Q8"/>
    <dataValidation allowBlank="1" showInputMessage="1" showErrorMessage="1" prompt="Fecha al momento del otorgamiento del crédito y se plasma en el contrato." sqref="R7:R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Ampliación en su caso, de la &quot;FECHA DE VENCIMIENTO&quot;." sqref="U7:U8"/>
    <dataValidation allowBlank="1" showInputMessage="1" showErrorMessage="1" prompt="Por lo regular el Gobierno del Estado, es el Aval de los Municipios." sqref="V7:V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Especificar la fuente del ingreso con el que se cubrirá el financiamiento." sqref="X7:X8"/>
    <dataValidation allowBlank="1" showInputMessage="1" showErrorMessage="1" prompt="Documento donde el Congreso Estatal autoriza al ENTE PÚBLICO A CONTRAER DEUDA." sqref="Y7:Y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Fecha en que el Congreso Estatal autoriza al ENTE PÚBLICO A CONTRAER DEUDA." sqref="Z7:Z8"/>
  </dataValidations>
  <printOptions horizontalCentered="1"/>
  <pageMargins left="0.19685039370078741" right="0.11811023622047245" top="0.74803149606299213" bottom="0.74803149606299213" header="0.31496062992125984" footer="0.31496062992125984"/>
  <pageSetup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"/>
  <sheetViews>
    <sheetView view="pageBreakPreview" zoomScale="110" zoomScaleNormal="100" zoomScaleSheetLayoutView="110" workbookViewId="0">
      <pane ySplit="2" topLeftCell="A3" activePane="bottomLeft" state="frozen"/>
      <selection activeCell="A14" sqref="A14:B14"/>
      <selection pane="bottomLeft" activeCell="B17" sqref="B17"/>
    </sheetView>
  </sheetViews>
  <sheetFormatPr baseColWidth="10" defaultRowHeight="11.25" x14ac:dyDescent="0.2"/>
  <cols>
    <col min="1" max="1" width="20.7109375" style="7" customWidth="1"/>
    <col min="2" max="2" width="50.7109375" style="7" customWidth="1"/>
    <col min="3" max="3" width="17.7109375" style="8" customWidth="1"/>
    <col min="4" max="5" width="17.7109375" style="60" customWidth="1"/>
    <col min="6" max="6" width="14.7109375" style="7" customWidth="1"/>
    <col min="7" max="16384" width="11.42578125" style="7"/>
  </cols>
  <sheetData>
    <row r="2" spans="1:6" ht="15" customHeight="1" x14ac:dyDescent="0.2">
      <c r="A2" s="477" t="s">
        <v>138</v>
      </c>
      <c r="B2" s="478"/>
      <c r="C2" s="7"/>
      <c r="D2" s="82"/>
      <c r="E2" s="82"/>
    </row>
    <row r="3" spans="1:6" ht="12" thickBot="1" x14ac:dyDescent="0.25">
      <c r="A3" s="83"/>
      <c r="B3" s="23"/>
      <c r="C3" s="23"/>
      <c r="D3" s="28"/>
      <c r="E3" s="28"/>
      <c r="F3" s="23"/>
    </row>
    <row r="4" spans="1:6" ht="14.1" customHeight="1" x14ac:dyDescent="0.2">
      <c r="A4" s="129" t="s">
        <v>229</v>
      </c>
      <c r="B4" s="130"/>
      <c r="C4" s="130"/>
      <c r="D4" s="130"/>
      <c r="E4" s="130"/>
      <c r="F4" s="95"/>
    </row>
    <row r="5" spans="1:6" ht="14.1" customHeight="1" x14ac:dyDescent="0.2">
      <c r="A5" s="131" t="s">
        <v>139</v>
      </c>
      <c r="B5" s="132"/>
      <c r="C5" s="132"/>
      <c r="D5" s="132"/>
      <c r="E5" s="132"/>
      <c r="F5" s="95"/>
    </row>
    <row r="6" spans="1:6" ht="14.1" customHeight="1" x14ac:dyDescent="0.2">
      <c r="A6" s="479" t="s">
        <v>223</v>
      </c>
      <c r="B6" s="480"/>
      <c r="C6" s="480"/>
      <c r="D6" s="480"/>
      <c r="E6" s="480"/>
      <c r="F6" s="128"/>
    </row>
    <row r="7" spans="1:6" ht="14.1" customHeight="1" x14ac:dyDescent="0.2">
      <c r="A7" s="131" t="s">
        <v>140</v>
      </c>
      <c r="B7" s="132"/>
      <c r="C7" s="132"/>
      <c r="D7" s="132"/>
      <c r="E7" s="132"/>
      <c r="F7" s="95"/>
    </row>
    <row r="8" spans="1:6" ht="14.1" customHeight="1" thickBot="1" x14ac:dyDescent="0.25">
      <c r="A8" s="133" t="s">
        <v>141</v>
      </c>
      <c r="B8" s="134"/>
      <c r="C8" s="134"/>
      <c r="D8" s="134"/>
      <c r="E8" s="134"/>
      <c r="F8" s="95"/>
    </row>
    <row r="9" spans="1:6" x14ac:dyDescent="0.2">
      <c r="C9" s="7"/>
      <c r="D9" s="82"/>
      <c r="E9" s="82"/>
    </row>
  </sheetData>
  <mergeCells count="2">
    <mergeCell ref="A2:B2"/>
    <mergeCell ref="A6:E6"/>
  </mergeCell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zoomScaleNormal="100" zoomScaleSheetLayoutView="100" workbookViewId="0">
      <pane ySplit="3" topLeftCell="A4" activePane="bottomLeft" state="frozen"/>
      <selection pane="bottomLeft" activeCell="K11" sqref="K11"/>
    </sheetView>
  </sheetViews>
  <sheetFormatPr baseColWidth="10" defaultRowHeight="11.25" x14ac:dyDescent="0.2"/>
  <cols>
    <col min="1" max="1" width="8.7109375" style="177" customWidth="1"/>
    <col min="2" max="2" width="23.140625" style="1" customWidth="1"/>
    <col min="3" max="3" width="11.42578125" style="1"/>
    <col min="4" max="4" width="11.5703125" style="1" customWidth="1"/>
    <col min="5" max="5" width="10.85546875" style="1" bestFit="1" customWidth="1"/>
    <col min="6" max="8" width="12.7109375" style="26" customWidth="1"/>
    <col min="9" max="9" width="13.42578125" style="26" customWidth="1"/>
    <col min="10" max="10" width="9.42578125" style="26" customWidth="1"/>
    <col min="11" max="15" width="12.7109375" style="26" customWidth="1"/>
    <col min="16" max="16" width="9.140625" style="1" customWidth="1"/>
    <col min="17" max="18" width="10.7109375" style="1" customWidth="1"/>
    <col min="19" max="19" width="10.7109375" style="33" customWidth="1"/>
    <col min="20" max="20" width="11.28515625" style="1" customWidth="1"/>
    <col min="21" max="21" width="8.85546875" style="1" bestFit="1" customWidth="1"/>
    <col min="22" max="22" width="10.42578125" style="1" customWidth="1"/>
    <col min="23" max="23" width="9.28515625" style="1" bestFit="1" customWidth="1"/>
    <col min="24" max="24" width="16" style="1" customWidth="1"/>
    <col min="25" max="25" width="15" style="1" customWidth="1"/>
    <col min="26" max="26" width="11.7109375" style="1" customWidth="1"/>
    <col min="27" max="27" width="16" style="1" customWidth="1"/>
    <col min="28" max="28" width="11.42578125" style="11"/>
    <col min="29" max="16384" width="11.42578125" style="23"/>
  </cols>
  <sheetData>
    <row r="1" spans="1:27" s="20" customFormat="1" x14ac:dyDescent="0.2">
      <c r="A1" s="14"/>
      <c r="B1" s="29"/>
      <c r="C1" s="29"/>
      <c r="D1" s="29"/>
      <c r="E1" s="29"/>
      <c r="F1" s="30"/>
      <c r="G1" s="30"/>
      <c r="H1" s="30"/>
      <c r="I1" s="30"/>
      <c r="J1" s="30"/>
      <c r="K1" s="30"/>
      <c r="L1" s="30"/>
      <c r="M1" s="30"/>
      <c r="N1" s="30"/>
      <c r="O1" s="30"/>
      <c r="P1" s="31"/>
      <c r="Q1" s="29"/>
      <c r="R1" s="29"/>
      <c r="S1" s="32"/>
      <c r="T1" s="29"/>
      <c r="U1" s="29"/>
      <c r="V1" s="29"/>
      <c r="W1" s="29"/>
      <c r="X1" s="29"/>
      <c r="Y1" s="29"/>
      <c r="Z1" s="29"/>
      <c r="AA1" s="29"/>
    </row>
    <row r="2" spans="1:27" s="11" customFormat="1" ht="15" customHeight="1" x14ac:dyDescent="0.2">
      <c r="A2" s="478" t="s">
        <v>138</v>
      </c>
      <c r="B2" s="478"/>
      <c r="C2" s="478"/>
      <c r="D2" s="29"/>
      <c r="E2" s="29"/>
      <c r="F2" s="31"/>
      <c r="G2" s="31"/>
      <c r="H2" s="31"/>
      <c r="I2" s="29"/>
      <c r="J2" s="29"/>
      <c r="K2" s="31"/>
      <c r="L2" s="31"/>
      <c r="M2" s="31"/>
      <c r="N2" s="31"/>
      <c r="O2" s="31"/>
      <c r="P2" s="29"/>
      <c r="Q2" s="29"/>
      <c r="R2" s="29"/>
      <c r="S2" s="29"/>
      <c r="T2" s="29"/>
      <c r="U2" s="1"/>
      <c r="V2" s="1"/>
      <c r="W2" s="1"/>
      <c r="X2" s="1"/>
      <c r="Y2" s="1"/>
      <c r="Z2" s="1"/>
      <c r="AA2" s="1"/>
    </row>
    <row r="3" spans="1:27" s="11" customFormat="1" ht="12" thickBot="1" x14ac:dyDescent="0.25">
      <c r="A3" s="29"/>
      <c r="B3" s="29"/>
      <c r="C3" s="29"/>
      <c r="D3" s="29"/>
      <c r="E3" s="29"/>
      <c r="F3" s="31"/>
      <c r="G3" s="31"/>
      <c r="H3" s="31"/>
      <c r="I3" s="29"/>
      <c r="J3" s="29"/>
      <c r="K3" s="31"/>
      <c r="L3" s="31"/>
      <c r="M3" s="31"/>
      <c r="N3" s="31"/>
      <c r="O3" s="31"/>
      <c r="P3" s="29"/>
      <c r="Q3" s="29"/>
      <c r="R3" s="29"/>
      <c r="S3" s="29"/>
      <c r="T3" s="29"/>
      <c r="U3" s="1"/>
      <c r="V3" s="1"/>
      <c r="W3" s="1"/>
      <c r="X3" s="1"/>
      <c r="Y3" s="1"/>
      <c r="Z3" s="1"/>
      <c r="AA3" s="1"/>
    </row>
    <row r="4" spans="1:27" s="11" customFormat="1" ht="14.1" customHeight="1" x14ac:dyDescent="0.2">
      <c r="A4" s="156" t="s">
        <v>176</v>
      </c>
      <c r="B4" s="102"/>
      <c r="C4" s="102"/>
      <c r="D4" s="102"/>
      <c r="E4" s="102"/>
      <c r="F4" s="103"/>
      <c r="G4" s="103"/>
      <c r="H4" s="103"/>
      <c r="I4" s="102"/>
      <c r="J4" s="102"/>
      <c r="K4" s="103"/>
      <c r="L4" s="103"/>
      <c r="M4" s="103"/>
      <c r="N4" s="103"/>
      <c r="O4" s="103"/>
      <c r="P4" s="102"/>
      <c r="Q4" s="102"/>
      <c r="R4" s="102"/>
      <c r="S4" s="102"/>
      <c r="T4" s="104"/>
      <c r="U4" s="1"/>
      <c r="V4" s="1"/>
      <c r="W4" s="1"/>
      <c r="X4" s="1"/>
      <c r="Y4" s="1"/>
      <c r="Z4" s="1"/>
      <c r="AA4" s="1"/>
    </row>
    <row r="5" spans="1:27" s="11" customFormat="1" ht="14.1" customHeight="1" x14ac:dyDescent="0.2">
      <c r="A5" s="157" t="s">
        <v>177</v>
      </c>
      <c r="B5" s="29"/>
      <c r="C5" s="29"/>
      <c r="D5" s="29"/>
      <c r="E5" s="29"/>
      <c r="F5" s="31"/>
      <c r="G5" s="31"/>
      <c r="H5" s="31"/>
      <c r="I5" s="29"/>
      <c r="J5" s="29"/>
      <c r="K5" s="31"/>
      <c r="L5" s="31"/>
      <c r="M5" s="31"/>
      <c r="N5" s="31"/>
      <c r="O5" s="31"/>
      <c r="P5" s="29"/>
      <c r="Q5" s="29"/>
      <c r="R5" s="29"/>
      <c r="S5" s="29"/>
      <c r="T5" s="105"/>
      <c r="U5" s="1"/>
      <c r="V5" s="1"/>
      <c r="W5" s="1"/>
      <c r="X5" s="1"/>
      <c r="Y5" s="1"/>
      <c r="Z5" s="1"/>
      <c r="AA5" s="1"/>
    </row>
    <row r="6" spans="1:27" s="11" customFormat="1" ht="14.1" customHeight="1" x14ac:dyDescent="0.2">
      <c r="A6" s="157" t="s">
        <v>178</v>
      </c>
      <c r="B6" s="29"/>
      <c r="C6" s="29"/>
      <c r="D6" s="29"/>
      <c r="E6" s="29"/>
      <c r="F6" s="31"/>
      <c r="G6" s="31"/>
      <c r="H6" s="31"/>
      <c r="I6" s="29"/>
      <c r="J6" s="29"/>
      <c r="K6" s="31"/>
      <c r="L6" s="31"/>
      <c r="M6" s="31"/>
      <c r="N6" s="31"/>
      <c r="O6" s="31"/>
      <c r="P6" s="29"/>
      <c r="Q6" s="29"/>
      <c r="R6" s="29"/>
      <c r="S6" s="29"/>
      <c r="T6" s="105"/>
      <c r="U6" s="1"/>
      <c r="V6" s="1"/>
      <c r="W6" s="1"/>
      <c r="X6" s="1"/>
      <c r="Y6" s="1"/>
      <c r="Z6" s="1"/>
      <c r="AA6" s="1"/>
    </row>
    <row r="7" spans="1:27" s="11" customFormat="1" ht="14.1" customHeight="1" x14ac:dyDescent="0.2">
      <c r="A7" s="157" t="s">
        <v>179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7"/>
      <c r="U7" s="1"/>
      <c r="V7" s="1"/>
      <c r="W7" s="1"/>
      <c r="X7" s="1"/>
      <c r="Y7" s="1"/>
      <c r="Z7" s="1"/>
      <c r="AA7" s="1"/>
    </row>
    <row r="8" spans="1:27" s="11" customFormat="1" ht="14.1" customHeight="1" x14ac:dyDescent="0.2">
      <c r="A8" s="157" t="s">
        <v>180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7"/>
      <c r="U8" s="1"/>
      <c r="V8" s="1"/>
      <c r="W8" s="1"/>
      <c r="X8" s="1"/>
      <c r="Y8" s="1"/>
      <c r="Z8" s="1"/>
      <c r="AA8" s="1"/>
    </row>
    <row r="9" spans="1:27" s="11" customFormat="1" ht="14.1" customHeight="1" x14ac:dyDescent="0.2">
      <c r="A9" s="157" t="s">
        <v>181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7"/>
      <c r="U9" s="1"/>
      <c r="V9" s="1"/>
      <c r="W9" s="1"/>
      <c r="X9" s="1"/>
      <c r="Y9" s="1"/>
      <c r="Z9" s="1"/>
      <c r="AA9" s="1"/>
    </row>
    <row r="10" spans="1:27" s="11" customFormat="1" ht="14.1" customHeight="1" x14ac:dyDescent="0.2">
      <c r="A10" s="157" t="s">
        <v>182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7"/>
      <c r="U10" s="1"/>
      <c r="V10" s="1"/>
      <c r="W10" s="1"/>
      <c r="X10" s="1"/>
      <c r="Y10" s="1"/>
      <c r="Z10" s="1"/>
      <c r="AA10" s="1"/>
    </row>
    <row r="11" spans="1:27" s="11" customFormat="1" ht="14.1" customHeight="1" x14ac:dyDescent="0.2">
      <c r="A11" s="157" t="s">
        <v>183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7"/>
      <c r="U11" s="1"/>
      <c r="V11" s="1"/>
      <c r="W11" s="1"/>
      <c r="X11" s="1"/>
      <c r="Y11" s="1"/>
      <c r="Z11" s="1"/>
      <c r="AA11" s="1"/>
    </row>
    <row r="12" spans="1:27" s="11" customFormat="1" ht="14.1" customHeight="1" x14ac:dyDescent="0.2">
      <c r="A12" s="157" t="s">
        <v>184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7"/>
      <c r="U12" s="1"/>
      <c r="V12" s="1"/>
      <c r="W12" s="1"/>
      <c r="X12" s="1"/>
      <c r="Y12" s="1"/>
      <c r="Z12" s="1"/>
      <c r="AA12" s="1"/>
    </row>
    <row r="13" spans="1:27" s="11" customFormat="1" ht="14.1" customHeight="1" x14ac:dyDescent="0.2">
      <c r="A13" s="157" t="s">
        <v>185</v>
      </c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7"/>
      <c r="U13" s="1"/>
      <c r="V13" s="1"/>
      <c r="W13" s="1"/>
      <c r="X13" s="1"/>
      <c r="Y13" s="1"/>
      <c r="Z13" s="1"/>
      <c r="AA13" s="1"/>
    </row>
    <row r="14" spans="1:27" s="11" customFormat="1" ht="14.1" customHeight="1" x14ac:dyDescent="0.2">
      <c r="A14" s="157" t="s">
        <v>186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7"/>
      <c r="U14" s="1"/>
      <c r="V14" s="1"/>
      <c r="W14" s="1"/>
      <c r="X14" s="1"/>
      <c r="Y14" s="1"/>
      <c r="Z14" s="1"/>
      <c r="AA14" s="1"/>
    </row>
    <row r="15" spans="1:27" s="11" customFormat="1" ht="14.1" customHeight="1" x14ac:dyDescent="0.2">
      <c r="A15" s="157" t="s">
        <v>187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7"/>
      <c r="U15" s="1"/>
      <c r="V15" s="1"/>
      <c r="W15" s="1"/>
      <c r="X15" s="1"/>
      <c r="Y15" s="1"/>
      <c r="Z15" s="1"/>
      <c r="AA15" s="1"/>
    </row>
    <row r="16" spans="1:27" s="11" customFormat="1" ht="14.1" customHeight="1" x14ac:dyDescent="0.2">
      <c r="A16" s="157" t="s">
        <v>188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7"/>
      <c r="U16" s="1"/>
      <c r="V16" s="1"/>
      <c r="W16" s="1"/>
      <c r="X16" s="1"/>
      <c r="Y16" s="1"/>
      <c r="Z16" s="1"/>
      <c r="AA16" s="1"/>
    </row>
    <row r="17" spans="1:28" s="1" customFormat="1" ht="14.1" customHeight="1" x14ac:dyDescent="0.2">
      <c r="A17" s="157" t="s">
        <v>228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7"/>
      <c r="AB17" s="11"/>
    </row>
    <row r="18" spans="1:28" s="1" customFormat="1" ht="14.1" customHeight="1" x14ac:dyDescent="0.2">
      <c r="A18" s="157" t="s">
        <v>227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7"/>
      <c r="AB18" s="11"/>
    </row>
    <row r="19" spans="1:28" s="1" customFormat="1" ht="14.1" customHeight="1" x14ac:dyDescent="0.2">
      <c r="A19" s="157" t="s">
        <v>189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7"/>
      <c r="AB19" s="11"/>
    </row>
    <row r="20" spans="1:28" s="1" customFormat="1" ht="14.1" customHeight="1" x14ac:dyDescent="0.2">
      <c r="A20" s="157" t="s">
        <v>190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7"/>
      <c r="AB20" s="11"/>
    </row>
    <row r="21" spans="1:28" s="1" customFormat="1" ht="14.1" customHeight="1" x14ac:dyDescent="0.2">
      <c r="A21" s="157" t="s">
        <v>191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7"/>
      <c r="AB21" s="11"/>
    </row>
    <row r="22" spans="1:28" s="1" customFormat="1" ht="14.1" customHeight="1" x14ac:dyDescent="0.2">
      <c r="A22" s="157" t="s">
        <v>192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7"/>
      <c r="AB22" s="11"/>
    </row>
    <row r="23" spans="1:28" s="1" customFormat="1" ht="14.1" customHeight="1" x14ac:dyDescent="0.2">
      <c r="A23" s="157" t="s">
        <v>193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7"/>
      <c r="AB23" s="11"/>
    </row>
    <row r="24" spans="1:28" s="1" customFormat="1" ht="14.1" customHeight="1" x14ac:dyDescent="0.2">
      <c r="A24" s="157" t="s">
        <v>194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7"/>
      <c r="AB24" s="11"/>
    </row>
    <row r="25" spans="1:28" s="1" customFormat="1" ht="14.1" customHeight="1" x14ac:dyDescent="0.2">
      <c r="A25" s="157" t="s">
        <v>195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7"/>
      <c r="AB25" s="11"/>
    </row>
    <row r="26" spans="1:28" s="1" customFormat="1" ht="14.1" customHeight="1" x14ac:dyDescent="0.2">
      <c r="A26" s="157" t="s">
        <v>196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7"/>
      <c r="AB26" s="11"/>
    </row>
    <row r="27" spans="1:28" s="1" customFormat="1" ht="14.1" customHeight="1" x14ac:dyDescent="0.2">
      <c r="A27" s="157" t="s">
        <v>197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7"/>
      <c r="AB27" s="11"/>
    </row>
    <row r="28" spans="1:28" s="1" customFormat="1" ht="14.1" customHeight="1" x14ac:dyDescent="0.2">
      <c r="A28" s="157" t="s">
        <v>198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7"/>
      <c r="AB28" s="11"/>
    </row>
    <row r="29" spans="1:28" s="1" customFormat="1" ht="14.1" customHeight="1" x14ac:dyDescent="0.2">
      <c r="A29" s="157" t="s">
        <v>210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7"/>
      <c r="AB29" s="11"/>
    </row>
    <row r="30" spans="1:28" s="1" customFormat="1" ht="14.1" customHeight="1" thickBot="1" x14ac:dyDescent="0.25">
      <c r="A30" s="158" t="s">
        <v>199</v>
      </c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65"/>
      <c r="AB30" s="11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scale="37" orientation="landscape" r:id="rId1"/>
  <headerFooter>
    <oddHeader>&amp;CNOTAS A LOS ESTADOS FINANCIEROS</oddHeader>
    <oddFooter>&amp;L&amp;F&amp;R&amp;A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2"/>
  <sheetViews>
    <sheetView zoomScaleNormal="100" zoomScaleSheetLayoutView="100" workbookViewId="0">
      <selection activeCell="D125" sqref="A1:D125"/>
    </sheetView>
  </sheetViews>
  <sheetFormatPr baseColWidth="10" defaultColWidth="12.42578125" defaultRowHeight="11.25" x14ac:dyDescent="0.2"/>
  <cols>
    <col min="1" max="1" width="19.7109375" style="81" customWidth="1"/>
    <col min="2" max="2" width="50.7109375" style="81" customWidth="1"/>
    <col min="3" max="4" width="17.7109375" style="3" customWidth="1"/>
    <col min="5" max="16384" width="12.42578125" style="81"/>
  </cols>
  <sheetData>
    <row r="1" spans="1:4" x14ac:dyDescent="0.2">
      <c r="A1" s="20" t="s">
        <v>39</v>
      </c>
      <c r="B1" s="20"/>
      <c r="D1" s="4"/>
    </row>
    <row r="2" spans="1:4" x14ac:dyDescent="0.2">
      <c r="A2" s="20" t="s">
        <v>0</v>
      </c>
      <c r="B2" s="20"/>
    </row>
    <row r="3" spans="1:4" s="11" customFormat="1" x14ac:dyDescent="0.2">
      <c r="C3" s="21"/>
      <c r="D3" s="21"/>
    </row>
    <row r="4" spans="1:4" s="11" customFormat="1" x14ac:dyDescent="0.2">
      <c r="C4" s="21"/>
      <c r="D4" s="21"/>
    </row>
    <row r="5" spans="1:4" s="11" customFormat="1" ht="11.25" customHeight="1" x14ac:dyDescent="0.2">
      <c r="A5" s="297" t="s">
        <v>347</v>
      </c>
      <c r="B5" s="297"/>
      <c r="C5" s="12"/>
      <c r="D5" s="178" t="s">
        <v>346</v>
      </c>
    </row>
    <row r="6" spans="1:4" ht="11.25" customHeight="1" x14ac:dyDescent="0.2">
      <c r="A6" s="303"/>
      <c r="B6" s="303"/>
      <c r="C6" s="304"/>
      <c r="D6" s="324"/>
    </row>
    <row r="7" spans="1:4" ht="15" customHeight="1" x14ac:dyDescent="0.2">
      <c r="A7" s="215" t="s">
        <v>41</v>
      </c>
      <c r="B7" s="214" t="s">
        <v>42</v>
      </c>
      <c r="C7" s="212" t="s">
        <v>235</v>
      </c>
      <c r="D7" s="212" t="s">
        <v>252</v>
      </c>
    </row>
    <row r="8" spans="1:4" x14ac:dyDescent="0.2">
      <c r="A8" s="225" t="s">
        <v>816</v>
      </c>
      <c r="B8" s="225" t="s">
        <v>817</v>
      </c>
      <c r="C8" s="223">
        <v>-10064187.09</v>
      </c>
      <c r="D8" s="209"/>
    </row>
    <row r="9" spans="1:4" x14ac:dyDescent="0.2">
      <c r="A9" s="225" t="s">
        <v>818</v>
      </c>
      <c r="B9" s="225" t="s">
        <v>819</v>
      </c>
      <c r="C9" s="223">
        <v>-2100493.19</v>
      </c>
      <c r="D9" s="209"/>
    </row>
    <row r="10" spans="1:4" x14ac:dyDescent="0.2">
      <c r="A10" s="225" t="s">
        <v>820</v>
      </c>
      <c r="B10" s="225" t="s">
        <v>821</v>
      </c>
      <c r="C10" s="223">
        <v>-1190775.6399999999</v>
      </c>
      <c r="D10" s="209"/>
    </row>
    <row r="11" spans="1:4" x14ac:dyDescent="0.2">
      <c r="A11" s="225" t="s">
        <v>822</v>
      </c>
      <c r="B11" s="225" t="s">
        <v>823</v>
      </c>
      <c r="C11" s="223">
        <v>-108860.9</v>
      </c>
      <c r="D11" s="209"/>
    </row>
    <row r="12" spans="1:4" x14ac:dyDescent="0.2">
      <c r="A12" s="225" t="s">
        <v>824</v>
      </c>
      <c r="B12" s="225" t="s">
        <v>825</v>
      </c>
      <c r="C12" s="223">
        <v>-199677.99</v>
      </c>
      <c r="D12" s="209"/>
    </row>
    <row r="13" spans="1:4" x14ac:dyDescent="0.2">
      <c r="A13" s="225" t="s">
        <v>826</v>
      </c>
      <c r="B13" s="225" t="s">
        <v>827</v>
      </c>
      <c r="C13" s="223">
        <v>-52153.83</v>
      </c>
      <c r="D13" s="209"/>
    </row>
    <row r="14" spans="1:4" x14ac:dyDescent="0.2">
      <c r="A14" s="225" t="s">
        <v>828</v>
      </c>
      <c r="B14" s="225" t="s">
        <v>829</v>
      </c>
      <c r="C14" s="223">
        <v>-68682.539999999994</v>
      </c>
      <c r="D14" s="209"/>
    </row>
    <row r="15" spans="1:4" x14ac:dyDescent="0.2">
      <c r="A15" s="225" t="s">
        <v>830</v>
      </c>
      <c r="B15" s="225" t="s">
        <v>831</v>
      </c>
      <c r="C15" s="223">
        <v>-4332</v>
      </c>
      <c r="D15" s="209"/>
    </row>
    <row r="16" spans="1:4" x14ac:dyDescent="0.2">
      <c r="A16" s="225" t="s">
        <v>832</v>
      </c>
      <c r="B16" s="225" t="s">
        <v>833</v>
      </c>
      <c r="C16" s="223">
        <v>-16757.7</v>
      </c>
      <c r="D16" s="209"/>
    </row>
    <row r="17" spans="1:4" x14ac:dyDescent="0.2">
      <c r="A17" s="225" t="s">
        <v>834</v>
      </c>
      <c r="B17" s="225" t="s">
        <v>835</v>
      </c>
      <c r="C17" s="223">
        <v>-272170.25</v>
      </c>
      <c r="D17" s="209"/>
    </row>
    <row r="18" spans="1:4" x14ac:dyDescent="0.2">
      <c r="A18" s="225" t="s">
        <v>836</v>
      </c>
      <c r="B18" s="225" t="s">
        <v>837</v>
      </c>
      <c r="C18" s="223">
        <v>-22259.26</v>
      </c>
      <c r="D18" s="209"/>
    </row>
    <row r="19" spans="1:4" x14ac:dyDescent="0.2">
      <c r="A19" s="225" t="s">
        <v>838</v>
      </c>
      <c r="B19" s="225" t="s">
        <v>839</v>
      </c>
      <c r="C19" s="223">
        <v>-51594.99</v>
      </c>
      <c r="D19" s="209"/>
    </row>
    <row r="20" spans="1:4" x14ac:dyDescent="0.2">
      <c r="A20" s="225" t="s">
        <v>840</v>
      </c>
      <c r="B20" s="225" t="s">
        <v>841</v>
      </c>
      <c r="C20" s="223">
        <v>-368825</v>
      </c>
      <c r="D20" s="209"/>
    </row>
    <row r="21" spans="1:4" x14ac:dyDescent="0.2">
      <c r="A21" s="225" t="s">
        <v>842</v>
      </c>
      <c r="B21" s="225" t="s">
        <v>843</v>
      </c>
      <c r="C21" s="223">
        <v>-163137.92000000001</v>
      </c>
      <c r="D21" s="209"/>
    </row>
    <row r="22" spans="1:4" x14ac:dyDescent="0.2">
      <c r="A22" s="225" t="s">
        <v>844</v>
      </c>
      <c r="B22" s="225" t="s">
        <v>845</v>
      </c>
      <c r="C22" s="223">
        <v>-800</v>
      </c>
      <c r="D22" s="209"/>
    </row>
    <row r="23" spans="1:4" x14ac:dyDescent="0.2">
      <c r="A23" s="225" t="s">
        <v>846</v>
      </c>
      <c r="B23" s="225" t="s">
        <v>847</v>
      </c>
      <c r="C23" s="223">
        <v>-36500</v>
      </c>
      <c r="D23" s="209"/>
    </row>
    <row r="24" spans="1:4" x14ac:dyDescent="0.2">
      <c r="A24" s="225" t="s">
        <v>848</v>
      </c>
      <c r="B24" s="225" t="s">
        <v>849</v>
      </c>
      <c r="C24" s="223">
        <v>-29400</v>
      </c>
      <c r="D24" s="209"/>
    </row>
    <row r="25" spans="1:4" x14ac:dyDescent="0.2">
      <c r="A25" s="225" t="s">
        <v>850</v>
      </c>
      <c r="B25" s="225" t="s">
        <v>851</v>
      </c>
      <c r="C25" s="223">
        <v>-35.479999999999997</v>
      </c>
      <c r="D25" s="209"/>
    </row>
    <row r="26" spans="1:4" x14ac:dyDescent="0.2">
      <c r="A26" s="225" t="s">
        <v>852</v>
      </c>
      <c r="B26" s="225" t="s">
        <v>853</v>
      </c>
      <c r="C26" s="223">
        <v>-29940.43</v>
      </c>
      <c r="D26" s="209"/>
    </row>
    <row r="27" spans="1:4" x14ac:dyDescent="0.2">
      <c r="A27" s="225" t="s">
        <v>854</v>
      </c>
      <c r="B27" s="225" t="s">
        <v>855</v>
      </c>
      <c r="C27" s="223">
        <v>-18947.05</v>
      </c>
      <c r="D27" s="209"/>
    </row>
    <row r="28" spans="1:4" x14ac:dyDescent="0.2">
      <c r="A28" s="225" t="s">
        <v>856</v>
      </c>
      <c r="B28" s="225" t="s">
        <v>857</v>
      </c>
      <c r="C28" s="223">
        <v>-306.3</v>
      </c>
      <c r="D28" s="209"/>
    </row>
    <row r="29" spans="1:4" x14ac:dyDescent="0.2">
      <c r="A29" s="225" t="s">
        <v>858</v>
      </c>
      <c r="B29" s="225" t="s">
        <v>859</v>
      </c>
      <c r="C29" s="223">
        <v>-55996.74</v>
      </c>
      <c r="D29" s="209"/>
    </row>
    <row r="30" spans="1:4" x14ac:dyDescent="0.2">
      <c r="A30" s="225" t="s">
        <v>860</v>
      </c>
      <c r="B30" s="225" t="s">
        <v>861</v>
      </c>
      <c r="C30" s="223">
        <v>-11872.45</v>
      </c>
      <c r="D30" s="209"/>
    </row>
    <row r="31" spans="1:4" x14ac:dyDescent="0.2">
      <c r="A31" s="225" t="s">
        <v>862</v>
      </c>
      <c r="B31" s="225" t="s">
        <v>863</v>
      </c>
      <c r="C31" s="223">
        <v>-103531.37</v>
      </c>
      <c r="D31" s="209"/>
    </row>
    <row r="32" spans="1:4" x14ac:dyDescent="0.2">
      <c r="A32" s="225" t="s">
        <v>864</v>
      </c>
      <c r="B32" s="225" t="s">
        <v>865</v>
      </c>
      <c r="C32" s="223">
        <v>-458.19</v>
      </c>
      <c r="D32" s="209"/>
    </row>
    <row r="33" spans="1:4" x14ac:dyDescent="0.2">
      <c r="A33" s="225" t="s">
        <v>866</v>
      </c>
      <c r="B33" s="225" t="s">
        <v>867</v>
      </c>
      <c r="C33" s="223">
        <v>-24644.84</v>
      </c>
      <c r="D33" s="209"/>
    </row>
    <row r="34" spans="1:4" x14ac:dyDescent="0.2">
      <c r="A34" s="225" t="s">
        <v>868</v>
      </c>
      <c r="B34" s="225" t="s">
        <v>869</v>
      </c>
      <c r="C34" s="223">
        <v>-80070.3</v>
      </c>
      <c r="D34" s="209"/>
    </row>
    <row r="35" spans="1:4" x14ac:dyDescent="0.2">
      <c r="A35" s="225" t="s">
        <v>870</v>
      </c>
      <c r="B35" s="225" t="s">
        <v>871</v>
      </c>
      <c r="C35" s="223">
        <v>-134120.6</v>
      </c>
      <c r="D35" s="209"/>
    </row>
    <row r="36" spans="1:4" x14ac:dyDescent="0.2">
      <c r="A36" s="225" t="s">
        <v>872</v>
      </c>
      <c r="B36" s="225" t="s">
        <v>873</v>
      </c>
      <c r="C36" s="223">
        <v>-8130</v>
      </c>
      <c r="D36" s="209"/>
    </row>
    <row r="37" spans="1:4" x14ac:dyDescent="0.2">
      <c r="A37" s="225" t="s">
        <v>874</v>
      </c>
      <c r="B37" s="225" t="s">
        <v>875</v>
      </c>
      <c r="C37" s="223">
        <v>-108420</v>
      </c>
      <c r="D37" s="209"/>
    </row>
    <row r="38" spans="1:4" x14ac:dyDescent="0.2">
      <c r="A38" s="225" t="s">
        <v>876</v>
      </c>
      <c r="B38" s="225" t="s">
        <v>877</v>
      </c>
      <c r="C38" s="223">
        <v>-77760</v>
      </c>
      <c r="D38" s="209"/>
    </row>
    <row r="39" spans="1:4" x14ac:dyDescent="0.2">
      <c r="A39" s="225" t="s">
        <v>878</v>
      </c>
      <c r="B39" s="225" t="s">
        <v>879</v>
      </c>
      <c r="C39" s="223">
        <v>-76800</v>
      </c>
      <c r="D39" s="209"/>
    </row>
    <row r="40" spans="1:4" x14ac:dyDescent="0.2">
      <c r="A40" s="225" t="s">
        <v>880</v>
      </c>
      <c r="B40" s="225" t="s">
        <v>881</v>
      </c>
      <c r="C40" s="223">
        <v>-2979.32</v>
      </c>
      <c r="D40" s="209"/>
    </row>
    <row r="41" spans="1:4" x14ac:dyDescent="0.2">
      <c r="A41" s="225" t="s">
        <v>882</v>
      </c>
      <c r="B41" s="225" t="s">
        <v>883</v>
      </c>
      <c r="C41" s="223">
        <v>-7000</v>
      </c>
      <c r="D41" s="209"/>
    </row>
    <row r="42" spans="1:4" x14ac:dyDescent="0.2">
      <c r="A42" s="225" t="s">
        <v>884</v>
      </c>
      <c r="B42" s="225" t="s">
        <v>885</v>
      </c>
      <c r="C42" s="223">
        <v>-1740763.68</v>
      </c>
      <c r="D42" s="209"/>
    </row>
    <row r="43" spans="1:4" x14ac:dyDescent="0.2">
      <c r="A43" s="225" t="s">
        <v>886</v>
      </c>
      <c r="B43" s="225" t="s">
        <v>887</v>
      </c>
      <c r="C43" s="223">
        <v>-525748.55000000005</v>
      </c>
      <c r="D43" s="209"/>
    </row>
    <row r="44" spans="1:4" x14ac:dyDescent="0.2">
      <c r="A44" s="225" t="s">
        <v>888</v>
      </c>
      <c r="B44" s="225" t="s">
        <v>889</v>
      </c>
      <c r="C44" s="223">
        <v>-136845.17000000001</v>
      </c>
      <c r="D44" s="209"/>
    </row>
    <row r="45" spans="1:4" x14ac:dyDescent="0.2">
      <c r="A45" s="225" t="s">
        <v>890</v>
      </c>
      <c r="B45" s="225" t="s">
        <v>891</v>
      </c>
      <c r="C45" s="223">
        <v>-263551</v>
      </c>
      <c r="D45" s="209"/>
    </row>
    <row r="46" spans="1:4" x14ac:dyDescent="0.2">
      <c r="A46" s="225" t="s">
        <v>892</v>
      </c>
      <c r="B46" s="225" t="s">
        <v>893</v>
      </c>
      <c r="C46" s="223">
        <v>-68640</v>
      </c>
      <c r="D46" s="209"/>
    </row>
    <row r="47" spans="1:4" x14ac:dyDescent="0.2">
      <c r="A47" s="225" t="s">
        <v>894</v>
      </c>
      <c r="B47" s="225" t="s">
        <v>895</v>
      </c>
      <c r="C47" s="223">
        <v>-71864.44</v>
      </c>
      <c r="D47" s="209"/>
    </row>
    <row r="48" spans="1:4" x14ac:dyDescent="0.2">
      <c r="A48" s="225" t="s">
        <v>896</v>
      </c>
      <c r="B48" s="225" t="s">
        <v>897</v>
      </c>
      <c r="C48" s="223">
        <v>-445832.22</v>
      </c>
      <c r="D48" s="209"/>
    </row>
    <row r="49" spans="1:4" x14ac:dyDescent="0.2">
      <c r="A49" s="225" t="s">
        <v>898</v>
      </c>
      <c r="B49" s="225" t="s">
        <v>899</v>
      </c>
      <c r="C49" s="223">
        <v>-37853.81</v>
      </c>
      <c r="D49" s="209"/>
    </row>
    <row r="50" spans="1:4" x14ac:dyDescent="0.2">
      <c r="A50" s="225" t="s">
        <v>900</v>
      </c>
      <c r="B50" s="225" t="s">
        <v>901</v>
      </c>
      <c r="C50" s="223">
        <v>-15683.3</v>
      </c>
      <c r="D50" s="209"/>
    </row>
    <row r="51" spans="1:4" x14ac:dyDescent="0.2">
      <c r="A51" s="225" t="s">
        <v>902</v>
      </c>
      <c r="B51" s="225" t="s">
        <v>903</v>
      </c>
      <c r="C51" s="223">
        <v>-99901.59</v>
      </c>
      <c r="D51" s="209"/>
    </row>
    <row r="52" spans="1:4" x14ac:dyDescent="0.2">
      <c r="A52" s="225" t="s">
        <v>904</v>
      </c>
      <c r="B52" s="225" t="s">
        <v>905</v>
      </c>
      <c r="C52" s="223">
        <v>-19300.689999999999</v>
      </c>
      <c r="D52" s="209"/>
    </row>
    <row r="53" spans="1:4" x14ac:dyDescent="0.2">
      <c r="A53" s="225" t="s">
        <v>906</v>
      </c>
      <c r="B53" s="225" t="s">
        <v>907</v>
      </c>
      <c r="C53" s="223">
        <v>-82889.7</v>
      </c>
      <c r="D53" s="209"/>
    </row>
    <row r="54" spans="1:4" x14ac:dyDescent="0.2">
      <c r="A54" s="225" t="s">
        <v>908</v>
      </c>
      <c r="B54" s="225" t="s">
        <v>909</v>
      </c>
      <c r="C54" s="223">
        <v>-918.6</v>
      </c>
      <c r="D54" s="209"/>
    </row>
    <row r="55" spans="1:4" x14ac:dyDescent="0.2">
      <c r="A55" s="225" t="s">
        <v>910</v>
      </c>
      <c r="B55" s="225" t="s">
        <v>911</v>
      </c>
      <c r="C55" s="223">
        <v>-25677.85</v>
      </c>
      <c r="D55" s="209"/>
    </row>
    <row r="56" spans="1:4" x14ac:dyDescent="0.2">
      <c r="A56" s="225" t="s">
        <v>912</v>
      </c>
      <c r="B56" s="225" t="s">
        <v>913</v>
      </c>
      <c r="C56" s="223">
        <v>-1695.32</v>
      </c>
      <c r="D56" s="209"/>
    </row>
    <row r="57" spans="1:4" x14ac:dyDescent="0.2">
      <c r="A57" s="225" t="s">
        <v>914</v>
      </c>
      <c r="B57" s="225" t="s">
        <v>915</v>
      </c>
      <c r="C57" s="223">
        <v>-352.63</v>
      </c>
      <c r="D57" s="209"/>
    </row>
    <row r="58" spans="1:4" x14ac:dyDescent="0.2">
      <c r="A58" s="225" t="s">
        <v>916</v>
      </c>
      <c r="B58" s="225" t="s">
        <v>917</v>
      </c>
      <c r="C58" s="223">
        <v>-25456.26</v>
      </c>
      <c r="D58" s="209"/>
    </row>
    <row r="59" spans="1:4" x14ac:dyDescent="0.2">
      <c r="A59" s="225" t="s">
        <v>918</v>
      </c>
      <c r="B59" s="225" t="s">
        <v>919</v>
      </c>
      <c r="C59" s="223">
        <v>-36505.75</v>
      </c>
      <c r="D59" s="209"/>
    </row>
    <row r="60" spans="1:4" x14ac:dyDescent="0.2">
      <c r="A60" s="225" t="s">
        <v>920</v>
      </c>
      <c r="B60" s="225" t="s">
        <v>921</v>
      </c>
      <c r="C60" s="223">
        <v>-15400</v>
      </c>
      <c r="D60" s="209"/>
    </row>
    <row r="61" spans="1:4" x14ac:dyDescent="0.2">
      <c r="A61" s="225" t="s">
        <v>922</v>
      </c>
      <c r="B61" s="225" t="s">
        <v>923</v>
      </c>
      <c r="C61" s="223">
        <v>-20607.8</v>
      </c>
      <c r="D61" s="209"/>
    </row>
    <row r="62" spans="1:4" x14ac:dyDescent="0.2">
      <c r="A62" s="225" t="s">
        <v>924</v>
      </c>
      <c r="B62" s="225" t="s">
        <v>925</v>
      </c>
      <c r="C62" s="223">
        <v>-7187.04</v>
      </c>
      <c r="D62" s="209"/>
    </row>
    <row r="63" spans="1:4" x14ac:dyDescent="0.2">
      <c r="A63" s="225" t="s">
        <v>926</v>
      </c>
      <c r="B63" s="225" t="s">
        <v>927</v>
      </c>
      <c r="C63" s="223">
        <v>-69050</v>
      </c>
      <c r="D63" s="209"/>
    </row>
    <row r="64" spans="1:4" x14ac:dyDescent="0.2">
      <c r="A64" s="225" t="s">
        <v>928</v>
      </c>
      <c r="B64" s="225" t="s">
        <v>929</v>
      </c>
      <c r="C64" s="223">
        <v>-82584</v>
      </c>
      <c r="D64" s="209"/>
    </row>
    <row r="65" spans="1:4" x14ac:dyDescent="0.2">
      <c r="A65" s="225" t="s">
        <v>930</v>
      </c>
      <c r="B65" s="225" t="s">
        <v>931</v>
      </c>
      <c r="C65" s="223">
        <v>-253979</v>
      </c>
      <c r="D65" s="209"/>
    </row>
    <row r="66" spans="1:4" x14ac:dyDescent="0.2">
      <c r="A66" s="225" t="s">
        <v>932</v>
      </c>
      <c r="B66" s="225" t="s">
        <v>933</v>
      </c>
      <c r="C66" s="223">
        <v>-88851</v>
      </c>
      <c r="D66" s="209"/>
    </row>
    <row r="67" spans="1:4" x14ac:dyDescent="0.2">
      <c r="A67" s="225" t="s">
        <v>934</v>
      </c>
      <c r="B67" s="225" t="s">
        <v>935</v>
      </c>
      <c r="C67" s="223">
        <v>-25640</v>
      </c>
      <c r="D67" s="209"/>
    </row>
    <row r="68" spans="1:4" x14ac:dyDescent="0.2">
      <c r="A68" s="225" t="s">
        <v>936</v>
      </c>
      <c r="B68" s="225" t="s">
        <v>937</v>
      </c>
      <c r="C68" s="223">
        <v>-525705.6</v>
      </c>
      <c r="D68" s="209"/>
    </row>
    <row r="69" spans="1:4" x14ac:dyDescent="0.2">
      <c r="A69" s="225" t="s">
        <v>938</v>
      </c>
      <c r="B69" s="225" t="s">
        <v>939</v>
      </c>
      <c r="C69" s="223">
        <v>-67350.39</v>
      </c>
      <c r="D69" s="209"/>
    </row>
    <row r="70" spans="1:4" x14ac:dyDescent="0.2">
      <c r="A70" s="225" t="s">
        <v>940</v>
      </c>
      <c r="B70" s="225" t="s">
        <v>941</v>
      </c>
      <c r="C70" s="223">
        <v>-10751.61</v>
      </c>
      <c r="D70" s="209"/>
    </row>
    <row r="71" spans="1:4" x14ac:dyDescent="0.2">
      <c r="A71" s="225" t="s">
        <v>942</v>
      </c>
      <c r="B71" s="225" t="s">
        <v>943</v>
      </c>
      <c r="C71" s="223">
        <v>-5841.15</v>
      </c>
      <c r="D71" s="209"/>
    </row>
    <row r="72" spans="1:4" x14ac:dyDescent="0.2">
      <c r="A72" s="225" t="s">
        <v>944</v>
      </c>
      <c r="B72" s="225" t="s">
        <v>945</v>
      </c>
      <c r="C72" s="223">
        <v>-2032.28</v>
      </c>
      <c r="D72" s="209"/>
    </row>
    <row r="73" spans="1:4" x14ac:dyDescent="0.2">
      <c r="A73" s="225" t="s">
        <v>946</v>
      </c>
      <c r="B73" s="225" t="s">
        <v>947</v>
      </c>
      <c r="C73" s="223">
        <v>-37855.57</v>
      </c>
      <c r="D73" s="209"/>
    </row>
    <row r="74" spans="1:4" x14ac:dyDescent="0.2">
      <c r="A74" s="225" t="s">
        <v>948</v>
      </c>
      <c r="B74" s="225" t="s">
        <v>949</v>
      </c>
      <c r="C74" s="223">
        <v>-223650.97</v>
      </c>
      <c r="D74" s="209"/>
    </row>
    <row r="75" spans="1:4" x14ac:dyDescent="0.2">
      <c r="A75" s="225" t="s">
        <v>950</v>
      </c>
      <c r="B75" s="225" t="s">
        <v>951</v>
      </c>
      <c r="C75" s="223">
        <v>-18903.759999999998</v>
      </c>
      <c r="D75" s="209"/>
    </row>
    <row r="76" spans="1:4" x14ac:dyDescent="0.2">
      <c r="A76" s="225" t="s">
        <v>952</v>
      </c>
      <c r="B76" s="225" t="s">
        <v>953</v>
      </c>
      <c r="C76" s="223">
        <v>-1767.2</v>
      </c>
      <c r="D76" s="209"/>
    </row>
    <row r="77" spans="1:4" x14ac:dyDescent="0.2">
      <c r="A77" s="225" t="s">
        <v>954</v>
      </c>
      <c r="B77" s="225" t="s">
        <v>955</v>
      </c>
      <c r="C77" s="223">
        <v>-91645.24</v>
      </c>
      <c r="D77" s="209"/>
    </row>
    <row r="78" spans="1:4" x14ac:dyDescent="0.2">
      <c r="A78" s="225" t="s">
        <v>956</v>
      </c>
      <c r="B78" s="225" t="s">
        <v>957</v>
      </c>
      <c r="C78" s="223">
        <v>-1456.11</v>
      </c>
      <c r="D78" s="209"/>
    </row>
    <row r="79" spans="1:4" x14ac:dyDescent="0.2">
      <c r="A79" s="225" t="s">
        <v>958</v>
      </c>
      <c r="B79" s="225" t="s">
        <v>959</v>
      </c>
      <c r="C79" s="223">
        <v>-2317.71</v>
      </c>
      <c r="D79" s="209"/>
    </row>
    <row r="80" spans="1:4" x14ac:dyDescent="0.2">
      <c r="A80" s="225"/>
      <c r="B80" s="225"/>
      <c r="C80" s="223"/>
      <c r="D80" s="209"/>
    </row>
    <row r="81" spans="1:4" s="7" customFormat="1" x14ac:dyDescent="0.2">
      <c r="A81" s="240"/>
      <c r="B81" s="240" t="s">
        <v>345</v>
      </c>
      <c r="C81" s="220">
        <f>SUM(C8:C80)</f>
        <v>-20643678.360000007</v>
      </c>
      <c r="D81" s="231"/>
    </row>
    <row r="82" spans="1:4" s="7" customFormat="1" x14ac:dyDescent="0.2">
      <c r="A82" s="58"/>
      <c r="B82" s="58"/>
      <c r="C82" s="10"/>
      <c r="D82" s="10"/>
    </row>
    <row r="83" spans="1:4" s="7" customFormat="1" x14ac:dyDescent="0.2">
      <c r="A83" s="58"/>
      <c r="B83" s="58"/>
      <c r="C83" s="10"/>
      <c r="D83" s="10"/>
    </row>
    <row r="84" spans="1:4" x14ac:dyDescent="0.2">
      <c r="A84" s="59"/>
      <c r="B84" s="59"/>
      <c r="C84" s="35"/>
      <c r="D84" s="35"/>
    </row>
    <row r="85" spans="1:4" ht="21.75" customHeight="1" x14ac:dyDescent="0.2">
      <c r="A85" s="297" t="s">
        <v>344</v>
      </c>
      <c r="B85" s="297"/>
      <c r="C85" s="325"/>
      <c r="D85" s="178" t="s">
        <v>343</v>
      </c>
    </row>
    <row r="86" spans="1:4" x14ac:dyDescent="0.2">
      <c r="A86" s="303"/>
      <c r="B86" s="303"/>
      <c r="C86" s="304"/>
      <c r="D86" s="324"/>
    </row>
    <row r="87" spans="1:4" ht="15" customHeight="1" x14ac:dyDescent="0.2">
      <c r="A87" s="215" t="s">
        <v>41</v>
      </c>
      <c r="B87" s="214" t="s">
        <v>42</v>
      </c>
      <c r="C87" s="212" t="s">
        <v>235</v>
      </c>
      <c r="D87" s="212" t="s">
        <v>252</v>
      </c>
    </row>
    <row r="88" spans="1:4" x14ac:dyDescent="0.2">
      <c r="A88" s="225" t="s">
        <v>960</v>
      </c>
      <c r="B88" s="225" t="s">
        <v>961</v>
      </c>
      <c r="C88" s="223">
        <v>-23340324.239999998</v>
      </c>
      <c r="D88" s="209"/>
    </row>
    <row r="89" spans="1:4" x14ac:dyDescent="0.2">
      <c r="A89" s="225" t="s">
        <v>962</v>
      </c>
      <c r="B89" s="225" t="s">
        <v>963</v>
      </c>
      <c r="C89" s="223">
        <v>-5871751.9699999997</v>
      </c>
      <c r="D89" s="209"/>
    </row>
    <row r="90" spans="1:4" x14ac:dyDescent="0.2">
      <c r="A90" s="225" t="s">
        <v>964</v>
      </c>
      <c r="B90" s="225" t="s">
        <v>965</v>
      </c>
      <c r="C90" s="223">
        <v>-1454360.71</v>
      </c>
      <c r="D90" s="209"/>
    </row>
    <row r="91" spans="1:4" x14ac:dyDescent="0.2">
      <c r="A91" s="225" t="s">
        <v>966</v>
      </c>
      <c r="B91" s="225" t="s">
        <v>967</v>
      </c>
      <c r="C91" s="223">
        <v>-551642.91</v>
      </c>
      <c r="D91" s="209"/>
    </row>
    <row r="92" spans="1:4" x14ac:dyDescent="0.2">
      <c r="A92" s="225" t="s">
        <v>968</v>
      </c>
      <c r="B92" s="225" t="s">
        <v>969</v>
      </c>
      <c r="C92" s="223">
        <v>-1192081.9099999999</v>
      </c>
      <c r="D92" s="209"/>
    </row>
    <row r="93" spans="1:4" x14ac:dyDescent="0.2">
      <c r="A93" s="225" t="s">
        <v>970</v>
      </c>
      <c r="B93" s="225" t="s">
        <v>971</v>
      </c>
      <c r="C93" s="223">
        <v>-3325216</v>
      </c>
      <c r="D93" s="209"/>
    </row>
    <row r="94" spans="1:4" x14ac:dyDescent="0.2">
      <c r="A94" s="225" t="s">
        <v>972</v>
      </c>
      <c r="B94" s="225" t="s">
        <v>973</v>
      </c>
      <c r="C94" s="223">
        <v>-6902.22</v>
      </c>
      <c r="D94" s="209"/>
    </row>
    <row r="95" spans="1:4" x14ac:dyDescent="0.2">
      <c r="A95" s="225" t="s">
        <v>974</v>
      </c>
      <c r="B95" s="225" t="s">
        <v>975</v>
      </c>
      <c r="C95" s="223">
        <v>-67212.149999999994</v>
      </c>
      <c r="D95" s="209"/>
    </row>
    <row r="96" spans="1:4" x14ac:dyDescent="0.2">
      <c r="A96" s="225" t="s">
        <v>976</v>
      </c>
      <c r="B96" s="225" t="s">
        <v>977</v>
      </c>
      <c r="C96" s="223">
        <v>-502443.62</v>
      </c>
      <c r="D96" s="209"/>
    </row>
    <row r="97" spans="1:4" x14ac:dyDescent="0.2">
      <c r="A97" s="225" t="s">
        <v>978</v>
      </c>
      <c r="B97" s="225" t="s">
        <v>979</v>
      </c>
      <c r="C97" s="223">
        <v>-385921.66</v>
      </c>
      <c r="D97" s="209"/>
    </row>
    <row r="98" spans="1:4" x14ac:dyDescent="0.2">
      <c r="A98" s="225" t="s">
        <v>980</v>
      </c>
      <c r="B98" s="225" t="s">
        <v>981</v>
      </c>
      <c r="C98" s="223">
        <v>-21930717</v>
      </c>
      <c r="D98" s="209"/>
    </row>
    <row r="99" spans="1:4" x14ac:dyDescent="0.2">
      <c r="A99" s="225" t="s">
        <v>982</v>
      </c>
      <c r="B99" s="225" t="s">
        <v>937</v>
      </c>
      <c r="C99" s="223">
        <v>-826578.01</v>
      </c>
      <c r="D99" s="209"/>
    </row>
    <row r="100" spans="1:4" x14ac:dyDescent="0.2">
      <c r="A100" s="225" t="s">
        <v>983</v>
      </c>
      <c r="B100" s="225" t="s">
        <v>984</v>
      </c>
      <c r="C100" s="223">
        <v>-21369393</v>
      </c>
      <c r="D100" s="209"/>
    </row>
    <row r="101" spans="1:4" x14ac:dyDescent="0.2">
      <c r="A101" s="225" t="s">
        <v>985</v>
      </c>
      <c r="B101" s="225" t="s">
        <v>986</v>
      </c>
      <c r="C101" s="223">
        <v>-56587.519999999997</v>
      </c>
      <c r="D101" s="209"/>
    </row>
    <row r="102" spans="1:4" x14ac:dyDescent="0.2">
      <c r="A102" s="225" t="s">
        <v>987</v>
      </c>
      <c r="B102" s="225" t="s">
        <v>988</v>
      </c>
      <c r="C102" s="223">
        <v>-7000000</v>
      </c>
      <c r="D102" s="209"/>
    </row>
    <row r="103" spans="1:4" x14ac:dyDescent="0.2">
      <c r="A103" s="225" t="s">
        <v>989</v>
      </c>
      <c r="B103" s="225" t="s">
        <v>990</v>
      </c>
      <c r="C103" s="223">
        <v>-400000</v>
      </c>
      <c r="D103" s="209"/>
    </row>
    <row r="104" spans="1:4" x14ac:dyDescent="0.2">
      <c r="A104" s="225" t="s">
        <v>991</v>
      </c>
      <c r="B104" s="225" t="s">
        <v>992</v>
      </c>
      <c r="C104" s="223">
        <v>-1473.17</v>
      </c>
      <c r="D104" s="209"/>
    </row>
    <row r="105" spans="1:4" x14ac:dyDescent="0.2">
      <c r="A105" s="225"/>
      <c r="B105" s="225"/>
      <c r="C105" s="223"/>
      <c r="D105" s="209"/>
    </row>
    <row r="106" spans="1:4" x14ac:dyDescent="0.2">
      <c r="A106" s="225"/>
      <c r="B106" s="225"/>
      <c r="C106" s="223"/>
      <c r="D106" s="209"/>
    </row>
    <row r="107" spans="1:4" x14ac:dyDescent="0.2">
      <c r="A107" s="225"/>
      <c r="B107" s="225"/>
      <c r="C107" s="223"/>
      <c r="D107" s="209"/>
    </row>
    <row r="108" spans="1:4" x14ac:dyDescent="0.2">
      <c r="A108" s="225"/>
      <c r="B108" s="225"/>
      <c r="C108" s="223"/>
      <c r="D108" s="209"/>
    </row>
    <row r="109" spans="1:4" x14ac:dyDescent="0.2">
      <c r="A109" s="225"/>
      <c r="B109" s="225"/>
      <c r="C109" s="223"/>
      <c r="D109" s="209"/>
    </row>
    <row r="110" spans="1:4" x14ac:dyDescent="0.2">
      <c r="A110" s="225"/>
      <c r="B110" s="225"/>
      <c r="C110" s="223"/>
      <c r="D110" s="209"/>
    </row>
    <row r="111" spans="1:4" x14ac:dyDescent="0.2">
      <c r="A111" s="225"/>
      <c r="B111" s="225"/>
      <c r="C111" s="223"/>
      <c r="D111" s="209"/>
    </row>
    <row r="112" spans="1:4" x14ac:dyDescent="0.2">
      <c r="A112" s="225"/>
      <c r="B112" s="225"/>
      <c r="C112" s="223"/>
      <c r="D112" s="209"/>
    </row>
    <row r="113" spans="1:4" x14ac:dyDescent="0.2">
      <c r="A113" s="225"/>
      <c r="B113" s="225"/>
      <c r="C113" s="223"/>
      <c r="D113" s="209"/>
    </row>
    <row r="114" spans="1:4" x14ac:dyDescent="0.2">
      <c r="A114" s="225"/>
      <c r="B114" s="225"/>
      <c r="C114" s="223"/>
      <c r="D114" s="209"/>
    </row>
    <row r="115" spans="1:4" x14ac:dyDescent="0.2">
      <c r="A115" s="225"/>
      <c r="B115" s="225"/>
      <c r="C115" s="223"/>
      <c r="D115" s="209"/>
    </row>
    <row r="116" spans="1:4" x14ac:dyDescent="0.2">
      <c r="A116" s="225"/>
      <c r="B116" s="225"/>
      <c r="C116" s="223"/>
      <c r="D116" s="209"/>
    </row>
    <row r="117" spans="1:4" x14ac:dyDescent="0.2">
      <c r="A117" s="225"/>
      <c r="B117" s="225"/>
      <c r="C117" s="223"/>
      <c r="D117" s="209"/>
    </row>
    <row r="118" spans="1:4" x14ac:dyDescent="0.2">
      <c r="A118" s="225"/>
      <c r="B118" s="225"/>
      <c r="C118" s="223"/>
      <c r="D118" s="209"/>
    </row>
    <row r="119" spans="1:4" x14ac:dyDescent="0.2">
      <c r="A119" s="225"/>
      <c r="B119" s="225"/>
      <c r="C119" s="223"/>
      <c r="D119" s="209"/>
    </row>
    <row r="120" spans="1:4" x14ac:dyDescent="0.2">
      <c r="A120" s="225"/>
      <c r="B120" s="225"/>
      <c r="C120" s="223"/>
      <c r="D120" s="209"/>
    </row>
    <row r="121" spans="1:4" x14ac:dyDescent="0.2">
      <c r="A121" s="225"/>
      <c r="B121" s="225"/>
      <c r="C121" s="223"/>
      <c r="D121" s="209"/>
    </row>
    <row r="122" spans="1:4" x14ac:dyDescent="0.2">
      <c r="A122" s="225"/>
      <c r="B122" s="225"/>
      <c r="C122" s="223"/>
      <c r="D122" s="209"/>
    </row>
    <row r="123" spans="1:4" x14ac:dyDescent="0.2">
      <c r="A123" s="225"/>
      <c r="B123" s="225"/>
      <c r="C123" s="223"/>
      <c r="D123" s="209"/>
    </row>
    <row r="124" spans="1:4" x14ac:dyDescent="0.2">
      <c r="A124" s="225"/>
      <c r="B124" s="225"/>
      <c r="C124" s="223"/>
      <c r="D124" s="209"/>
    </row>
    <row r="125" spans="1:4" x14ac:dyDescent="0.2">
      <c r="A125" s="240"/>
      <c r="B125" s="240" t="s">
        <v>342</v>
      </c>
      <c r="C125" s="220">
        <f>SUM(C88:C124)</f>
        <v>-88282606.089999974</v>
      </c>
      <c r="D125" s="231"/>
    </row>
    <row r="126" spans="1:4" x14ac:dyDescent="0.2">
      <c r="A126" s="59"/>
      <c r="B126" s="59"/>
      <c r="C126" s="35"/>
      <c r="D126" s="35"/>
    </row>
    <row r="127" spans="1:4" x14ac:dyDescent="0.2">
      <c r="A127" s="59"/>
      <c r="B127" s="59"/>
      <c r="C127" s="35"/>
      <c r="D127" s="35"/>
    </row>
    <row r="128" spans="1:4" x14ac:dyDescent="0.2">
      <c r="A128" s="59"/>
      <c r="B128" s="59"/>
      <c r="C128" s="35"/>
      <c r="D128" s="35"/>
    </row>
    <row r="129" spans="1:4" x14ac:dyDescent="0.2">
      <c r="A129" s="59"/>
      <c r="B129" s="59"/>
      <c r="C129" s="35"/>
      <c r="D129" s="35"/>
    </row>
    <row r="130" spans="1:4" x14ac:dyDescent="0.2">
      <c r="A130" s="59"/>
      <c r="B130" s="59"/>
      <c r="C130" s="35"/>
      <c r="D130" s="35"/>
    </row>
    <row r="131" spans="1:4" x14ac:dyDescent="0.2">
      <c r="A131" s="59"/>
      <c r="B131" s="59"/>
      <c r="C131" s="35"/>
      <c r="D131" s="35"/>
    </row>
    <row r="132" spans="1:4" x14ac:dyDescent="0.2">
      <c r="A132" s="59"/>
      <c r="B132" s="59"/>
      <c r="C132" s="35"/>
      <c r="D132" s="35"/>
    </row>
    <row r="133" spans="1:4" x14ac:dyDescent="0.2">
      <c r="A133" s="59"/>
      <c r="B133" s="59"/>
      <c r="C133" s="35"/>
      <c r="D133" s="35"/>
    </row>
    <row r="134" spans="1:4" x14ac:dyDescent="0.2">
      <c r="A134" s="59"/>
      <c r="B134" s="59"/>
      <c r="C134" s="35"/>
      <c r="D134" s="35"/>
    </row>
    <row r="135" spans="1:4" x14ac:dyDescent="0.2">
      <c r="A135" s="59"/>
      <c r="B135" s="59"/>
      <c r="C135" s="35"/>
      <c r="D135" s="35"/>
    </row>
    <row r="136" spans="1:4" x14ac:dyDescent="0.2">
      <c r="A136" s="59"/>
      <c r="B136" s="59"/>
      <c r="C136" s="35"/>
      <c r="D136" s="35"/>
    </row>
    <row r="137" spans="1:4" x14ac:dyDescent="0.2">
      <c r="A137" s="59"/>
      <c r="B137" s="59"/>
      <c r="C137" s="35"/>
      <c r="D137" s="35"/>
    </row>
    <row r="138" spans="1:4" x14ac:dyDescent="0.2">
      <c r="A138" s="59"/>
      <c r="B138" s="59"/>
      <c r="C138" s="35"/>
      <c r="D138" s="35"/>
    </row>
    <row r="139" spans="1:4" x14ac:dyDescent="0.2">
      <c r="A139" s="59"/>
      <c r="B139" s="59"/>
      <c r="C139" s="35"/>
      <c r="D139" s="35"/>
    </row>
    <row r="140" spans="1:4" x14ac:dyDescent="0.2">
      <c r="A140" s="59"/>
      <c r="B140" s="59"/>
      <c r="C140" s="35"/>
      <c r="D140" s="35"/>
    </row>
    <row r="141" spans="1:4" x14ac:dyDescent="0.2">
      <c r="A141" s="59"/>
      <c r="B141" s="59"/>
      <c r="C141" s="35"/>
      <c r="D141" s="35"/>
    </row>
    <row r="142" spans="1:4" x14ac:dyDescent="0.2">
      <c r="A142" s="59"/>
      <c r="B142" s="59"/>
      <c r="C142" s="35"/>
      <c r="D142" s="35"/>
    </row>
  </sheetData>
  <dataValidations count="4">
    <dataValidation allowBlank="1" showInputMessage="1" showErrorMessage="1" prompt="Saldo final de la Información Financiera Trimestral que se presenta (trimestral: 1er, 2do, 3ro. o 4to.)." sqref="C7 C87"/>
    <dataValidation allowBlank="1" showInputMessage="1" showErrorMessage="1" prompt="Corresponde al número de la cuenta de acuerdo al Plan de Cuentas emitido por el CONAC (DOF 23/12/2015)." sqref="A7 A87"/>
    <dataValidation allowBlank="1" showInputMessage="1" showErrorMessage="1" prompt="Corresponde al nombre o descripción de la cuenta de acuerdo al Plan de Cuentas emitido por el CONAC." sqref="B7 B87"/>
    <dataValidation allowBlank="1" showInputMessage="1" showErrorMessage="1" prompt="Características cualitativas significativas que les impacten financieramente." sqref="D7 D87"/>
  </dataValidations>
  <pageMargins left="0.70866141732283472" right="0.70866141732283472" top="0.98425196850393704" bottom="0.98425196850393704" header="0.31496062992125984" footer="0.31496062992125984"/>
  <pageSetup scale="78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0"/>
  <sheetViews>
    <sheetView view="pageBreakPreview" zoomScale="110" zoomScaleNormal="100" zoomScaleSheetLayoutView="110" workbookViewId="0">
      <selection activeCell="F12" sqref="F12"/>
    </sheetView>
  </sheetViews>
  <sheetFormatPr baseColWidth="10" defaultColWidth="12.42578125" defaultRowHeight="11.25" x14ac:dyDescent="0.2"/>
  <cols>
    <col min="1" max="1" width="20.7109375" style="5" customWidth="1"/>
    <col min="2" max="2" width="50.7109375" style="5" customWidth="1"/>
    <col min="3" max="4" width="17.7109375" style="3" customWidth="1"/>
    <col min="5" max="16384" width="12.42578125" style="5"/>
  </cols>
  <sheetData>
    <row r="1" spans="1:4" s="7" customFormat="1" x14ac:dyDescent="0.2">
      <c r="A1" s="58"/>
      <c r="B1" s="58"/>
      <c r="C1" s="10"/>
      <c r="D1" s="10"/>
    </row>
    <row r="2" spans="1:4" ht="15" customHeight="1" x14ac:dyDescent="0.2">
      <c r="A2" s="477" t="s">
        <v>138</v>
      </c>
      <c r="B2" s="478"/>
      <c r="C2" s="10"/>
      <c r="D2" s="10"/>
    </row>
    <row r="3" spans="1:4" ht="12" thickBot="1" x14ac:dyDescent="0.25">
      <c r="A3" s="14"/>
      <c r="B3" s="14"/>
      <c r="C3" s="10"/>
      <c r="D3" s="10"/>
    </row>
    <row r="4" spans="1:4" ht="14.1" customHeight="1" x14ac:dyDescent="0.2">
      <c r="A4" s="129" t="s">
        <v>229</v>
      </c>
      <c r="B4" s="109"/>
      <c r="C4" s="110"/>
      <c r="D4" s="111"/>
    </row>
    <row r="5" spans="1:4" ht="14.1" customHeight="1" x14ac:dyDescent="0.2">
      <c r="A5" s="131" t="s">
        <v>139</v>
      </c>
      <c r="B5" s="84"/>
      <c r="C5" s="84"/>
      <c r="D5" s="85"/>
    </row>
    <row r="6" spans="1:4" ht="14.1" customHeight="1" x14ac:dyDescent="0.2">
      <c r="A6" s="131" t="s">
        <v>168</v>
      </c>
      <c r="B6" s="97"/>
      <c r="C6" s="97"/>
      <c r="D6" s="98"/>
    </row>
    <row r="7" spans="1:4" ht="14.1" customHeight="1" thickBot="1" x14ac:dyDescent="0.25">
      <c r="A7" s="136" t="s">
        <v>169</v>
      </c>
      <c r="B7" s="89"/>
      <c r="C7" s="112"/>
      <c r="D7" s="113"/>
    </row>
    <row r="8" spans="1:4" x14ac:dyDescent="0.2">
      <c r="A8" s="80"/>
      <c r="B8" s="80"/>
    </row>
    <row r="9" spans="1:4" x14ac:dyDescent="0.2">
      <c r="A9" s="59"/>
      <c r="B9" s="59"/>
      <c r="C9" s="35"/>
      <c r="D9" s="35"/>
    </row>
    <row r="10" spans="1:4" x14ac:dyDescent="0.2">
      <c r="A10" s="59"/>
      <c r="B10" s="59"/>
      <c r="C10" s="35"/>
      <c r="D10" s="35"/>
    </row>
    <row r="11" spans="1:4" x14ac:dyDescent="0.2">
      <c r="A11" s="59"/>
      <c r="B11" s="59"/>
      <c r="C11" s="35"/>
      <c r="D11" s="35"/>
    </row>
    <row r="12" spans="1:4" x14ac:dyDescent="0.2">
      <c r="A12" s="59"/>
      <c r="B12" s="59"/>
      <c r="C12" s="35"/>
      <c r="D12" s="35"/>
    </row>
    <row r="13" spans="1:4" x14ac:dyDescent="0.2">
      <c r="A13" s="59"/>
      <c r="B13" s="59"/>
      <c r="C13" s="35"/>
      <c r="D13" s="35"/>
    </row>
    <row r="14" spans="1:4" x14ac:dyDescent="0.2">
      <c r="A14" s="59"/>
      <c r="B14" s="59"/>
      <c r="C14" s="35"/>
      <c r="D14" s="35"/>
    </row>
    <row r="15" spans="1:4" x14ac:dyDescent="0.2">
      <c r="A15" s="59"/>
      <c r="B15" s="59"/>
      <c r="C15" s="35"/>
      <c r="D15" s="35"/>
    </row>
    <row r="16" spans="1:4" x14ac:dyDescent="0.2">
      <c r="A16" s="59"/>
      <c r="B16" s="59"/>
      <c r="C16" s="35"/>
      <c r="D16" s="35"/>
    </row>
    <row r="17" spans="1:4" x14ac:dyDescent="0.2">
      <c r="A17" s="59"/>
      <c r="B17" s="59"/>
      <c r="C17" s="35"/>
      <c r="D17" s="35"/>
    </row>
    <row r="18" spans="1:4" x14ac:dyDescent="0.2">
      <c r="A18" s="59"/>
      <c r="B18" s="59"/>
      <c r="C18" s="35"/>
      <c r="D18" s="35"/>
    </row>
    <row r="19" spans="1:4" x14ac:dyDescent="0.2">
      <c r="A19" s="59"/>
      <c r="B19" s="59"/>
      <c r="C19" s="35"/>
      <c r="D19" s="35"/>
    </row>
    <row r="20" spans="1:4" x14ac:dyDescent="0.2">
      <c r="A20" s="59"/>
      <c r="B20" s="59"/>
      <c r="C20" s="35"/>
      <c r="D20" s="35"/>
    </row>
    <row r="21" spans="1:4" x14ac:dyDescent="0.2">
      <c r="A21" s="59"/>
      <c r="B21" s="59"/>
      <c r="C21" s="35"/>
      <c r="D21" s="35"/>
    </row>
    <row r="22" spans="1:4" x14ac:dyDescent="0.2">
      <c r="A22" s="59"/>
      <c r="B22" s="59"/>
      <c r="C22" s="35"/>
      <c r="D22" s="35"/>
    </row>
    <row r="23" spans="1:4" x14ac:dyDescent="0.2">
      <c r="A23" s="59"/>
      <c r="B23" s="59"/>
      <c r="C23" s="35"/>
      <c r="D23" s="35"/>
    </row>
    <row r="24" spans="1:4" x14ac:dyDescent="0.2">
      <c r="A24" s="59"/>
      <c r="B24" s="59"/>
      <c r="C24" s="35"/>
      <c r="D24" s="35"/>
    </row>
    <row r="25" spans="1:4" x14ac:dyDescent="0.2">
      <c r="A25" s="59"/>
      <c r="B25" s="59"/>
      <c r="C25" s="35"/>
      <c r="D25" s="35"/>
    </row>
    <row r="26" spans="1:4" x14ac:dyDescent="0.2">
      <c r="A26" s="59"/>
      <c r="B26" s="59"/>
      <c r="C26" s="35"/>
      <c r="D26" s="35"/>
    </row>
    <row r="27" spans="1:4" x14ac:dyDescent="0.2">
      <c r="A27" s="59"/>
      <c r="B27" s="59"/>
      <c r="C27" s="35"/>
      <c r="D27" s="35"/>
    </row>
    <row r="28" spans="1:4" x14ac:dyDescent="0.2">
      <c r="A28" s="59"/>
      <c r="B28" s="59"/>
      <c r="C28" s="35"/>
      <c r="D28" s="35"/>
    </row>
    <row r="29" spans="1:4" x14ac:dyDescent="0.2">
      <c r="A29" s="59"/>
      <c r="B29" s="59"/>
      <c r="C29" s="35"/>
      <c r="D29" s="35"/>
    </row>
    <row r="30" spans="1:4" x14ac:dyDescent="0.2">
      <c r="A30" s="59"/>
      <c r="B30" s="59"/>
      <c r="C30" s="35"/>
      <c r="D30" s="35"/>
    </row>
    <row r="31" spans="1:4" x14ac:dyDescent="0.2">
      <c r="A31" s="59"/>
      <c r="B31" s="59"/>
      <c r="C31" s="35"/>
      <c r="D31" s="35"/>
    </row>
    <row r="32" spans="1:4" x14ac:dyDescent="0.2">
      <c r="A32" s="59"/>
      <c r="B32" s="59"/>
      <c r="C32" s="35"/>
      <c r="D32" s="35"/>
    </row>
    <row r="33" spans="1:4" x14ac:dyDescent="0.2">
      <c r="A33" s="59"/>
      <c r="B33" s="59"/>
      <c r="C33" s="35"/>
      <c r="D33" s="35"/>
    </row>
    <row r="34" spans="1:4" x14ac:dyDescent="0.2">
      <c r="A34" s="59"/>
      <c r="B34" s="59"/>
      <c r="C34" s="35"/>
      <c r="D34" s="35"/>
    </row>
    <row r="35" spans="1:4" x14ac:dyDescent="0.2">
      <c r="A35" s="59"/>
      <c r="B35" s="59"/>
      <c r="C35" s="35"/>
      <c r="D35" s="35"/>
    </row>
    <row r="36" spans="1:4" x14ac:dyDescent="0.2">
      <c r="A36" s="59"/>
      <c r="B36" s="59"/>
      <c r="C36" s="35"/>
      <c r="D36" s="35"/>
    </row>
    <row r="37" spans="1:4" x14ac:dyDescent="0.2">
      <c r="A37" s="59"/>
      <c r="B37" s="59"/>
      <c r="C37" s="35"/>
      <c r="D37" s="35"/>
    </row>
    <row r="38" spans="1:4" x14ac:dyDescent="0.2">
      <c r="A38" s="59"/>
      <c r="B38" s="59"/>
      <c r="C38" s="35"/>
      <c r="D38" s="35"/>
    </row>
    <row r="39" spans="1:4" x14ac:dyDescent="0.2">
      <c r="A39" s="59"/>
      <c r="B39" s="59"/>
      <c r="C39" s="35"/>
      <c r="D39" s="35"/>
    </row>
    <row r="40" spans="1:4" x14ac:dyDescent="0.2">
      <c r="A40" s="59"/>
      <c r="B40" s="59"/>
      <c r="C40" s="35"/>
      <c r="D40" s="35"/>
    </row>
    <row r="41" spans="1:4" x14ac:dyDescent="0.2">
      <c r="A41" s="59"/>
      <c r="B41" s="59"/>
      <c r="C41" s="35"/>
      <c r="D41" s="35"/>
    </row>
    <row r="42" spans="1:4" x14ac:dyDescent="0.2">
      <c r="A42" s="59"/>
      <c r="B42" s="59"/>
      <c r="C42" s="35"/>
      <c r="D42" s="35"/>
    </row>
    <row r="43" spans="1:4" x14ac:dyDescent="0.2">
      <c r="A43" s="59"/>
      <c r="B43" s="59"/>
      <c r="C43" s="35"/>
      <c r="D43" s="35"/>
    </row>
    <row r="44" spans="1:4" x14ac:dyDescent="0.2">
      <c r="A44" s="59"/>
      <c r="B44" s="59"/>
      <c r="C44" s="35"/>
      <c r="D44" s="35"/>
    </row>
    <row r="45" spans="1:4" x14ac:dyDescent="0.2">
      <c r="A45" s="59"/>
      <c r="B45" s="59"/>
      <c r="C45" s="35"/>
      <c r="D45" s="35"/>
    </row>
    <row r="46" spans="1:4" x14ac:dyDescent="0.2">
      <c r="A46" s="59"/>
      <c r="B46" s="59"/>
      <c r="C46" s="35"/>
      <c r="D46" s="35"/>
    </row>
    <row r="47" spans="1:4" x14ac:dyDescent="0.2">
      <c r="A47" s="59"/>
      <c r="B47" s="59"/>
      <c r="C47" s="35"/>
      <c r="D47" s="35"/>
    </row>
    <row r="48" spans="1:4" x14ac:dyDescent="0.2">
      <c r="A48" s="59"/>
      <c r="B48" s="59"/>
      <c r="C48" s="35"/>
      <c r="D48" s="35"/>
    </row>
    <row r="49" spans="1:4" x14ac:dyDescent="0.2">
      <c r="A49" s="59"/>
      <c r="B49" s="59"/>
      <c r="C49" s="35"/>
      <c r="D49" s="35"/>
    </row>
    <row r="50" spans="1:4" x14ac:dyDescent="0.2">
      <c r="A50" s="59"/>
      <c r="B50" s="59"/>
      <c r="C50" s="35"/>
      <c r="D50" s="35"/>
    </row>
    <row r="51" spans="1:4" x14ac:dyDescent="0.2">
      <c r="A51" s="59"/>
      <c r="B51" s="59"/>
      <c r="C51" s="35"/>
      <c r="D51" s="35"/>
    </row>
    <row r="52" spans="1:4" x14ac:dyDescent="0.2">
      <c r="A52" s="59"/>
      <c r="B52" s="59"/>
      <c r="C52" s="35"/>
      <c r="D52" s="35"/>
    </row>
    <row r="53" spans="1:4" x14ac:dyDescent="0.2">
      <c r="A53" s="59"/>
      <c r="B53" s="59"/>
      <c r="C53" s="35"/>
      <c r="D53" s="35"/>
    </row>
    <row r="54" spans="1:4" x14ac:dyDescent="0.2">
      <c r="A54" s="59"/>
      <c r="B54" s="59"/>
      <c r="C54" s="35"/>
      <c r="D54" s="35"/>
    </row>
    <row r="55" spans="1:4" x14ac:dyDescent="0.2">
      <c r="A55" s="59"/>
      <c r="B55" s="59"/>
      <c r="C55" s="35"/>
      <c r="D55" s="35"/>
    </row>
    <row r="56" spans="1:4" x14ac:dyDescent="0.2">
      <c r="A56" s="59"/>
      <c r="B56" s="59"/>
      <c r="C56" s="35"/>
      <c r="D56" s="35"/>
    </row>
    <row r="57" spans="1:4" x14ac:dyDescent="0.2">
      <c r="A57" s="59"/>
      <c r="B57" s="59"/>
      <c r="C57" s="35"/>
      <c r="D57" s="35"/>
    </row>
    <row r="58" spans="1:4" x14ac:dyDescent="0.2">
      <c r="A58" s="59"/>
      <c r="B58" s="59"/>
      <c r="C58" s="35"/>
      <c r="D58" s="35"/>
    </row>
    <row r="59" spans="1:4" x14ac:dyDescent="0.2">
      <c r="A59" s="59"/>
      <c r="B59" s="59"/>
      <c r="C59" s="35"/>
      <c r="D59" s="35"/>
    </row>
    <row r="60" spans="1:4" x14ac:dyDescent="0.2">
      <c r="A60" s="59"/>
      <c r="B60" s="59"/>
      <c r="C60" s="35"/>
      <c r="D60" s="35"/>
    </row>
    <row r="61" spans="1:4" x14ac:dyDescent="0.2">
      <c r="A61" s="59"/>
      <c r="B61" s="59"/>
      <c r="C61" s="35"/>
      <c r="D61" s="35"/>
    </row>
    <row r="62" spans="1:4" x14ac:dyDescent="0.2">
      <c r="A62" s="59"/>
      <c r="B62" s="59"/>
      <c r="C62" s="35"/>
      <c r="D62" s="35"/>
    </row>
    <row r="63" spans="1:4" x14ac:dyDescent="0.2">
      <c r="A63" s="59"/>
      <c r="B63" s="59"/>
      <c r="C63" s="35"/>
      <c r="D63" s="35"/>
    </row>
    <row r="64" spans="1:4" x14ac:dyDescent="0.2">
      <c r="A64" s="59"/>
      <c r="B64" s="59"/>
      <c r="C64" s="35"/>
      <c r="D64" s="35"/>
    </row>
    <row r="65" spans="1:4" x14ac:dyDescent="0.2">
      <c r="A65" s="59"/>
      <c r="B65" s="59"/>
      <c r="C65" s="35"/>
      <c r="D65" s="35"/>
    </row>
    <row r="66" spans="1:4" x14ac:dyDescent="0.2">
      <c r="A66" s="59"/>
      <c r="B66" s="59"/>
      <c r="C66" s="35"/>
      <c r="D66" s="35"/>
    </row>
    <row r="67" spans="1:4" x14ac:dyDescent="0.2">
      <c r="A67" s="59"/>
      <c r="B67" s="59"/>
      <c r="C67" s="35"/>
      <c r="D67" s="35"/>
    </row>
    <row r="68" spans="1:4" x14ac:dyDescent="0.2">
      <c r="A68" s="59"/>
      <c r="B68" s="59"/>
      <c r="C68" s="35"/>
      <c r="D68" s="35"/>
    </row>
    <row r="69" spans="1:4" x14ac:dyDescent="0.2">
      <c r="A69" s="59"/>
      <c r="B69" s="59"/>
      <c r="C69" s="35"/>
      <c r="D69" s="35"/>
    </row>
    <row r="70" spans="1:4" x14ac:dyDescent="0.2">
      <c r="A70" s="59"/>
      <c r="B70" s="59"/>
      <c r="C70" s="35"/>
      <c r="D70" s="35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zoomScaleNormal="100" zoomScaleSheetLayoutView="100" workbookViewId="0">
      <selection activeCell="E1" sqref="E1"/>
    </sheetView>
  </sheetViews>
  <sheetFormatPr baseColWidth="10" defaultRowHeight="11.25" x14ac:dyDescent="0.2"/>
  <cols>
    <col min="1" max="1" width="20.7109375" style="81" customWidth="1"/>
    <col min="2" max="2" width="50.7109375" style="81" customWidth="1"/>
    <col min="3" max="3" width="17.7109375" style="6" customWidth="1"/>
    <col min="4" max="5" width="17.7109375" style="81" customWidth="1"/>
    <col min="6" max="6" width="11.42578125" style="81" customWidth="1"/>
    <col min="7" max="16384" width="11.42578125" style="81"/>
  </cols>
  <sheetData>
    <row r="1" spans="1:5" x14ac:dyDescent="0.2">
      <c r="A1" s="20" t="s">
        <v>39</v>
      </c>
      <c r="B1" s="20"/>
      <c r="C1" s="3"/>
      <c r="E1" s="4"/>
    </row>
    <row r="2" spans="1:5" x14ac:dyDescent="0.2">
      <c r="A2" s="20" t="s">
        <v>0</v>
      </c>
      <c r="B2" s="20"/>
      <c r="C2" s="3"/>
    </row>
    <row r="3" spans="1:5" x14ac:dyDescent="0.2">
      <c r="A3" s="11"/>
      <c r="B3" s="11"/>
      <c r="C3" s="21"/>
      <c r="D3" s="11"/>
      <c r="E3" s="11"/>
    </row>
    <row r="4" spans="1:5" x14ac:dyDescent="0.2">
      <c r="A4" s="11"/>
      <c r="B4" s="11"/>
      <c r="C4" s="21"/>
      <c r="D4" s="11"/>
      <c r="E4" s="11"/>
    </row>
    <row r="5" spans="1:5" ht="11.25" customHeight="1" x14ac:dyDescent="0.2">
      <c r="A5" s="297" t="s">
        <v>350</v>
      </c>
      <c r="B5" s="297"/>
      <c r="C5" s="21"/>
      <c r="E5" s="178" t="s">
        <v>349</v>
      </c>
    </row>
    <row r="6" spans="1:5" x14ac:dyDescent="0.2">
      <c r="A6" s="303"/>
      <c r="B6" s="303"/>
      <c r="C6" s="304"/>
      <c r="D6" s="303"/>
      <c r="E6" s="324"/>
    </row>
    <row r="7" spans="1:5" ht="15" customHeight="1" x14ac:dyDescent="0.2">
      <c r="A7" s="215" t="s">
        <v>41</v>
      </c>
      <c r="B7" s="214" t="s">
        <v>42</v>
      </c>
      <c r="C7" s="212" t="s">
        <v>235</v>
      </c>
      <c r="D7" s="331" t="s">
        <v>329</v>
      </c>
      <c r="E7" s="212" t="s">
        <v>252</v>
      </c>
    </row>
    <row r="8" spans="1:5" x14ac:dyDescent="0.2">
      <c r="A8" s="330" t="s">
        <v>634</v>
      </c>
      <c r="B8" s="330" t="s">
        <v>633</v>
      </c>
      <c r="C8" s="329"/>
      <c r="D8" s="328"/>
      <c r="E8" s="328"/>
    </row>
    <row r="9" spans="1:5" x14ac:dyDescent="0.2">
      <c r="A9" s="330"/>
      <c r="B9" s="330"/>
      <c r="C9" s="329"/>
      <c r="D9" s="328"/>
      <c r="E9" s="328"/>
    </row>
    <row r="10" spans="1:5" x14ac:dyDescent="0.2">
      <c r="A10" s="330"/>
      <c r="B10" s="330"/>
      <c r="C10" s="329"/>
      <c r="D10" s="328"/>
      <c r="E10" s="328"/>
    </row>
    <row r="11" spans="1:5" x14ac:dyDescent="0.2">
      <c r="A11" s="330"/>
      <c r="B11" s="330"/>
      <c r="C11" s="329"/>
      <c r="D11" s="328"/>
      <c r="E11" s="328"/>
    </row>
    <row r="12" spans="1:5" x14ac:dyDescent="0.2">
      <c r="A12" s="330"/>
      <c r="B12" s="330"/>
      <c r="C12" s="329"/>
      <c r="D12" s="328"/>
      <c r="E12" s="328"/>
    </row>
    <row r="13" spans="1:5" x14ac:dyDescent="0.2">
      <c r="A13" s="330"/>
      <c r="B13" s="330"/>
      <c r="C13" s="329"/>
      <c r="D13" s="328"/>
      <c r="E13" s="328"/>
    </row>
    <row r="14" spans="1:5" x14ac:dyDescent="0.2">
      <c r="A14" s="327"/>
      <c r="B14" s="240" t="s">
        <v>348</v>
      </c>
      <c r="C14" s="207">
        <f>SUM(C8:C13)</f>
        <v>0</v>
      </c>
      <c r="D14" s="326"/>
      <c r="E14" s="326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aracterísticas cualitativas significativas que les impacten financieramente." sqref="E7"/>
  </dataValidation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"/>
  <sheetViews>
    <sheetView view="pageBreakPreview" zoomScale="110" zoomScaleNormal="100" zoomScaleSheetLayoutView="110" workbookViewId="0">
      <selection activeCell="G7" sqref="G7"/>
    </sheetView>
  </sheetViews>
  <sheetFormatPr baseColWidth="10" defaultRowHeight="11.25" x14ac:dyDescent="0.2"/>
  <cols>
    <col min="1" max="1" width="20.7109375" style="5" customWidth="1"/>
    <col min="2" max="2" width="50.7109375" style="5" customWidth="1"/>
    <col min="3" max="3" width="17.7109375" style="6" customWidth="1"/>
    <col min="4" max="5" width="17.7109375" style="5" customWidth="1"/>
    <col min="6" max="6" width="11.42578125" style="5" customWidth="1"/>
    <col min="7" max="16384" width="11.42578125" style="5"/>
  </cols>
  <sheetData>
    <row r="2" spans="1:5" ht="15" customHeight="1" x14ac:dyDescent="0.2">
      <c r="A2" s="477" t="s">
        <v>138</v>
      </c>
      <c r="B2" s="478"/>
      <c r="C2" s="80"/>
      <c r="D2" s="80"/>
      <c r="E2" s="80"/>
    </row>
    <row r="3" spans="1:5" ht="12" thickBot="1" x14ac:dyDescent="0.25">
      <c r="A3" s="80"/>
      <c r="B3" s="80"/>
      <c r="C3" s="80"/>
      <c r="D3" s="80"/>
      <c r="E3" s="80"/>
    </row>
    <row r="4" spans="1:5" ht="14.1" customHeight="1" x14ac:dyDescent="0.2">
      <c r="A4" s="129" t="s">
        <v>229</v>
      </c>
      <c r="B4" s="146"/>
      <c r="C4" s="146"/>
      <c r="D4" s="146"/>
      <c r="E4" s="147"/>
    </row>
    <row r="5" spans="1:5" ht="14.1" customHeight="1" x14ac:dyDescent="0.2">
      <c r="A5" s="131" t="s">
        <v>139</v>
      </c>
      <c r="B5" s="137"/>
      <c r="C5" s="137"/>
      <c r="D5" s="137"/>
      <c r="E5" s="138"/>
    </row>
    <row r="6" spans="1:5" ht="14.1" customHeight="1" x14ac:dyDescent="0.2">
      <c r="A6" s="131" t="s">
        <v>168</v>
      </c>
      <c r="B6" s="132"/>
      <c r="C6" s="132"/>
      <c r="D6" s="132"/>
      <c r="E6" s="159"/>
    </row>
    <row r="7" spans="1:5" ht="27.95" customHeight="1" x14ac:dyDescent="0.2">
      <c r="A7" s="484" t="s">
        <v>200</v>
      </c>
      <c r="B7" s="495"/>
      <c r="C7" s="495"/>
      <c r="D7" s="495"/>
      <c r="E7" s="496"/>
    </row>
    <row r="8" spans="1:5" ht="14.1" customHeight="1" thickBot="1" x14ac:dyDescent="0.25">
      <c r="A8" s="155" t="s">
        <v>169</v>
      </c>
      <c r="B8" s="144"/>
      <c r="C8" s="144"/>
      <c r="D8" s="144"/>
      <c r="E8" s="145"/>
    </row>
  </sheetData>
  <mergeCells count="2">
    <mergeCell ref="A2:B2"/>
    <mergeCell ref="A7:E7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opLeftCell="A67" zoomScaleNormal="100" zoomScaleSheetLayoutView="100" workbookViewId="0">
      <selection activeCell="E4" sqref="E4"/>
    </sheetView>
  </sheetViews>
  <sheetFormatPr baseColWidth="10" defaultRowHeight="11.25" x14ac:dyDescent="0.2"/>
  <cols>
    <col min="1" max="1" width="20.7109375" style="59" customWidth="1"/>
    <col min="2" max="2" width="50.7109375" style="59" customWidth="1"/>
    <col min="3" max="3" width="17.7109375" style="35" customWidth="1"/>
    <col min="4" max="4" width="17.7109375" style="62" customWidth="1"/>
    <col min="5" max="5" width="17.7109375" style="63" customWidth="1"/>
    <col min="6" max="8" width="11.42578125" style="59"/>
    <col min="9" max="16384" width="11.42578125" style="81"/>
  </cols>
  <sheetData>
    <row r="1" spans="1:8" s="11" customFormat="1" ht="11.25" customHeight="1" x14ac:dyDescent="0.2">
      <c r="A1" s="20" t="s">
        <v>39</v>
      </c>
      <c r="B1" s="20"/>
      <c r="C1" s="21"/>
      <c r="D1" s="344"/>
      <c r="E1" s="4"/>
    </row>
    <row r="2" spans="1:8" s="11" customFormat="1" ht="11.25" customHeight="1" x14ac:dyDescent="0.2">
      <c r="A2" s="20" t="s">
        <v>0</v>
      </c>
      <c r="B2" s="20"/>
      <c r="C2" s="21"/>
      <c r="D2" s="344"/>
      <c r="E2" s="34"/>
    </row>
    <row r="3" spans="1:8" s="11" customFormat="1" ht="10.5" customHeight="1" x14ac:dyDescent="0.2">
      <c r="C3" s="21"/>
      <c r="D3" s="344"/>
      <c r="E3" s="34"/>
    </row>
    <row r="4" spans="1:8" s="11" customFormat="1" ht="10.5" customHeight="1" x14ac:dyDescent="0.2">
      <c r="C4" s="21"/>
      <c r="D4" s="344"/>
      <c r="E4" s="34"/>
    </row>
    <row r="5" spans="1:8" s="11" customFormat="1" ht="11.25" customHeight="1" x14ac:dyDescent="0.2">
      <c r="A5" s="204" t="s">
        <v>355</v>
      </c>
      <c r="B5" s="204"/>
      <c r="C5" s="21"/>
      <c r="D5" s="343"/>
      <c r="E5" s="342" t="s">
        <v>354</v>
      </c>
    </row>
    <row r="6" spans="1:8" ht="11.25" customHeight="1" x14ac:dyDescent="0.2">
      <c r="A6" s="238"/>
      <c r="B6" s="238"/>
      <c r="C6" s="236"/>
      <c r="D6" s="341"/>
      <c r="E6" s="2"/>
      <c r="F6" s="81"/>
      <c r="G6" s="81"/>
      <c r="H6" s="81"/>
    </row>
    <row r="7" spans="1:8" ht="15" customHeight="1" x14ac:dyDescent="0.2">
      <c r="A7" s="215" t="s">
        <v>41</v>
      </c>
      <c r="B7" s="214" t="s">
        <v>42</v>
      </c>
      <c r="C7" s="212" t="s">
        <v>235</v>
      </c>
      <c r="D7" s="340" t="s">
        <v>353</v>
      </c>
      <c r="E7" s="339" t="s">
        <v>352</v>
      </c>
      <c r="F7" s="81"/>
      <c r="G7" s="81"/>
      <c r="H7" s="81"/>
    </row>
    <row r="8" spans="1:8" x14ac:dyDescent="0.2">
      <c r="A8" s="225" t="s">
        <v>993</v>
      </c>
      <c r="B8" s="225" t="s">
        <v>994</v>
      </c>
      <c r="C8" s="241">
        <v>1155018</v>
      </c>
      <c r="D8" s="338">
        <f>C8/C85</f>
        <v>2.2509617977466718E-2</v>
      </c>
      <c r="E8" s="337"/>
    </row>
    <row r="9" spans="1:8" x14ac:dyDescent="0.2">
      <c r="A9" s="225" t="s">
        <v>995</v>
      </c>
      <c r="B9" s="225" t="s">
        <v>996</v>
      </c>
      <c r="C9" s="241">
        <v>19642535.949999999</v>
      </c>
      <c r="D9" s="338">
        <f>C9/C85</f>
        <v>0.38280440680851407</v>
      </c>
      <c r="E9" s="337"/>
    </row>
    <row r="10" spans="1:8" x14ac:dyDescent="0.2">
      <c r="A10" s="225" t="s">
        <v>997</v>
      </c>
      <c r="B10" s="225" t="s">
        <v>998</v>
      </c>
      <c r="C10" s="241">
        <v>429202.34</v>
      </c>
      <c r="D10" s="338">
        <f>C10/C85</f>
        <v>8.3645282657367967E-3</v>
      </c>
      <c r="E10" s="337"/>
    </row>
    <row r="11" spans="1:8" x14ac:dyDescent="0.2">
      <c r="A11" s="225" t="s">
        <v>999</v>
      </c>
      <c r="B11" s="225" t="s">
        <v>1000</v>
      </c>
      <c r="C11" s="241">
        <v>253176.88</v>
      </c>
      <c r="D11" s="338">
        <f>C11/C85</f>
        <v>4.9340485165832344E-3</v>
      </c>
      <c r="E11" s="337"/>
    </row>
    <row r="12" spans="1:8" x14ac:dyDescent="0.2">
      <c r="A12" s="225" t="s">
        <v>1001</v>
      </c>
      <c r="B12" s="225" t="s">
        <v>1002</v>
      </c>
      <c r="C12" s="241">
        <v>12276.33</v>
      </c>
      <c r="D12" s="338">
        <f>C12/C85</f>
        <v>2.3924778528586912E-4</v>
      </c>
      <c r="E12" s="337"/>
    </row>
    <row r="13" spans="1:8" x14ac:dyDescent="0.2">
      <c r="A13" s="225" t="s">
        <v>1003</v>
      </c>
      <c r="B13" s="225" t="s">
        <v>1004</v>
      </c>
      <c r="C13" s="241">
        <v>113777.5</v>
      </c>
      <c r="D13" s="338">
        <f>C13/C85</f>
        <v>2.2173577030238658E-3</v>
      </c>
      <c r="E13" s="337"/>
    </row>
    <row r="14" spans="1:8" x14ac:dyDescent="0.2">
      <c r="A14" s="225" t="s">
        <v>1005</v>
      </c>
      <c r="B14" s="225" t="s">
        <v>1006</v>
      </c>
      <c r="C14" s="241">
        <v>67325.05</v>
      </c>
      <c r="D14" s="338">
        <f>C14/C85</f>
        <v>1.3120671329917332E-3</v>
      </c>
      <c r="E14" s="337"/>
    </row>
    <row r="15" spans="1:8" x14ac:dyDescent="0.2">
      <c r="A15" s="225" t="s">
        <v>1007</v>
      </c>
      <c r="B15" s="225" t="s">
        <v>1008</v>
      </c>
      <c r="C15" s="241">
        <v>1491924.47</v>
      </c>
      <c r="D15" s="338">
        <f>C15/C85</f>
        <v>2.9075434210492395E-2</v>
      </c>
      <c r="E15" s="337"/>
    </row>
    <row r="16" spans="1:8" x14ac:dyDescent="0.2">
      <c r="A16" s="225" t="s">
        <v>1009</v>
      </c>
      <c r="B16" s="225" t="s">
        <v>1010</v>
      </c>
      <c r="C16" s="241">
        <v>266899.96000000002</v>
      </c>
      <c r="D16" s="338">
        <f>C16/C85</f>
        <v>5.2014913514777678E-3</v>
      </c>
      <c r="E16" s="337"/>
    </row>
    <row r="17" spans="1:5" x14ac:dyDescent="0.2">
      <c r="A17" s="225" t="s">
        <v>1011</v>
      </c>
      <c r="B17" s="225" t="s">
        <v>1012</v>
      </c>
      <c r="C17" s="241">
        <v>117874.48</v>
      </c>
      <c r="D17" s="338">
        <f>C17/C85</f>
        <v>2.2972018739903111E-3</v>
      </c>
      <c r="E17" s="337"/>
    </row>
    <row r="18" spans="1:5" x14ac:dyDescent="0.2">
      <c r="A18" s="225" t="s">
        <v>1013</v>
      </c>
      <c r="B18" s="225" t="s">
        <v>1014</v>
      </c>
      <c r="C18" s="241">
        <v>24842</v>
      </c>
      <c r="D18" s="338">
        <f>C18/C85</f>
        <v>4.8413438560804094E-4</v>
      </c>
      <c r="E18" s="337"/>
    </row>
    <row r="19" spans="1:5" x14ac:dyDescent="0.2">
      <c r="A19" s="225" t="s">
        <v>1015</v>
      </c>
      <c r="B19" s="225" t="s">
        <v>1016</v>
      </c>
      <c r="C19" s="241">
        <v>795268.98</v>
      </c>
      <c r="D19" s="338">
        <f>C19/C85</f>
        <v>1.549863372616671E-2</v>
      </c>
      <c r="E19" s="337"/>
    </row>
    <row r="20" spans="1:5" x14ac:dyDescent="0.2">
      <c r="A20" s="225" t="s">
        <v>1017</v>
      </c>
      <c r="B20" s="225" t="s">
        <v>1018</v>
      </c>
      <c r="C20" s="241">
        <v>3625500</v>
      </c>
      <c r="D20" s="338">
        <f>C20/C85</f>
        <v>7.0655712705174803E-2</v>
      </c>
      <c r="E20" s="337"/>
    </row>
    <row r="21" spans="1:5" x14ac:dyDescent="0.2">
      <c r="A21" s="225" t="s">
        <v>1019</v>
      </c>
      <c r="B21" s="225" t="s">
        <v>1020</v>
      </c>
      <c r="C21" s="241">
        <v>175965.5</v>
      </c>
      <c r="D21" s="338">
        <f>C21/C85</f>
        <v>3.4293112161143113E-3</v>
      </c>
      <c r="E21" s="337"/>
    </row>
    <row r="22" spans="1:5" x14ac:dyDescent="0.2">
      <c r="A22" s="225" t="s">
        <v>1021</v>
      </c>
      <c r="B22" s="225" t="s">
        <v>1022</v>
      </c>
      <c r="C22" s="241">
        <v>15000</v>
      </c>
      <c r="D22" s="338">
        <f>C22/C85</f>
        <v>2.923281452427588E-4</v>
      </c>
      <c r="E22" s="337"/>
    </row>
    <row r="23" spans="1:5" x14ac:dyDescent="0.2">
      <c r="A23" s="225" t="s">
        <v>1023</v>
      </c>
      <c r="B23" s="225" t="s">
        <v>1024</v>
      </c>
      <c r="C23" s="241">
        <v>178554.97</v>
      </c>
      <c r="D23" s="338">
        <f>C23/C85</f>
        <v>3.4797762135984293E-3</v>
      </c>
      <c r="E23" s="337"/>
    </row>
    <row r="24" spans="1:5" x14ac:dyDescent="0.2">
      <c r="A24" s="225" t="s">
        <v>1025</v>
      </c>
      <c r="B24" s="225" t="s">
        <v>1026</v>
      </c>
      <c r="C24" s="241">
        <v>21359</v>
      </c>
      <c r="D24" s="338">
        <f>C24/C85</f>
        <v>4.1625579028267234E-4</v>
      </c>
      <c r="E24" s="337"/>
    </row>
    <row r="25" spans="1:5" x14ac:dyDescent="0.2">
      <c r="A25" s="225" t="s">
        <v>1027</v>
      </c>
      <c r="B25" s="225" t="s">
        <v>1028</v>
      </c>
      <c r="C25" s="241">
        <v>278085.17</v>
      </c>
      <c r="D25" s="338">
        <f>C25/C85</f>
        <v>5.4194747977078178E-3</v>
      </c>
      <c r="E25" s="337"/>
    </row>
    <row r="26" spans="1:5" x14ac:dyDescent="0.2">
      <c r="A26" s="225" t="s">
        <v>1029</v>
      </c>
      <c r="B26" s="225" t="s">
        <v>1030</v>
      </c>
      <c r="C26" s="241">
        <v>84461.05</v>
      </c>
      <c r="D26" s="338">
        <f>C26/C85</f>
        <v>1.6460228061170609E-3</v>
      </c>
      <c r="E26" s="337"/>
    </row>
    <row r="27" spans="1:5" x14ac:dyDescent="0.2">
      <c r="A27" s="225" t="s">
        <v>1031</v>
      </c>
      <c r="B27" s="225" t="s">
        <v>1032</v>
      </c>
      <c r="C27" s="241">
        <v>66436.37</v>
      </c>
      <c r="D27" s="338">
        <f>C27/C85</f>
        <v>1.2947480545841107E-3</v>
      </c>
      <c r="E27" s="337"/>
    </row>
    <row r="28" spans="1:5" x14ac:dyDescent="0.2">
      <c r="A28" s="225" t="s">
        <v>1033</v>
      </c>
      <c r="B28" s="225" t="s">
        <v>1034</v>
      </c>
      <c r="C28" s="241">
        <v>57301.79</v>
      </c>
      <c r="D28" s="338">
        <f>C28/C85</f>
        <v>1.1167283993193376E-3</v>
      </c>
      <c r="E28" s="337"/>
    </row>
    <row r="29" spans="1:5" x14ac:dyDescent="0.2">
      <c r="A29" s="225" t="s">
        <v>1035</v>
      </c>
      <c r="B29" s="225" t="s">
        <v>1036</v>
      </c>
      <c r="C29" s="241">
        <v>24992.27</v>
      </c>
      <c r="D29" s="338">
        <f>C29/C85</f>
        <v>4.8706292896708291E-4</v>
      </c>
      <c r="E29" s="337"/>
    </row>
    <row r="30" spans="1:5" x14ac:dyDescent="0.2">
      <c r="A30" s="225" t="s">
        <v>1037</v>
      </c>
      <c r="B30" s="225" t="s">
        <v>1038</v>
      </c>
      <c r="C30" s="241">
        <v>275134.26</v>
      </c>
      <c r="D30" s="338">
        <f>C30/C85</f>
        <v>5.3619658612359313E-3</v>
      </c>
      <c r="E30" s="337"/>
    </row>
    <row r="31" spans="1:5" x14ac:dyDescent="0.2">
      <c r="A31" s="225" t="s">
        <v>1039</v>
      </c>
      <c r="B31" s="225" t="s">
        <v>1040</v>
      </c>
      <c r="C31" s="241">
        <v>1020.05</v>
      </c>
      <c r="D31" s="338">
        <f>C31/C85</f>
        <v>1.9879288303658406E-5</v>
      </c>
      <c r="E31" s="337"/>
    </row>
    <row r="32" spans="1:5" x14ac:dyDescent="0.2">
      <c r="A32" s="225" t="s">
        <v>1041</v>
      </c>
      <c r="B32" s="225" t="s">
        <v>1042</v>
      </c>
      <c r="C32" s="241">
        <v>2771.83</v>
      </c>
      <c r="D32" s="338">
        <f>C32/C85</f>
        <v>5.4018928188549075E-5</v>
      </c>
      <c r="E32" s="337"/>
    </row>
    <row r="33" spans="1:5" x14ac:dyDescent="0.2">
      <c r="A33" s="225" t="s">
        <v>1043</v>
      </c>
      <c r="B33" s="225" t="s">
        <v>1044</v>
      </c>
      <c r="C33" s="241">
        <v>611077.42000000004</v>
      </c>
      <c r="D33" s="338">
        <f>C33/C85</f>
        <v>1.1909008585888689E-2</v>
      </c>
      <c r="E33" s="337"/>
    </row>
    <row r="34" spans="1:5" x14ac:dyDescent="0.2">
      <c r="A34" s="225" t="s">
        <v>1045</v>
      </c>
      <c r="B34" s="225" t="s">
        <v>1046</v>
      </c>
      <c r="C34" s="241">
        <v>5086.5</v>
      </c>
      <c r="D34" s="338">
        <f>C34/C85</f>
        <v>9.9128474051819504E-5</v>
      </c>
      <c r="E34" s="337"/>
    </row>
    <row r="35" spans="1:5" x14ac:dyDescent="0.2">
      <c r="A35" s="225" t="s">
        <v>1047</v>
      </c>
      <c r="B35" s="225" t="s">
        <v>1048</v>
      </c>
      <c r="C35" s="241">
        <v>2320</v>
      </c>
      <c r="D35" s="338">
        <f>C35/C85</f>
        <v>4.5213419797546696E-5</v>
      </c>
      <c r="E35" s="337"/>
    </row>
    <row r="36" spans="1:5" x14ac:dyDescent="0.2">
      <c r="A36" s="225" t="s">
        <v>1049</v>
      </c>
      <c r="B36" s="225" t="s">
        <v>1050</v>
      </c>
      <c r="C36" s="241">
        <v>51525.02</v>
      </c>
      <c r="D36" s="338">
        <f>C36/C85</f>
        <v>1.0041475686797367E-3</v>
      </c>
      <c r="E36" s="337"/>
    </row>
    <row r="37" spans="1:5" x14ac:dyDescent="0.2">
      <c r="A37" s="225" t="s">
        <v>1051</v>
      </c>
      <c r="B37" s="225" t="s">
        <v>1052</v>
      </c>
      <c r="C37" s="241">
        <v>1106.99</v>
      </c>
      <c r="D37" s="338">
        <f>C37/C85</f>
        <v>2.1573622233485438E-5</v>
      </c>
      <c r="E37" s="337"/>
    </row>
    <row r="38" spans="1:5" x14ac:dyDescent="0.2">
      <c r="A38" s="225" t="s">
        <v>1053</v>
      </c>
      <c r="B38" s="225" t="s">
        <v>1054</v>
      </c>
      <c r="C38" s="241">
        <v>164.99</v>
      </c>
      <c r="D38" s="338">
        <f>C38/C85</f>
        <v>3.2154147122401853E-6</v>
      </c>
      <c r="E38" s="337"/>
    </row>
    <row r="39" spans="1:5" x14ac:dyDescent="0.2">
      <c r="A39" s="225" t="s">
        <v>1055</v>
      </c>
      <c r="B39" s="225" t="s">
        <v>1056</v>
      </c>
      <c r="C39" s="241">
        <v>72833.820000000007</v>
      </c>
      <c r="D39" s="338">
        <f>C39/C85</f>
        <v>1.4194250341029969E-3</v>
      </c>
      <c r="E39" s="337"/>
    </row>
    <row r="40" spans="1:5" x14ac:dyDescent="0.2">
      <c r="A40" s="225" t="s">
        <v>1057</v>
      </c>
      <c r="B40" s="225" t="s">
        <v>1058</v>
      </c>
      <c r="C40" s="241">
        <v>3159.97</v>
      </c>
      <c r="D40" s="338">
        <f>C40/C85</f>
        <v>6.1583211274850692E-5</v>
      </c>
      <c r="E40" s="337"/>
    </row>
    <row r="41" spans="1:5" x14ac:dyDescent="0.2">
      <c r="A41" s="225" t="s">
        <v>1059</v>
      </c>
      <c r="B41" s="225" t="s">
        <v>1060</v>
      </c>
      <c r="C41" s="241">
        <v>2748947.14</v>
      </c>
      <c r="D41" s="338">
        <f>C41/C85</f>
        <v>5.3572974587105762E-2</v>
      </c>
      <c r="E41" s="337"/>
    </row>
    <row r="42" spans="1:5" x14ac:dyDescent="0.2">
      <c r="A42" s="225" t="s">
        <v>1061</v>
      </c>
      <c r="B42" s="225" t="s">
        <v>1062</v>
      </c>
      <c r="C42" s="241">
        <v>8026.99</v>
      </c>
      <c r="D42" s="338">
        <f>C42/C85</f>
        <v>1.5643433990547817E-4</v>
      </c>
      <c r="E42" s="337"/>
    </row>
    <row r="43" spans="1:5" x14ac:dyDescent="0.2">
      <c r="A43" s="225" t="s">
        <v>1063</v>
      </c>
      <c r="B43" s="225" t="s">
        <v>1064</v>
      </c>
      <c r="C43" s="241">
        <v>7362.98</v>
      </c>
      <c r="D43" s="338">
        <f>C43/C85</f>
        <v>1.4349375245730186E-4</v>
      </c>
      <c r="E43" s="337"/>
    </row>
    <row r="44" spans="1:5" x14ac:dyDescent="0.2">
      <c r="A44" s="225" t="s">
        <v>1065</v>
      </c>
      <c r="B44" s="225" t="s">
        <v>1066</v>
      </c>
      <c r="C44" s="241">
        <v>28894.959999999999</v>
      </c>
      <c r="D44" s="338">
        <f>C44/C85</f>
        <v>5.631206709109137E-4</v>
      </c>
      <c r="E44" s="337"/>
    </row>
    <row r="45" spans="1:5" x14ac:dyDescent="0.2">
      <c r="A45" s="225" t="s">
        <v>1067</v>
      </c>
      <c r="B45" s="225" t="s">
        <v>1068</v>
      </c>
      <c r="C45" s="241">
        <v>799.93</v>
      </c>
      <c r="D45" s="338">
        <f>C45/C85</f>
        <v>1.5589470214936001E-5</v>
      </c>
      <c r="E45" s="337"/>
    </row>
    <row r="46" spans="1:5" x14ac:dyDescent="0.2">
      <c r="A46" s="225" t="s">
        <v>1069</v>
      </c>
      <c r="B46" s="225" t="s">
        <v>1070</v>
      </c>
      <c r="C46" s="241">
        <v>10954.47</v>
      </c>
      <c r="D46" s="338">
        <f>C46/C85</f>
        <v>2.1348665981449626E-4</v>
      </c>
      <c r="E46" s="337"/>
    </row>
    <row r="47" spans="1:5" x14ac:dyDescent="0.2">
      <c r="A47" s="225" t="s">
        <v>1071</v>
      </c>
      <c r="B47" s="225" t="s">
        <v>1072</v>
      </c>
      <c r="C47" s="241">
        <v>415988.8</v>
      </c>
      <c r="D47" s="338">
        <f>C47/C85</f>
        <v>8.1070156230507295E-3</v>
      </c>
      <c r="E47" s="337"/>
    </row>
    <row r="48" spans="1:5" x14ac:dyDescent="0.2">
      <c r="A48" s="225" t="s">
        <v>1073</v>
      </c>
      <c r="B48" s="225" t="s">
        <v>1074</v>
      </c>
      <c r="C48" s="241">
        <v>470</v>
      </c>
      <c r="D48" s="338">
        <f>C48/C85</f>
        <v>9.1596152176064425E-6</v>
      </c>
      <c r="E48" s="337"/>
    </row>
    <row r="49" spans="1:5" x14ac:dyDescent="0.2">
      <c r="A49" s="225" t="s">
        <v>1075</v>
      </c>
      <c r="B49" s="225" t="s">
        <v>1076</v>
      </c>
      <c r="C49" s="241">
        <v>1802032.6</v>
      </c>
      <c r="D49" s="338">
        <f>C49/C85</f>
        <v>3.5118989841665754E-2</v>
      </c>
      <c r="E49" s="337"/>
    </row>
    <row r="50" spans="1:5" x14ac:dyDescent="0.2">
      <c r="A50" s="225" t="s">
        <v>1077</v>
      </c>
      <c r="B50" s="225" t="s">
        <v>1078</v>
      </c>
      <c r="C50" s="241">
        <v>144200.32000000001</v>
      </c>
      <c r="D50" s="338">
        <f>C50/C85</f>
        <v>2.8102541392674863E-3</v>
      </c>
      <c r="E50" s="337"/>
    </row>
    <row r="51" spans="1:5" x14ac:dyDescent="0.2">
      <c r="A51" s="225" t="s">
        <v>1079</v>
      </c>
      <c r="B51" s="225" t="s">
        <v>1080</v>
      </c>
      <c r="C51" s="241">
        <v>27504.46</v>
      </c>
      <c r="D51" s="338">
        <f>C51/C85</f>
        <v>5.3602185184690998E-4</v>
      </c>
      <c r="E51" s="337"/>
    </row>
    <row r="52" spans="1:5" x14ac:dyDescent="0.2">
      <c r="A52" s="225" t="s">
        <v>1081</v>
      </c>
      <c r="B52" s="225" t="s">
        <v>1082</v>
      </c>
      <c r="C52" s="241">
        <v>408.32</v>
      </c>
      <c r="D52" s="338">
        <f>C52/C85</f>
        <v>7.957561884368218E-6</v>
      </c>
      <c r="E52" s="337"/>
    </row>
    <row r="53" spans="1:5" x14ac:dyDescent="0.2">
      <c r="A53" s="225" t="s">
        <v>1083</v>
      </c>
      <c r="B53" s="225" t="s">
        <v>1084</v>
      </c>
      <c r="C53" s="241">
        <v>264.49</v>
      </c>
      <c r="D53" s="338">
        <f>C53/C85</f>
        <v>5.154524742350485E-6</v>
      </c>
      <c r="E53" s="337"/>
    </row>
    <row r="54" spans="1:5" x14ac:dyDescent="0.2">
      <c r="A54" s="225" t="s">
        <v>1085</v>
      </c>
      <c r="B54" s="225" t="s">
        <v>1086</v>
      </c>
      <c r="C54" s="241">
        <v>87000</v>
      </c>
      <c r="D54" s="338">
        <f>C54/C85</f>
        <v>1.6955032424080009E-3</v>
      </c>
      <c r="E54" s="337"/>
    </row>
    <row r="55" spans="1:5" x14ac:dyDescent="0.2">
      <c r="A55" s="225" t="s">
        <v>1087</v>
      </c>
      <c r="B55" s="225" t="s">
        <v>1088</v>
      </c>
      <c r="C55" s="241">
        <v>627875.12</v>
      </c>
      <c r="D55" s="338">
        <f>C55/C85</f>
        <v>1.2236371284911641E-2</v>
      </c>
      <c r="E55" s="337"/>
    </row>
    <row r="56" spans="1:5" x14ac:dyDescent="0.2">
      <c r="A56" s="225" t="s">
        <v>1089</v>
      </c>
      <c r="B56" s="225" t="s">
        <v>1090</v>
      </c>
      <c r="C56" s="241">
        <v>27869.19</v>
      </c>
      <c r="D56" s="338">
        <f>C56/C85</f>
        <v>5.431299081412027E-4</v>
      </c>
      <c r="E56" s="337"/>
    </row>
    <row r="57" spans="1:5" x14ac:dyDescent="0.2">
      <c r="A57" s="225" t="s">
        <v>1091</v>
      </c>
      <c r="B57" s="225" t="s">
        <v>1092</v>
      </c>
      <c r="C57" s="241">
        <v>809459.04</v>
      </c>
      <c r="D57" s="338">
        <f>C57/C85</f>
        <v>1.5775177320878939E-2</v>
      </c>
      <c r="E57" s="337"/>
    </row>
    <row r="58" spans="1:5" x14ac:dyDescent="0.2">
      <c r="A58" s="225" t="s">
        <v>1093</v>
      </c>
      <c r="B58" s="225" t="s">
        <v>1094</v>
      </c>
      <c r="C58" s="241">
        <v>33200</v>
      </c>
      <c r="D58" s="338">
        <f>C58/C85</f>
        <v>6.4701962813730615E-4</v>
      </c>
      <c r="E58" s="337"/>
    </row>
    <row r="59" spans="1:5" x14ac:dyDescent="0.2">
      <c r="A59" s="225" t="s">
        <v>1095</v>
      </c>
      <c r="B59" s="225" t="s">
        <v>1096</v>
      </c>
      <c r="C59" s="241">
        <v>27144</v>
      </c>
      <c r="D59" s="338">
        <f>C59/C85</f>
        <v>5.2899701163129631E-4</v>
      </c>
      <c r="E59" s="337"/>
    </row>
    <row r="60" spans="1:5" x14ac:dyDescent="0.2">
      <c r="A60" s="225" t="s">
        <v>1097</v>
      </c>
      <c r="B60" s="225" t="s">
        <v>1098</v>
      </c>
      <c r="C60" s="241">
        <v>126705.65</v>
      </c>
      <c r="D60" s="338">
        <f>C60/C85</f>
        <v>2.4693085104185437E-3</v>
      </c>
      <c r="E60" s="337"/>
    </row>
    <row r="61" spans="1:5" x14ac:dyDescent="0.2">
      <c r="A61" s="225" t="s">
        <v>1099</v>
      </c>
      <c r="B61" s="225" t="s">
        <v>1100</v>
      </c>
      <c r="C61" s="241">
        <v>102313.15</v>
      </c>
      <c r="D61" s="338">
        <f>C61/C85</f>
        <v>1.9939342248962775E-3</v>
      </c>
      <c r="E61" s="337"/>
    </row>
    <row r="62" spans="1:5" x14ac:dyDescent="0.2">
      <c r="A62" s="225" t="s">
        <v>1101</v>
      </c>
      <c r="B62" s="225" t="s">
        <v>1102</v>
      </c>
      <c r="C62" s="241">
        <v>504735.65</v>
      </c>
      <c r="D62" s="338">
        <f>C62/C85</f>
        <v>9.8365624268265516E-3</v>
      </c>
      <c r="E62" s="337"/>
    </row>
    <row r="63" spans="1:5" x14ac:dyDescent="0.2">
      <c r="A63" s="225" t="s">
        <v>1103</v>
      </c>
      <c r="B63" s="225" t="s">
        <v>1104</v>
      </c>
      <c r="C63" s="241">
        <v>754</v>
      </c>
      <c r="D63" s="338">
        <f>C63/C85</f>
        <v>1.4694361434202675E-5</v>
      </c>
      <c r="E63" s="337"/>
    </row>
    <row r="64" spans="1:5" x14ac:dyDescent="0.2">
      <c r="A64" s="225" t="s">
        <v>1105</v>
      </c>
      <c r="B64" s="225" t="s">
        <v>1106</v>
      </c>
      <c r="C64" s="241">
        <v>179189.95</v>
      </c>
      <c r="D64" s="338">
        <f>C64/C85</f>
        <v>3.492151048642846E-3</v>
      </c>
      <c r="E64" s="337"/>
    </row>
    <row r="65" spans="1:5" x14ac:dyDescent="0.2">
      <c r="A65" s="225" t="s">
        <v>1107</v>
      </c>
      <c r="B65" s="225" t="s">
        <v>1108</v>
      </c>
      <c r="C65" s="241">
        <v>1508</v>
      </c>
      <c r="D65" s="338">
        <f>C65/C85</f>
        <v>2.9388722868405349E-5</v>
      </c>
      <c r="E65" s="337"/>
    </row>
    <row r="66" spans="1:5" x14ac:dyDescent="0.2">
      <c r="A66" s="225" t="s">
        <v>1109</v>
      </c>
      <c r="B66" s="225" t="s">
        <v>1110</v>
      </c>
      <c r="C66" s="241">
        <v>8700</v>
      </c>
      <c r="D66" s="338">
        <f>C66/C85</f>
        <v>1.6955032424080009E-4</v>
      </c>
      <c r="E66" s="337"/>
    </row>
    <row r="67" spans="1:5" x14ac:dyDescent="0.2">
      <c r="A67" s="225" t="s">
        <v>1111</v>
      </c>
      <c r="B67" s="225" t="s">
        <v>1112</v>
      </c>
      <c r="C67" s="241">
        <v>18676</v>
      </c>
      <c r="D67" s="338">
        <f>C67/C85</f>
        <v>3.6396802937025086E-4</v>
      </c>
      <c r="E67" s="337"/>
    </row>
    <row r="68" spans="1:5" x14ac:dyDescent="0.2">
      <c r="A68" s="225" t="s">
        <v>1113</v>
      </c>
      <c r="B68" s="225" t="s">
        <v>1114</v>
      </c>
      <c r="C68" s="241">
        <v>2912</v>
      </c>
      <c r="D68" s="338">
        <f>C68/C85</f>
        <v>5.6750637263127573E-5</v>
      </c>
      <c r="E68" s="337"/>
    </row>
    <row r="69" spans="1:5" x14ac:dyDescent="0.2">
      <c r="A69" s="225" t="s">
        <v>1115</v>
      </c>
      <c r="B69" s="225" t="s">
        <v>1116</v>
      </c>
      <c r="C69" s="241">
        <v>17748</v>
      </c>
      <c r="D69" s="338">
        <f>C69/C85</f>
        <v>3.4588266145123221E-4</v>
      </c>
      <c r="E69" s="337"/>
    </row>
    <row r="70" spans="1:5" x14ac:dyDescent="0.2">
      <c r="A70" s="225" t="s">
        <v>1117</v>
      </c>
      <c r="B70" s="225" t="s">
        <v>1118</v>
      </c>
      <c r="C70" s="241">
        <v>35758.18</v>
      </c>
      <c r="D70" s="338">
        <f>C70/C85</f>
        <v>6.968748291104475E-4</v>
      </c>
      <c r="E70" s="337"/>
    </row>
    <row r="71" spans="1:5" x14ac:dyDescent="0.2">
      <c r="A71" s="225" t="s">
        <v>1119</v>
      </c>
      <c r="B71" s="225" t="s">
        <v>1120</v>
      </c>
      <c r="C71" s="241">
        <v>5407</v>
      </c>
      <c r="D71" s="338">
        <f>C71/C85</f>
        <v>1.0537455208850645E-4</v>
      </c>
      <c r="E71" s="337"/>
    </row>
    <row r="72" spans="1:5" x14ac:dyDescent="0.2">
      <c r="A72" s="225" t="s">
        <v>1121</v>
      </c>
      <c r="B72" s="225" t="s">
        <v>1122</v>
      </c>
      <c r="C72" s="241">
        <v>90855.1</v>
      </c>
      <c r="D72" s="338">
        <f>C72/C85</f>
        <v>1.7706335245896918E-3</v>
      </c>
      <c r="E72" s="337"/>
    </row>
    <row r="73" spans="1:5" x14ac:dyDescent="0.2">
      <c r="A73" s="225" t="s">
        <v>1123</v>
      </c>
      <c r="B73" s="225" t="s">
        <v>1124</v>
      </c>
      <c r="C73" s="241">
        <v>23337</v>
      </c>
      <c r="D73" s="338">
        <f>C73/C85</f>
        <v>4.5480412836868412E-4</v>
      </c>
      <c r="E73" s="337"/>
    </row>
    <row r="74" spans="1:5" x14ac:dyDescent="0.2">
      <c r="A74" s="225" t="s">
        <v>1125</v>
      </c>
      <c r="B74" s="225" t="s">
        <v>1126</v>
      </c>
      <c r="C74" s="241">
        <v>101834.14</v>
      </c>
      <c r="D74" s="338">
        <f>C74/C85</f>
        <v>1.9845990179060955E-3</v>
      </c>
      <c r="E74" s="337"/>
    </row>
    <row r="75" spans="1:5" x14ac:dyDescent="0.2">
      <c r="A75" s="225" t="s">
        <v>1127</v>
      </c>
      <c r="B75" s="225" t="s">
        <v>1128</v>
      </c>
      <c r="C75" s="241">
        <v>196647</v>
      </c>
      <c r="D75" s="338">
        <f>C75/C85</f>
        <v>3.8323635185035193E-3</v>
      </c>
      <c r="E75" s="337"/>
    </row>
    <row r="76" spans="1:5" x14ac:dyDescent="0.2">
      <c r="A76" s="225" t="s">
        <v>1129</v>
      </c>
      <c r="B76" s="225" t="s">
        <v>1130</v>
      </c>
      <c r="C76" s="241">
        <v>1857137.84</v>
      </c>
      <c r="D76" s="338">
        <f>C76/C85</f>
        <v>3.6192910681822892E-2</v>
      </c>
      <c r="E76" s="337"/>
    </row>
    <row r="77" spans="1:5" x14ac:dyDescent="0.2">
      <c r="A77" s="225" t="s">
        <v>1131</v>
      </c>
      <c r="B77" s="225" t="s">
        <v>1132</v>
      </c>
      <c r="C77" s="241">
        <v>2752519.05</v>
      </c>
      <c r="D77" s="338">
        <f>C77/C85</f>
        <v>5.3642585908790695E-2</v>
      </c>
      <c r="E77" s="337"/>
    </row>
    <row r="78" spans="1:5" x14ac:dyDescent="0.2">
      <c r="A78" s="225" t="s">
        <v>1133</v>
      </c>
      <c r="B78" s="225" t="s">
        <v>1134</v>
      </c>
      <c r="C78" s="241">
        <v>538266.75</v>
      </c>
      <c r="D78" s="338">
        <f>C78/C85</f>
        <v>1.0490034711556516E-2</v>
      </c>
      <c r="E78" s="337"/>
    </row>
    <row r="79" spans="1:5" x14ac:dyDescent="0.2">
      <c r="A79" s="225" t="s">
        <v>1135</v>
      </c>
      <c r="B79" s="225" t="s">
        <v>1136</v>
      </c>
      <c r="C79" s="241">
        <v>2920112.95</v>
      </c>
      <c r="D79" s="338">
        <f>C79/C85</f>
        <v>5.6908746838190728E-2</v>
      </c>
      <c r="E79" s="337"/>
    </row>
    <row r="80" spans="1:5" x14ac:dyDescent="0.2">
      <c r="A80" s="225" t="s">
        <v>1137</v>
      </c>
      <c r="B80" s="225" t="s">
        <v>1138</v>
      </c>
      <c r="C80" s="241">
        <v>4090040</v>
      </c>
      <c r="D80" s="338">
        <f>C80/C85</f>
        <v>7.9708920477912878E-2</v>
      </c>
      <c r="E80" s="337"/>
    </row>
    <row r="81" spans="1:5" x14ac:dyDescent="0.2">
      <c r="A81" s="225" t="s">
        <v>1139</v>
      </c>
      <c r="B81" s="225" t="s">
        <v>1140</v>
      </c>
      <c r="C81" s="241">
        <v>103300</v>
      </c>
      <c r="D81" s="338">
        <f>C81/C85</f>
        <v>2.0131664935717987E-3</v>
      </c>
      <c r="E81" s="337"/>
    </row>
    <row r="82" spans="1:5" x14ac:dyDescent="0.2">
      <c r="A82" s="225" t="s">
        <v>1141</v>
      </c>
      <c r="B82" s="225" t="s">
        <v>1142</v>
      </c>
      <c r="C82" s="241">
        <v>22013</v>
      </c>
      <c r="D82" s="338">
        <f>C82/C85</f>
        <v>4.2900129741525663E-4</v>
      </c>
      <c r="E82" s="337"/>
    </row>
    <row r="83" spans="1:5" x14ac:dyDescent="0.2">
      <c r="A83" s="225" t="s">
        <v>1143</v>
      </c>
      <c r="B83" s="225" t="s">
        <v>1144</v>
      </c>
      <c r="C83" s="241">
        <v>859347</v>
      </c>
      <c r="D83" s="338">
        <f>C83/C85</f>
        <v>1.6747420975328602E-2</v>
      </c>
      <c r="E83" s="337"/>
    </row>
    <row r="84" spans="1:5" x14ac:dyDescent="0.2">
      <c r="A84" s="225" t="s">
        <v>1145</v>
      </c>
      <c r="B84" s="225" t="s">
        <v>1146</v>
      </c>
      <c r="C84" s="241">
        <v>20000</v>
      </c>
      <c r="D84" s="338">
        <f>C84/C85</f>
        <v>3.897708603236784E-4</v>
      </c>
      <c r="E84" s="337"/>
    </row>
    <row r="85" spans="1:5" x14ac:dyDescent="0.2">
      <c r="A85" s="240"/>
      <c r="B85" s="240" t="s">
        <v>351</v>
      </c>
      <c r="C85" s="239">
        <f>SUM(C8:C84)</f>
        <v>51312199.129999995</v>
      </c>
      <c r="D85" s="336">
        <f>SUM(D8:D84)</f>
        <v>0.99999999999999956</v>
      </c>
      <c r="E85" s="298"/>
    </row>
    <row r="86" spans="1:5" x14ac:dyDescent="0.2">
      <c r="A86" s="335"/>
      <c r="B86" s="335"/>
      <c r="C86" s="334"/>
      <c r="D86" s="333"/>
      <c r="E86" s="332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orcentaje que representa el gasto con respecto del total ejercido." sqref="D7"/>
  </dataValidation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F9" sqref="F9"/>
    </sheetView>
  </sheetViews>
  <sheetFormatPr baseColWidth="10" defaultRowHeight="11.25" x14ac:dyDescent="0.2"/>
  <cols>
    <col min="1" max="1" width="20.7109375" style="59" customWidth="1"/>
    <col min="2" max="2" width="50.7109375" style="59" customWidth="1"/>
    <col min="3" max="3" width="17.7109375" style="35" customWidth="1"/>
    <col min="4" max="4" width="17.7109375" style="62" customWidth="1"/>
    <col min="5" max="5" width="17.7109375" style="63" customWidth="1"/>
    <col min="6" max="8" width="11.42578125" style="59"/>
    <col min="9" max="16384" width="11.42578125" style="5"/>
  </cols>
  <sheetData>
    <row r="2" spans="1:5" ht="15" customHeight="1" x14ac:dyDescent="0.2">
      <c r="A2" s="477" t="s">
        <v>138</v>
      </c>
      <c r="B2" s="478"/>
      <c r="C2" s="114"/>
      <c r="D2" s="115"/>
      <c r="E2" s="115"/>
    </row>
    <row r="3" spans="1:5" ht="12" thickBot="1" x14ac:dyDescent="0.25">
      <c r="A3" s="14"/>
      <c r="B3" s="14"/>
      <c r="C3" s="114"/>
      <c r="D3" s="115"/>
      <c r="E3" s="115"/>
    </row>
    <row r="4" spans="1:5" ht="14.1" customHeight="1" x14ac:dyDescent="0.2">
      <c r="A4" s="129" t="s">
        <v>229</v>
      </c>
      <c r="B4" s="86"/>
      <c r="C4" s="116"/>
      <c r="D4" s="117"/>
      <c r="E4" s="118"/>
    </row>
    <row r="5" spans="1:5" ht="14.1" customHeight="1" x14ac:dyDescent="0.2">
      <c r="A5" s="131" t="s">
        <v>139</v>
      </c>
      <c r="B5" s="11"/>
      <c r="C5" s="21"/>
      <c r="D5" s="34"/>
      <c r="E5" s="119"/>
    </row>
    <row r="6" spans="1:5" ht="14.1" customHeight="1" x14ac:dyDescent="0.2">
      <c r="A6" s="131" t="s">
        <v>168</v>
      </c>
      <c r="B6" s="97"/>
      <c r="C6" s="97"/>
      <c r="D6" s="97"/>
      <c r="E6" s="98"/>
    </row>
    <row r="7" spans="1:5" ht="14.1" customHeight="1" x14ac:dyDescent="0.2">
      <c r="A7" s="148" t="s">
        <v>201</v>
      </c>
      <c r="B7" s="11"/>
      <c r="C7" s="21"/>
      <c r="D7" s="34"/>
      <c r="E7" s="119"/>
    </row>
    <row r="8" spans="1:5" ht="14.1" customHeight="1" thickBot="1" x14ac:dyDescent="0.25">
      <c r="A8" s="143" t="s">
        <v>202</v>
      </c>
      <c r="B8" s="89"/>
      <c r="C8" s="112"/>
      <c r="D8" s="120"/>
      <c r="E8" s="121"/>
    </row>
    <row r="9" spans="1:5" x14ac:dyDescent="0.2">
      <c r="A9" s="80"/>
      <c r="B9" s="80"/>
      <c r="C9" s="3"/>
      <c r="D9" s="122"/>
      <c r="E9" s="122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Normal="100" zoomScaleSheetLayoutView="100" workbookViewId="0">
      <selection activeCell="F45" sqref="F45"/>
    </sheetView>
  </sheetViews>
  <sheetFormatPr baseColWidth="10" defaultRowHeight="11.25" x14ac:dyDescent="0.2"/>
  <cols>
    <col min="1" max="1" width="20.7109375" style="81" customWidth="1"/>
    <col min="2" max="2" width="50.7109375" style="81" customWidth="1"/>
    <col min="3" max="5" width="17.7109375" style="6" customWidth="1"/>
    <col min="6" max="7" width="17.7109375" style="81" customWidth="1"/>
    <col min="8" max="16384" width="11.42578125" style="81"/>
  </cols>
  <sheetData>
    <row r="1" spans="1:7" s="11" customFormat="1" ht="11.25" customHeight="1" x14ac:dyDescent="0.2">
      <c r="A1" s="20" t="s">
        <v>39</v>
      </c>
      <c r="B1" s="20"/>
      <c r="C1" s="12"/>
      <c r="D1" s="12"/>
      <c r="E1" s="12"/>
      <c r="F1" s="347"/>
      <c r="G1" s="4"/>
    </row>
    <row r="2" spans="1:7" s="11" customFormat="1" ht="11.25" customHeight="1" x14ac:dyDescent="0.2">
      <c r="A2" s="20" t="s">
        <v>0</v>
      </c>
      <c r="B2" s="20"/>
      <c r="C2" s="12"/>
      <c r="D2" s="12"/>
      <c r="E2" s="12"/>
    </row>
    <row r="3" spans="1:7" s="11" customFormat="1" x14ac:dyDescent="0.2">
      <c r="C3" s="12"/>
      <c r="D3" s="12"/>
      <c r="E3" s="12"/>
    </row>
    <row r="4" spans="1:7" s="11" customFormat="1" x14ac:dyDescent="0.2">
      <c r="C4" s="12"/>
      <c r="D4" s="12"/>
      <c r="E4" s="12"/>
    </row>
    <row r="5" spans="1:7" s="11" customFormat="1" ht="11.25" customHeight="1" x14ac:dyDescent="0.2">
      <c r="A5" s="204" t="s">
        <v>359</v>
      </c>
      <c r="B5" s="204"/>
      <c r="C5" s="12"/>
      <c r="D5" s="12"/>
      <c r="E5" s="12"/>
      <c r="G5" s="178" t="s">
        <v>358</v>
      </c>
    </row>
    <row r="6" spans="1:7" s="23" customFormat="1" x14ac:dyDescent="0.2">
      <c r="A6" s="267"/>
      <c r="B6" s="267"/>
      <c r="C6" s="22"/>
      <c r="D6" s="323"/>
      <c r="E6" s="323"/>
    </row>
    <row r="7" spans="1:7" ht="15" customHeight="1" x14ac:dyDescent="0.2">
      <c r="A7" s="215" t="s">
        <v>41</v>
      </c>
      <c r="B7" s="214" t="s">
        <v>42</v>
      </c>
      <c r="C7" s="279" t="s">
        <v>43</v>
      </c>
      <c r="D7" s="279" t="s">
        <v>44</v>
      </c>
      <c r="E7" s="346" t="s">
        <v>357</v>
      </c>
      <c r="F7" s="302" t="s">
        <v>234</v>
      </c>
      <c r="G7" s="302" t="s">
        <v>329</v>
      </c>
    </row>
    <row r="8" spans="1:7" x14ac:dyDescent="0.2">
      <c r="A8" s="225" t="s">
        <v>1147</v>
      </c>
      <c r="B8" s="225" t="s">
        <v>1148</v>
      </c>
      <c r="C8" s="241">
        <v>-9291671.1199999992</v>
      </c>
      <c r="D8" s="241">
        <v>-9971206.5800000001</v>
      </c>
      <c r="E8" s="241">
        <v>-679535.46</v>
      </c>
      <c r="F8" s="301"/>
      <c r="G8" s="273"/>
    </row>
    <row r="9" spans="1:7" x14ac:dyDescent="0.2">
      <c r="A9" s="225" t="s">
        <v>1149</v>
      </c>
      <c r="B9" s="225" t="s">
        <v>1150</v>
      </c>
      <c r="C9" s="241">
        <v>-1149287.47</v>
      </c>
      <c r="D9" s="241">
        <v>-1149287.47</v>
      </c>
      <c r="E9" s="241">
        <v>0</v>
      </c>
      <c r="F9" s="241"/>
      <c r="G9" s="273"/>
    </row>
    <row r="10" spans="1:7" x14ac:dyDescent="0.2">
      <c r="A10" s="225" t="s">
        <v>1151</v>
      </c>
      <c r="B10" s="225" t="s">
        <v>1152</v>
      </c>
      <c r="C10" s="241">
        <v>-4513801.55</v>
      </c>
      <c r="D10" s="241">
        <v>-4513801.55</v>
      </c>
      <c r="E10" s="241">
        <v>0</v>
      </c>
      <c r="F10" s="273"/>
      <c r="G10" s="273"/>
    </row>
    <row r="11" spans="1:7" x14ac:dyDescent="0.2">
      <c r="A11" s="225" t="s">
        <v>1153</v>
      </c>
      <c r="B11" s="225" t="s">
        <v>1154</v>
      </c>
      <c r="C11" s="241">
        <v>-161577.29999999999</v>
      </c>
      <c r="D11" s="241">
        <v>-161577.29999999999</v>
      </c>
      <c r="E11" s="241">
        <v>0</v>
      </c>
      <c r="F11" s="273"/>
      <c r="G11" s="273"/>
    </row>
    <row r="12" spans="1:7" x14ac:dyDescent="0.2">
      <c r="A12" s="225" t="s">
        <v>1155</v>
      </c>
      <c r="B12" s="225" t="s">
        <v>1156</v>
      </c>
      <c r="C12" s="241">
        <v>-407330</v>
      </c>
      <c r="D12" s="241">
        <v>-407330</v>
      </c>
      <c r="E12" s="241">
        <v>0</v>
      </c>
      <c r="F12" s="273"/>
      <c r="G12" s="273"/>
    </row>
    <row r="13" spans="1:7" x14ac:dyDescent="0.2">
      <c r="A13" s="225" t="s">
        <v>1157</v>
      </c>
      <c r="B13" s="225" t="s">
        <v>1158</v>
      </c>
      <c r="C13" s="241">
        <v>700000</v>
      </c>
      <c r="D13" s="241">
        <v>700000</v>
      </c>
      <c r="E13" s="241">
        <v>0</v>
      </c>
      <c r="F13" s="273"/>
      <c r="G13" s="273"/>
    </row>
    <row r="14" spans="1:7" x14ac:dyDescent="0.2">
      <c r="A14" s="225" t="s">
        <v>1159</v>
      </c>
      <c r="B14" s="225" t="s">
        <v>1160</v>
      </c>
      <c r="C14" s="241">
        <v>-364094.14</v>
      </c>
      <c r="D14" s="241">
        <v>-364094.14</v>
      </c>
      <c r="E14" s="241">
        <v>0</v>
      </c>
      <c r="F14" s="273"/>
      <c r="G14" s="273"/>
    </row>
    <row r="15" spans="1:7" x14ac:dyDescent="0.2">
      <c r="A15" s="225" t="s">
        <v>1161</v>
      </c>
      <c r="B15" s="225" t="s">
        <v>1162</v>
      </c>
      <c r="C15" s="241">
        <v>-397846.6</v>
      </c>
      <c r="D15" s="241">
        <v>-397846.6</v>
      </c>
      <c r="E15" s="241">
        <v>0</v>
      </c>
      <c r="F15" s="273"/>
      <c r="G15" s="273"/>
    </row>
    <row r="16" spans="1:7" x14ac:dyDescent="0.2">
      <c r="A16" s="225" t="s">
        <v>1163</v>
      </c>
      <c r="B16" s="225" t="s">
        <v>1164</v>
      </c>
      <c r="C16" s="241">
        <v>-80790</v>
      </c>
      <c r="D16" s="241">
        <v>-80790</v>
      </c>
      <c r="E16" s="241">
        <v>0</v>
      </c>
      <c r="F16" s="273"/>
      <c r="G16" s="273"/>
    </row>
    <row r="17" spans="1:7" x14ac:dyDescent="0.2">
      <c r="A17" s="225" t="s">
        <v>1165</v>
      </c>
      <c r="B17" s="225" t="s">
        <v>1166</v>
      </c>
      <c r="C17" s="241">
        <v>-24691.56</v>
      </c>
      <c r="D17" s="241">
        <v>-24691.56</v>
      </c>
      <c r="E17" s="241">
        <v>0</v>
      </c>
      <c r="F17" s="273"/>
      <c r="G17" s="273"/>
    </row>
    <row r="18" spans="1:7" x14ac:dyDescent="0.2">
      <c r="A18" s="225" t="s">
        <v>1167</v>
      </c>
      <c r="B18" s="225" t="s">
        <v>1168</v>
      </c>
      <c r="C18" s="241">
        <v>-1205354.7</v>
      </c>
      <c r="D18" s="241">
        <v>-1205354.7</v>
      </c>
      <c r="E18" s="241">
        <v>0</v>
      </c>
      <c r="F18" s="273"/>
      <c r="G18" s="273"/>
    </row>
    <row r="19" spans="1:7" x14ac:dyDescent="0.2">
      <c r="A19" s="225" t="s">
        <v>1169</v>
      </c>
      <c r="B19" s="225" t="s">
        <v>1170</v>
      </c>
      <c r="C19" s="241">
        <v>-637907.89</v>
      </c>
      <c r="D19" s="241">
        <v>-637907.89</v>
      </c>
      <c r="E19" s="241">
        <v>0</v>
      </c>
      <c r="F19" s="273"/>
      <c r="G19" s="273"/>
    </row>
    <row r="20" spans="1:7" x14ac:dyDescent="0.2">
      <c r="A20" s="225" t="s">
        <v>1171</v>
      </c>
      <c r="B20" s="225" t="s">
        <v>1172</v>
      </c>
      <c r="C20" s="241">
        <v>-187607.05</v>
      </c>
      <c r="D20" s="241">
        <v>-187607.05</v>
      </c>
      <c r="E20" s="241">
        <v>0</v>
      </c>
      <c r="F20" s="273"/>
      <c r="G20" s="273"/>
    </row>
    <row r="21" spans="1:7" x14ac:dyDescent="0.2">
      <c r="A21" s="225" t="s">
        <v>1173</v>
      </c>
      <c r="B21" s="225" t="s">
        <v>1174</v>
      </c>
      <c r="C21" s="241">
        <v>-207429</v>
      </c>
      <c r="D21" s="241">
        <v>-343900.68</v>
      </c>
      <c r="E21" s="241">
        <v>-136471.67999999999</v>
      </c>
      <c r="F21" s="273"/>
      <c r="G21" s="273"/>
    </row>
    <row r="22" spans="1:7" x14ac:dyDescent="0.2">
      <c r="A22" s="225"/>
      <c r="B22" s="225"/>
      <c r="C22" s="241"/>
      <c r="D22" s="241"/>
      <c r="E22" s="241"/>
      <c r="F22" s="273"/>
      <c r="G22" s="273"/>
    </row>
    <row r="23" spans="1:7" x14ac:dyDescent="0.2">
      <c r="A23" s="270"/>
      <c r="B23" s="240" t="s">
        <v>356</v>
      </c>
      <c r="C23" s="226">
        <f>SUM(C8:C22)</f>
        <v>-17929388.380000003</v>
      </c>
      <c r="D23" s="226">
        <f>SUM(D8:D22)</f>
        <v>-18745395.520000003</v>
      </c>
      <c r="E23" s="206">
        <f>SUM(E8:E22)</f>
        <v>-816007.1399999999</v>
      </c>
      <c r="F23" s="345"/>
      <c r="G23" s="345"/>
    </row>
  </sheetData>
  <dataValidations count="7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Procedencia de los recursos: Estatal o Municipal." sqref="G7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"/>
  <sheetViews>
    <sheetView view="pageBreakPreview" zoomScale="110" zoomScaleNormal="100" zoomScaleSheetLayoutView="110" workbookViewId="0">
      <selection activeCell="F20" sqref="F20"/>
    </sheetView>
  </sheetViews>
  <sheetFormatPr baseColWidth="10" defaultRowHeight="11.25" x14ac:dyDescent="0.2"/>
  <cols>
    <col min="1" max="1" width="20.7109375" style="5" customWidth="1"/>
    <col min="2" max="2" width="50.7109375" style="5" customWidth="1"/>
    <col min="3" max="5" width="15.7109375" style="6" customWidth="1"/>
    <col min="6" max="7" width="15.7109375" style="5" customWidth="1"/>
    <col min="8" max="16384" width="11.42578125" style="5"/>
  </cols>
  <sheetData>
    <row r="2" spans="1:7" ht="15" customHeight="1" x14ac:dyDescent="0.2">
      <c r="A2" s="477" t="s">
        <v>138</v>
      </c>
      <c r="B2" s="478"/>
      <c r="C2" s="80"/>
      <c r="D2" s="80"/>
      <c r="E2" s="80"/>
      <c r="F2" s="80"/>
      <c r="G2" s="80"/>
    </row>
    <row r="3" spans="1:7" ht="12" thickBot="1" x14ac:dyDescent="0.25">
      <c r="A3" s="80"/>
      <c r="B3" s="80"/>
      <c r="C3" s="80"/>
      <c r="D3" s="80"/>
      <c r="E3" s="80"/>
      <c r="F3" s="80"/>
      <c r="G3" s="80"/>
    </row>
    <row r="4" spans="1:7" ht="14.1" customHeight="1" x14ac:dyDescent="0.2">
      <c r="A4" s="129" t="s">
        <v>229</v>
      </c>
      <c r="B4" s="86"/>
      <c r="C4" s="86"/>
      <c r="D4" s="86"/>
      <c r="E4" s="86"/>
      <c r="F4" s="86"/>
      <c r="G4" s="87"/>
    </row>
    <row r="5" spans="1:7" ht="14.1" customHeight="1" x14ac:dyDescent="0.2">
      <c r="A5" s="131" t="s">
        <v>139</v>
      </c>
      <c r="B5" s="11"/>
      <c r="C5" s="11"/>
      <c r="D5" s="11"/>
      <c r="E5" s="11"/>
      <c r="F5" s="11"/>
      <c r="G5" s="88"/>
    </row>
    <row r="6" spans="1:7" ht="14.1" customHeight="1" x14ac:dyDescent="0.2">
      <c r="A6" s="160" t="s">
        <v>203</v>
      </c>
      <c r="B6" s="84"/>
      <c r="C6" s="84"/>
      <c r="D6" s="84"/>
      <c r="E6" s="84"/>
      <c r="F6" s="84"/>
      <c r="G6" s="85"/>
    </row>
    <row r="7" spans="1:7" ht="14.1" customHeight="1" x14ac:dyDescent="0.2">
      <c r="A7" s="131" t="s">
        <v>164</v>
      </c>
      <c r="B7" s="84"/>
      <c r="C7" s="84"/>
      <c r="D7" s="84"/>
      <c r="E7" s="84"/>
      <c r="F7" s="84"/>
      <c r="G7" s="85"/>
    </row>
    <row r="8" spans="1:7" ht="14.1" customHeight="1" x14ac:dyDescent="0.2">
      <c r="A8" s="131" t="s">
        <v>204</v>
      </c>
      <c r="B8" s="11"/>
      <c r="C8" s="11"/>
      <c r="D8" s="11"/>
      <c r="E8" s="11"/>
      <c r="F8" s="11"/>
      <c r="G8" s="88"/>
    </row>
    <row r="9" spans="1:7" ht="14.1" customHeight="1" x14ac:dyDescent="0.2">
      <c r="A9" s="131" t="s">
        <v>205</v>
      </c>
      <c r="B9" s="84"/>
      <c r="C9" s="84"/>
      <c r="D9" s="84"/>
      <c r="E9" s="84"/>
      <c r="F9" s="84"/>
      <c r="G9" s="85"/>
    </row>
    <row r="10" spans="1:7" ht="14.1" customHeight="1" thickBot="1" x14ac:dyDescent="0.25">
      <c r="A10" s="136" t="s">
        <v>206</v>
      </c>
      <c r="B10" s="89"/>
      <c r="C10" s="89"/>
      <c r="D10" s="89"/>
      <c r="E10" s="89"/>
      <c r="F10" s="89"/>
      <c r="G10" s="90"/>
    </row>
    <row r="11" spans="1:7" x14ac:dyDescent="0.2">
      <c r="A11" s="80"/>
      <c r="B11" s="80"/>
      <c r="C11" s="80"/>
      <c r="D11" s="80"/>
      <c r="E11" s="80"/>
      <c r="F11" s="80"/>
      <c r="G11" s="80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1" orientation="landscape" r:id="rId1"/>
  <headerFooter>
    <oddHeader>&amp;CNOTAS A LOS ESTADOS FINANCIEROS</oddHeader>
    <oddFooter>&amp;L&amp;F&amp;R&amp;A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opLeftCell="B46" zoomScaleNormal="100" zoomScaleSheetLayoutView="100" workbookViewId="0">
      <selection activeCell="F60" sqref="F60"/>
    </sheetView>
  </sheetViews>
  <sheetFormatPr baseColWidth="10" defaultRowHeight="11.25" x14ac:dyDescent="0.2"/>
  <cols>
    <col min="1" max="1" width="20.7109375" style="81" customWidth="1"/>
    <col min="2" max="2" width="50.7109375" style="81" customWidth="1"/>
    <col min="3" max="5" width="17.7109375" style="6" customWidth="1"/>
    <col min="6" max="6" width="17.7109375" style="81" customWidth="1"/>
    <col min="7" max="16384" width="11.42578125" style="81"/>
  </cols>
  <sheetData>
    <row r="1" spans="1:6" s="11" customFormat="1" x14ac:dyDescent="0.2">
      <c r="A1" s="20" t="s">
        <v>39</v>
      </c>
      <c r="B1" s="20"/>
      <c r="C1" s="12"/>
      <c r="D1" s="12"/>
      <c r="E1" s="12"/>
      <c r="F1" s="4"/>
    </row>
    <row r="2" spans="1:6" s="11" customFormat="1" x14ac:dyDescent="0.2">
      <c r="A2" s="20" t="s">
        <v>0</v>
      </c>
      <c r="B2" s="20"/>
      <c r="C2" s="12"/>
      <c r="D2" s="12"/>
      <c r="E2" s="12"/>
    </row>
    <row r="3" spans="1:6" s="11" customFormat="1" x14ac:dyDescent="0.2">
      <c r="C3" s="12"/>
      <c r="D3" s="12"/>
      <c r="E3" s="12"/>
    </row>
    <row r="4" spans="1:6" s="11" customFormat="1" x14ac:dyDescent="0.2">
      <c r="C4" s="12"/>
      <c r="D4" s="12"/>
      <c r="E4" s="12"/>
    </row>
    <row r="5" spans="1:6" s="11" customFormat="1" ht="11.25" customHeight="1" x14ac:dyDescent="0.2">
      <c r="A5" s="204" t="s">
        <v>362</v>
      </c>
      <c r="B5" s="204"/>
      <c r="C5" s="12"/>
      <c r="D5" s="12"/>
      <c r="E5" s="12"/>
      <c r="F5" s="178" t="s">
        <v>361</v>
      </c>
    </row>
    <row r="6" spans="1:6" s="23" customFormat="1" x14ac:dyDescent="0.2">
      <c r="A6" s="267"/>
      <c r="B6" s="267"/>
      <c r="C6" s="22"/>
      <c r="D6" s="323"/>
      <c r="E6" s="323"/>
    </row>
    <row r="7" spans="1:6" ht="15" customHeight="1" x14ac:dyDescent="0.2">
      <c r="A7" s="215" t="s">
        <v>41</v>
      </c>
      <c r="B7" s="214" t="s">
        <v>42</v>
      </c>
      <c r="C7" s="279" t="s">
        <v>43</v>
      </c>
      <c r="D7" s="279" t="s">
        <v>44</v>
      </c>
      <c r="E7" s="346" t="s">
        <v>357</v>
      </c>
      <c r="F7" s="346" t="s">
        <v>329</v>
      </c>
    </row>
    <row r="8" spans="1:6" x14ac:dyDescent="0.2">
      <c r="A8" s="225" t="s">
        <v>1175</v>
      </c>
      <c r="B8" s="225" t="s">
        <v>1176</v>
      </c>
      <c r="C8" s="241">
        <v>-120211689.42</v>
      </c>
      <c r="D8" s="241">
        <v>0</v>
      </c>
      <c r="E8" s="241">
        <v>120211689.42</v>
      </c>
      <c r="F8" s="348"/>
    </row>
    <row r="9" spans="1:6" x14ac:dyDescent="0.2">
      <c r="A9" s="225" t="s">
        <v>1175</v>
      </c>
      <c r="B9" s="225" t="s">
        <v>1177</v>
      </c>
      <c r="C9" s="241">
        <v>0</v>
      </c>
      <c r="D9" s="241">
        <v>-57614085.32</v>
      </c>
      <c r="E9" s="241">
        <v>57614085.32</v>
      </c>
      <c r="F9" s="348"/>
    </row>
    <row r="10" spans="1:6" x14ac:dyDescent="0.2">
      <c r="A10" s="225" t="s">
        <v>1178</v>
      </c>
      <c r="B10" s="225" t="s">
        <v>1179</v>
      </c>
      <c r="C10" s="241">
        <v>5675805.9500000002</v>
      </c>
      <c r="D10" s="241">
        <v>5675805.9500000002</v>
      </c>
      <c r="E10" s="241">
        <v>0</v>
      </c>
      <c r="F10" s="348"/>
    </row>
    <row r="11" spans="1:6" x14ac:dyDescent="0.2">
      <c r="A11" s="225" t="s">
        <v>1180</v>
      </c>
      <c r="B11" s="225" t="s">
        <v>1181</v>
      </c>
      <c r="C11" s="241">
        <v>-2390705.9</v>
      </c>
      <c r="D11" s="241">
        <v>-2390705.9</v>
      </c>
      <c r="E11" s="241">
        <v>0</v>
      </c>
      <c r="F11" s="348"/>
    </row>
    <row r="12" spans="1:6" x14ac:dyDescent="0.2">
      <c r="A12" s="225" t="s">
        <v>1182</v>
      </c>
      <c r="B12" s="225" t="s">
        <v>1183</v>
      </c>
      <c r="C12" s="241">
        <v>5854703.7300000004</v>
      </c>
      <c r="D12" s="241">
        <v>5854703.7300000004</v>
      </c>
      <c r="E12" s="241">
        <v>0</v>
      </c>
      <c r="F12" s="348"/>
    </row>
    <row r="13" spans="1:6" x14ac:dyDescent="0.2">
      <c r="A13" s="225" t="s">
        <v>1184</v>
      </c>
      <c r="B13" s="225" t="s">
        <v>1185</v>
      </c>
      <c r="C13" s="241">
        <v>-18190869.82</v>
      </c>
      <c r="D13" s="241">
        <v>-18190869.82</v>
      </c>
      <c r="E13" s="241">
        <v>0</v>
      </c>
      <c r="F13" s="348"/>
    </row>
    <row r="14" spans="1:6" x14ac:dyDescent="0.2">
      <c r="A14" s="225" t="s">
        <v>1186</v>
      </c>
      <c r="B14" s="225" t="s">
        <v>1187</v>
      </c>
      <c r="C14" s="241">
        <v>5055595.5199999996</v>
      </c>
      <c r="D14" s="241">
        <v>5055595.5199999996</v>
      </c>
      <c r="E14" s="241">
        <v>0</v>
      </c>
      <c r="F14" s="348"/>
    </row>
    <row r="15" spans="1:6" x14ac:dyDescent="0.2">
      <c r="A15" s="225" t="s">
        <v>1188</v>
      </c>
      <c r="B15" s="225" t="s">
        <v>1189</v>
      </c>
      <c r="C15" s="241">
        <v>105456815.84</v>
      </c>
      <c r="D15" s="241">
        <v>105456215.28</v>
      </c>
      <c r="E15" s="241">
        <v>-600.55999999999995</v>
      </c>
      <c r="F15" s="348"/>
    </row>
    <row r="16" spans="1:6" x14ac:dyDescent="0.2">
      <c r="A16" s="225" t="s">
        <v>1190</v>
      </c>
      <c r="B16" s="225" t="s">
        <v>1191</v>
      </c>
      <c r="C16" s="241">
        <v>-1772415.98</v>
      </c>
      <c r="D16" s="241">
        <v>-1763907.97</v>
      </c>
      <c r="E16" s="241">
        <v>8508.01</v>
      </c>
      <c r="F16" s="348"/>
    </row>
    <row r="17" spans="1:6" x14ac:dyDescent="0.2">
      <c r="A17" s="225" t="s">
        <v>1192</v>
      </c>
      <c r="B17" s="225" t="s">
        <v>1193</v>
      </c>
      <c r="C17" s="241">
        <v>30118958.02</v>
      </c>
      <c r="D17" s="241">
        <v>30118932.199999999</v>
      </c>
      <c r="E17" s="241">
        <v>-25.82</v>
      </c>
      <c r="F17" s="348"/>
    </row>
    <row r="18" spans="1:6" x14ac:dyDescent="0.2">
      <c r="A18" s="225" t="s">
        <v>1194</v>
      </c>
      <c r="B18" s="225" t="s">
        <v>1195</v>
      </c>
      <c r="C18" s="241">
        <v>69396513.140000001</v>
      </c>
      <c r="D18" s="241">
        <v>69393660.540000007</v>
      </c>
      <c r="E18" s="241">
        <v>-2852.6</v>
      </c>
      <c r="F18" s="348"/>
    </row>
    <row r="19" spans="1:6" x14ac:dyDescent="0.2">
      <c r="A19" s="225" t="s">
        <v>1196</v>
      </c>
      <c r="B19" s="225" t="s">
        <v>1197</v>
      </c>
      <c r="C19" s="241">
        <v>24890369.949999999</v>
      </c>
      <c r="D19" s="241">
        <v>33744168.649999999</v>
      </c>
      <c r="E19" s="241">
        <v>8853798.6999999993</v>
      </c>
      <c r="F19" s="348"/>
    </row>
    <row r="20" spans="1:6" x14ac:dyDescent="0.2">
      <c r="A20" s="225" t="s">
        <v>1198</v>
      </c>
      <c r="B20" s="225" t="s">
        <v>1199</v>
      </c>
      <c r="C20" s="241">
        <v>0</v>
      </c>
      <c r="D20" s="241">
        <v>-21346145.140000001</v>
      </c>
      <c r="E20" s="241">
        <v>-21346145.140000001</v>
      </c>
      <c r="F20" s="348"/>
    </row>
    <row r="21" spans="1:6" x14ac:dyDescent="0.2">
      <c r="A21" s="225" t="s">
        <v>1200</v>
      </c>
      <c r="B21" s="225" t="s">
        <v>1201</v>
      </c>
      <c r="C21" s="241">
        <v>-91436</v>
      </c>
      <c r="D21" s="241">
        <v>-91436</v>
      </c>
      <c r="E21" s="241">
        <v>0</v>
      </c>
      <c r="F21" s="348"/>
    </row>
    <row r="22" spans="1:6" x14ac:dyDescent="0.2">
      <c r="A22" s="225" t="s">
        <v>1202</v>
      </c>
      <c r="B22" s="225" t="s">
        <v>1201</v>
      </c>
      <c r="C22" s="241">
        <v>-45312.34</v>
      </c>
      <c r="D22" s="241">
        <v>-45312.34</v>
      </c>
      <c r="E22" s="241">
        <v>0</v>
      </c>
      <c r="F22" s="348"/>
    </row>
    <row r="23" spans="1:6" x14ac:dyDescent="0.2">
      <c r="A23" s="225" t="s">
        <v>1203</v>
      </c>
      <c r="B23" s="225" t="s">
        <v>1204</v>
      </c>
      <c r="C23" s="241">
        <v>-31344.03</v>
      </c>
      <c r="D23" s="241">
        <v>-31344.03</v>
      </c>
      <c r="E23" s="241">
        <v>0</v>
      </c>
      <c r="F23" s="348"/>
    </row>
    <row r="24" spans="1:6" x14ac:dyDescent="0.2">
      <c r="A24" s="225" t="s">
        <v>1205</v>
      </c>
      <c r="B24" s="225" t="s">
        <v>1206</v>
      </c>
      <c r="C24" s="241">
        <v>-908037.43</v>
      </c>
      <c r="D24" s="241">
        <v>-908037.43</v>
      </c>
      <c r="E24" s="241">
        <v>0</v>
      </c>
      <c r="F24" s="348"/>
    </row>
    <row r="25" spans="1:6" x14ac:dyDescent="0.2">
      <c r="A25" s="225" t="s">
        <v>1207</v>
      </c>
      <c r="B25" s="225" t="s">
        <v>1208</v>
      </c>
      <c r="C25" s="241">
        <v>205494.76</v>
      </c>
      <c r="D25" s="241">
        <v>205494.76</v>
      </c>
      <c r="E25" s="241">
        <v>0</v>
      </c>
      <c r="F25" s="348"/>
    </row>
    <row r="26" spans="1:6" x14ac:dyDescent="0.2">
      <c r="A26" s="225" t="s">
        <v>1209</v>
      </c>
      <c r="B26" s="225" t="s">
        <v>1210</v>
      </c>
      <c r="C26" s="241">
        <v>-273806.75</v>
      </c>
      <c r="D26" s="241">
        <v>-273806.75</v>
      </c>
      <c r="E26" s="241">
        <v>0</v>
      </c>
      <c r="F26" s="348"/>
    </row>
    <row r="27" spans="1:6" x14ac:dyDescent="0.2">
      <c r="A27" s="225" t="s">
        <v>1211</v>
      </c>
      <c r="B27" s="225" t="s">
        <v>1212</v>
      </c>
      <c r="C27" s="241">
        <v>-34800.65</v>
      </c>
      <c r="D27" s="241">
        <v>-34800.65</v>
      </c>
      <c r="E27" s="241">
        <v>0</v>
      </c>
      <c r="F27" s="348"/>
    </row>
    <row r="28" spans="1:6" x14ac:dyDescent="0.2">
      <c r="A28" s="225" t="s">
        <v>1213</v>
      </c>
      <c r="B28" s="225" t="s">
        <v>1214</v>
      </c>
      <c r="C28" s="241">
        <v>-14662703.65</v>
      </c>
      <c r="D28" s="241">
        <v>-14662703.65</v>
      </c>
      <c r="E28" s="241">
        <v>0</v>
      </c>
      <c r="F28" s="348"/>
    </row>
    <row r="29" spans="1:6" x14ac:dyDescent="0.2">
      <c r="A29" s="225" t="s">
        <v>1215</v>
      </c>
      <c r="B29" s="225" t="s">
        <v>1216</v>
      </c>
      <c r="C29" s="241">
        <v>6468152.2400000002</v>
      </c>
      <c r="D29" s="241">
        <v>6468152.2400000002</v>
      </c>
      <c r="E29" s="241">
        <v>0</v>
      </c>
      <c r="F29" s="348"/>
    </row>
    <row r="30" spans="1:6" x14ac:dyDescent="0.2">
      <c r="A30" s="225" t="s">
        <v>1217</v>
      </c>
      <c r="B30" s="225" t="s">
        <v>1218</v>
      </c>
      <c r="C30" s="241">
        <v>114606.39999999999</v>
      </c>
      <c r="D30" s="241">
        <v>114606.39999999999</v>
      </c>
      <c r="E30" s="241">
        <v>0</v>
      </c>
      <c r="F30" s="348"/>
    </row>
    <row r="31" spans="1:6" x14ac:dyDescent="0.2">
      <c r="A31" s="225" t="s">
        <v>1219</v>
      </c>
      <c r="B31" s="225" t="s">
        <v>1220</v>
      </c>
      <c r="C31" s="241">
        <v>234850</v>
      </c>
      <c r="D31" s="241">
        <v>234850</v>
      </c>
      <c r="E31" s="241">
        <v>0</v>
      </c>
      <c r="F31" s="348"/>
    </row>
    <row r="32" spans="1:6" x14ac:dyDescent="0.2">
      <c r="A32" s="225" t="s">
        <v>1221</v>
      </c>
      <c r="B32" s="225" t="s">
        <v>1222</v>
      </c>
      <c r="C32" s="241">
        <v>5589392.7300000004</v>
      </c>
      <c r="D32" s="241">
        <v>5589392.7300000004</v>
      </c>
      <c r="E32" s="241">
        <v>0</v>
      </c>
      <c r="F32" s="348"/>
    </row>
    <row r="33" spans="1:6" x14ac:dyDescent="0.2">
      <c r="A33" s="225" t="s">
        <v>1223</v>
      </c>
      <c r="B33" s="225" t="s">
        <v>1224</v>
      </c>
      <c r="C33" s="241">
        <v>-74675.42</v>
      </c>
      <c r="D33" s="241">
        <v>-74675.42</v>
      </c>
      <c r="E33" s="241">
        <v>0</v>
      </c>
      <c r="F33" s="348"/>
    </row>
    <row r="34" spans="1:6" x14ac:dyDescent="0.2">
      <c r="A34" s="225" t="s">
        <v>1225</v>
      </c>
      <c r="B34" s="225" t="s">
        <v>1226</v>
      </c>
      <c r="C34" s="241">
        <v>-1100999.3400000001</v>
      </c>
      <c r="D34" s="241">
        <v>-1100999.3400000001</v>
      </c>
      <c r="E34" s="241">
        <v>0</v>
      </c>
      <c r="F34" s="348"/>
    </row>
    <row r="35" spans="1:6" x14ac:dyDescent="0.2">
      <c r="A35" s="225" t="s">
        <v>1227</v>
      </c>
      <c r="B35" s="225" t="s">
        <v>1228</v>
      </c>
      <c r="C35" s="241">
        <v>-2818865.33</v>
      </c>
      <c r="D35" s="241">
        <v>-2818865.33</v>
      </c>
      <c r="E35" s="241">
        <v>0</v>
      </c>
      <c r="F35" s="348"/>
    </row>
    <row r="36" spans="1:6" x14ac:dyDescent="0.2">
      <c r="A36" s="225" t="s">
        <v>1229</v>
      </c>
      <c r="B36" s="225" t="s">
        <v>1230</v>
      </c>
      <c r="C36" s="241">
        <v>4807892.28</v>
      </c>
      <c r="D36" s="241">
        <v>4807892.28</v>
      </c>
      <c r="E36" s="241">
        <v>0</v>
      </c>
      <c r="F36" s="348"/>
    </row>
    <row r="37" spans="1:6" x14ac:dyDescent="0.2">
      <c r="A37" s="225" t="s">
        <v>1231</v>
      </c>
      <c r="B37" s="225" t="s">
        <v>1232</v>
      </c>
      <c r="C37" s="241">
        <v>-41128.75</v>
      </c>
      <c r="D37" s="241">
        <v>-41128.75</v>
      </c>
      <c r="E37" s="241">
        <v>0</v>
      </c>
      <c r="F37" s="348"/>
    </row>
    <row r="38" spans="1:6" x14ac:dyDescent="0.2">
      <c r="A38" s="225" t="s">
        <v>1233</v>
      </c>
      <c r="B38" s="225" t="s">
        <v>1234</v>
      </c>
      <c r="C38" s="241">
        <v>-46300</v>
      </c>
      <c r="D38" s="241">
        <v>-46300</v>
      </c>
      <c r="E38" s="241">
        <v>0</v>
      </c>
      <c r="F38" s="348"/>
    </row>
    <row r="39" spans="1:6" x14ac:dyDescent="0.2">
      <c r="A39" s="225" t="s">
        <v>1235</v>
      </c>
      <c r="B39" s="225" t="s">
        <v>1236</v>
      </c>
      <c r="C39" s="241">
        <v>-229850</v>
      </c>
      <c r="D39" s="241">
        <v>-229850</v>
      </c>
      <c r="E39" s="241">
        <v>0</v>
      </c>
      <c r="F39" s="348"/>
    </row>
    <row r="40" spans="1:6" x14ac:dyDescent="0.2">
      <c r="A40" s="225" t="s">
        <v>1237</v>
      </c>
      <c r="B40" s="225" t="s">
        <v>1238</v>
      </c>
      <c r="C40" s="241">
        <v>-19028.77</v>
      </c>
      <c r="D40" s="241">
        <v>-19028.77</v>
      </c>
      <c r="E40" s="241">
        <v>0</v>
      </c>
      <c r="F40" s="348"/>
    </row>
    <row r="41" spans="1:6" x14ac:dyDescent="0.2">
      <c r="A41" s="225" t="s">
        <v>1239</v>
      </c>
      <c r="B41" s="225" t="s">
        <v>1240</v>
      </c>
      <c r="C41" s="241">
        <v>-1209142.42</v>
      </c>
      <c r="D41" s="241">
        <v>-1209142.42</v>
      </c>
      <c r="E41" s="241">
        <v>0</v>
      </c>
      <c r="F41" s="348"/>
    </row>
    <row r="42" spans="1:6" x14ac:dyDescent="0.2">
      <c r="A42" s="225" t="s">
        <v>1241</v>
      </c>
      <c r="B42" s="225" t="s">
        <v>1242</v>
      </c>
      <c r="C42" s="241">
        <v>-36824.089999999997</v>
      </c>
      <c r="D42" s="241">
        <v>-36824.089999999997</v>
      </c>
      <c r="E42" s="241">
        <v>0</v>
      </c>
      <c r="F42" s="348"/>
    </row>
    <row r="43" spans="1:6" x14ac:dyDescent="0.2">
      <c r="A43" s="225" t="s">
        <v>1243</v>
      </c>
      <c r="B43" s="225" t="s">
        <v>1244</v>
      </c>
      <c r="C43" s="241">
        <v>-203</v>
      </c>
      <c r="D43" s="241">
        <v>-203</v>
      </c>
      <c r="E43" s="241">
        <v>0</v>
      </c>
      <c r="F43" s="348"/>
    </row>
    <row r="44" spans="1:6" x14ac:dyDescent="0.2">
      <c r="A44" s="225" t="s">
        <v>1245</v>
      </c>
      <c r="B44" s="225" t="s">
        <v>1246</v>
      </c>
      <c r="C44" s="241">
        <v>-510.46</v>
      </c>
      <c r="D44" s="241">
        <v>-510.46</v>
      </c>
      <c r="E44" s="241">
        <v>0</v>
      </c>
      <c r="F44" s="348"/>
    </row>
    <row r="45" spans="1:6" x14ac:dyDescent="0.2">
      <c r="A45" s="225" t="s">
        <v>1247</v>
      </c>
      <c r="B45" s="225" t="s">
        <v>1248</v>
      </c>
      <c r="C45" s="241">
        <v>-409184.2</v>
      </c>
      <c r="D45" s="241">
        <v>-409184.2</v>
      </c>
      <c r="E45" s="241">
        <v>0</v>
      </c>
      <c r="F45" s="348"/>
    </row>
    <row r="46" spans="1:6" x14ac:dyDescent="0.2">
      <c r="A46" s="225" t="s">
        <v>1249</v>
      </c>
      <c r="B46" s="225" t="s">
        <v>1250</v>
      </c>
      <c r="C46" s="241">
        <v>7000</v>
      </c>
      <c r="D46" s="241">
        <v>7000</v>
      </c>
      <c r="E46" s="241">
        <v>0</v>
      </c>
      <c r="F46" s="348"/>
    </row>
    <row r="47" spans="1:6" x14ac:dyDescent="0.2">
      <c r="A47" s="225" t="s">
        <v>1251</v>
      </c>
      <c r="B47" s="225" t="s">
        <v>1244</v>
      </c>
      <c r="C47" s="241">
        <v>60968.35</v>
      </c>
      <c r="D47" s="241">
        <v>60968.35</v>
      </c>
      <c r="E47" s="241">
        <v>0</v>
      </c>
      <c r="F47" s="348"/>
    </row>
    <row r="48" spans="1:6" x14ac:dyDescent="0.2">
      <c r="A48" s="225" t="s">
        <v>1252</v>
      </c>
      <c r="B48" s="225" t="s">
        <v>1253</v>
      </c>
      <c r="C48" s="241">
        <v>-64895.91</v>
      </c>
      <c r="D48" s="241">
        <v>-64895.91</v>
      </c>
      <c r="E48" s="241">
        <v>0</v>
      </c>
      <c r="F48" s="348"/>
    </row>
    <row r="49" spans="1:6" x14ac:dyDescent="0.2">
      <c r="A49" s="225" t="s">
        <v>1254</v>
      </c>
      <c r="B49" s="225" t="s">
        <v>1255</v>
      </c>
      <c r="C49" s="241">
        <v>3000</v>
      </c>
      <c r="D49" s="241">
        <v>3000</v>
      </c>
      <c r="E49" s="241">
        <v>0</v>
      </c>
      <c r="F49" s="348"/>
    </row>
    <row r="50" spans="1:6" x14ac:dyDescent="0.2">
      <c r="A50" s="225" t="s">
        <v>1256</v>
      </c>
      <c r="B50" s="225" t="s">
        <v>1257</v>
      </c>
      <c r="C50" s="241">
        <v>-15155.61</v>
      </c>
      <c r="D50" s="241">
        <v>-15155.61</v>
      </c>
      <c r="E50" s="241">
        <v>0</v>
      </c>
      <c r="F50" s="348"/>
    </row>
    <row r="51" spans="1:6" x14ac:dyDescent="0.2">
      <c r="A51" s="225" t="s">
        <v>1258</v>
      </c>
      <c r="B51" s="225" t="s">
        <v>1259</v>
      </c>
      <c r="C51" s="241">
        <v>2475</v>
      </c>
      <c r="D51" s="241">
        <v>2475</v>
      </c>
      <c r="E51" s="241">
        <v>0</v>
      </c>
      <c r="F51" s="348"/>
    </row>
    <row r="52" spans="1:6" x14ac:dyDescent="0.2">
      <c r="A52" s="225" t="s">
        <v>1260</v>
      </c>
      <c r="B52" s="225" t="s">
        <v>1261</v>
      </c>
      <c r="C52" s="241">
        <v>688.7</v>
      </c>
      <c r="D52" s="241">
        <v>688.7</v>
      </c>
      <c r="E52" s="241">
        <v>0</v>
      </c>
      <c r="F52" s="348"/>
    </row>
    <row r="53" spans="1:6" x14ac:dyDescent="0.2">
      <c r="A53" s="225" t="s">
        <v>1262</v>
      </c>
      <c r="B53" s="225" t="s">
        <v>1263</v>
      </c>
      <c r="C53" s="241">
        <v>568721.67000000004</v>
      </c>
      <c r="D53" s="241">
        <v>568721.67000000004</v>
      </c>
      <c r="E53" s="241">
        <v>0</v>
      </c>
      <c r="F53" s="348"/>
    </row>
    <row r="54" spans="1:6" x14ac:dyDescent="0.2">
      <c r="A54" s="225" t="s">
        <v>1264</v>
      </c>
      <c r="B54" s="225" t="s">
        <v>1265</v>
      </c>
      <c r="C54" s="241">
        <v>2008.25</v>
      </c>
      <c r="D54" s="241">
        <v>2008.25</v>
      </c>
      <c r="E54" s="241">
        <v>0</v>
      </c>
      <c r="F54" s="348"/>
    </row>
    <row r="55" spans="1:6" x14ac:dyDescent="0.2">
      <c r="A55" s="225" t="s">
        <v>1266</v>
      </c>
      <c r="B55" s="225" t="s">
        <v>1267</v>
      </c>
      <c r="C55" s="241">
        <v>-386440.21</v>
      </c>
      <c r="D55" s="241">
        <v>-386440.21</v>
      </c>
      <c r="E55" s="241">
        <v>0</v>
      </c>
      <c r="F55" s="348"/>
    </row>
    <row r="56" spans="1:6" x14ac:dyDescent="0.2">
      <c r="A56" s="225" t="s">
        <v>1268</v>
      </c>
      <c r="B56" s="225" t="s">
        <v>1269</v>
      </c>
      <c r="C56" s="241">
        <v>224334.43</v>
      </c>
      <c r="D56" s="241">
        <v>224334.43</v>
      </c>
      <c r="E56" s="241">
        <v>0</v>
      </c>
      <c r="F56" s="348"/>
    </row>
    <row r="57" spans="1:6" x14ac:dyDescent="0.2">
      <c r="A57" s="225" t="s">
        <v>1270</v>
      </c>
      <c r="B57" s="225" t="s">
        <v>1271</v>
      </c>
      <c r="C57" s="241">
        <v>-363501.21</v>
      </c>
      <c r="D57" s="241">
        <v>-363501.21</v>
      </c>
      <c r="E57" s="241">
        <v>0</v>
      </c>
      <c r="F57" s="348"/>
    </row>
    <row r="58" spans="1:6" x14ac:dyDescent="0.2">
      <c r="A58" s="225" t="s">
        <v>1272</v>
      </c>
      <c r="B58" s="225" t="s">
        <v>1273</v>
      </c>
      <c r="C58" s="241">
        <v>-272.60000000000002</v>
      </c>
      <c r="D58" s="241">
        <v>-272.60000000000002</v>
      </c>
      <c r="E58" s="241">
        <v>0</v>
      </c>
      <c r="F58" s="348"/>
    </row>
    <row r="59" spans="1:6" x14ac:dyDescent="0.2">
      <c r="A59" s="225" t="s">
        <v>1274</v>
      </c>
      <c r="B59" s="225" t="s">
        <v>1275</v>
      </c>
      <c r="C59" s="241">
        <v>-8499.92</v>
      </c>
      <c r="D59" s="241">
        <v>-8499.92</v>
      </c>
      <c r="E59" s="241">
        <v>0</v>
      </c>
      <c r="F59" s="348"/>
    </row>
    <row r="60" spans="1:6" x14ac:dyDescent="0.2">
      <c r="A60" s="225" t="s">
        <v>1276</v>
      </c>
      <c r="B60" s="225" t="s">
        <v>1277</v>
      </c>
      <c r="C60" s="241">
        <v>126174.77</v>
      </c>
      <c r="D60" s="241">
        <v>127647.49</v>
      </c>
      <c r="E60" s="241">
        <v>1472.72</v>
      </c>
      <c r="F60" s="348"/>
    </row>
    <row r="61" spans="1:6" x14ac:dyDescent="0.2">
      <c r="A61" s="225" t="s">
        <v>1278</v>
      </c>
      <c r="B61" s="225" t="s">
        <v>1279</v>
      </c>
      <c r="C61" s="241">
        <v>176176.9</v>
      </c>
      <c r="D61" s="241">
        <v>176176.9</v>
      </c>
      <c r="E61" s="241">
        <v>0</v>
      </c>
      <c r="F61" s="348"/>
    </row>
    <row r="62" spans="1:6" x14ac:dyDescent="0.2">
      <c r="A62" s="225" t="s">
        <v>1280</v>
      </c>
      <c r="B62" s="225" t="s">
        <v>1281</v>
      </c>
      <c r="C62" s="241">
        <v>-10971050.43</v>
      </c>
      <c r="D62" s="241">
        <v>-10971050.43</v>
      </c>
      <c r="E62" s="241">
        <v>0</v>
      </c>
      <c r="F62" s="348"/>
    </row>
    <row r="63" spans="1:6" x14ac:dyDescent="0.2">
      <c r="A63" s="225" t="s">
        <v>1282</v>
      </c>
      <c r="B63" s="225" t="s">
        <v>1283</v>
      </c>
      <c r="C63" s="241">
        <v>-60849209.100000001</v>
      </c>
      <c r="D63" s="241">
        <v>-66560468.079999998</v>
      </c>
      <c r="E63" s="241">
        <v>-5711258.9800000004</v>
      </c>
      <c r="F63" s="348"/>
    </row>
    <row r="64" spans="1:6" x14ac:dyDescent="0.2">
      <c r="A64" s="225" t="s">
        <v>1284</v>
      </c>
      <c r="B64" s="225" t="s">
        <v>1285</v>
      </c>
      <c r="C64" s="241">
        <v>-222752657.09</v>
      </c>
      <c r="D64" s="241">
        <v>-270972629.83999997</v>
      </c>
      <c r="E64" s="241">
        <v>-48219972.75</v>
      </c>
      <c r="F64" s="348"/>
    </row>
    <row r="65" spans="1:6" x14ac:dyDescent="0.2">
      <c r="A65" s="225" t="s">
        <v>1286</v>
      </c>
      <c r="B65" s="225" t="s">
        <v>1287</v>
      </c>
      <c r="C65" s="241">
        <v>-32421495.460000001</v>
      </c>
      <c r="D65" s="241">
        <v>-32421495.460000001</v>
      </c>
      <c r="E65" s="241">
        <v>0</v>
      </c>
      <c r="F65" s="348"/>
    </row>
    <row r="66" spans="1:6" x14ac:dyDescent="0.2">
      <c r="A66" s="225" t="s">
        <v>1288</v>
      </c>
      <c r="B66" s="225" t="s">
        <v>1289</v>
      </c>
      <c r="C66" s="241">
        <v>-76323734.989999995</v>
      </c>
      <c r="D66" s="241">
        <v>-110085914.02</v>
      </c>
      <c r="E66" s="241">
        <v>-33762179.030000001</v>
      </c>
      <c r="F66" s="348"/>
    </row>
    <row r="67" spans="1:6" x14ac:dyDescent="0.2">
      <c r="A67" s="225" t="s">
        <v>1290</v>
      </c>
      <c r="B67" s="225" t="s">
        <v>1291</v>
      </c>
      <c r="C67" s="241">
        <v>0</v>
      </c>
      <c r="D67" s="241">
        <v>-1627684.38</v>
      </c>
      <c r="E67" s="241">
        <v>-1627684.38</v>
      </c>
      <c r="F67" s="348"/>
    </row>
    <row r="68" spans="1:6" x14ac:dyDescent="0.2">
      <c r="A68" s="225" t="s">
        <v>1292</v>
      </c>
      <c r="B68" s="225" t="s">
        <v>1293</v>
      </c>
      <c r="C68" s="241">
        <v>-33871.699999999997</v>
      </c>
      <c r="D68" s="241">
        <v>-33871.699999999997</v>
      </c>
      <c r="E68" s="241">
        <v>0</v>
      </c>
      <c r="F68" s="348"/>
    </row>
    <row r="69" spans="1:6" x14ac:dyDescent="0.2">
      <c r="A69" s="225" t="s">
        <v>1294</v>
      </c>
      <c r="B69" s="225" t="s">
        <v>1295</v>
      </c>
      <c r="C69" s="241">
        <v>-33239.599999999999</v>
      </c>
      <c r="D69" s="241">
        <v>-33239.599999999999</v>
      </c>
      <c r="E69" s="241">
        <v>0</v>
      </c>
      <c r="F69" s="348"/>
    </row>
    <row r="70" spans="1:6" x14ac:dyDescent="0.2">
      <c r="A70" s="225"/>
      <c r="B70" s="225"/>
      <c r="C70" s="241"/>
      <c r="D70" s="241"/>
      <c r="E70" s="241"/>
      <c r="F70" s="348"/>
    </row>
    <row r="71" spans="1:6" x14ac:dyDescent="0.2">
      <c r="A71" s="240"/>
      <c r="B71" s="240" t="s">
        <v>360</v>
      </c>
      <c r="C71" s="239">
        <f>SUM(C8:C70)</f>
        <v>-303783158.94999999</v>
      </c>
      <c r="D71" s="239">
        <f>SUM(D8:D70)</f>
        <v>-342992494.68000001</v>
      </c>
      <c r="E71" s="239">
        <f>SUM(E8:E70)</f>
        <v>76018834.909999996</v>
      </c>
      <c r="F71" s="240"/>
    </row>
  </sheetData>
  <protectedRanges>
    <protectedRange sqref="F71" name="Rango1"/>
  </protectedRanges>
  <dataValidations count="6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Procedencia de los recursos que modifican al patrimonio generado: Estatal o Municipal." sqref="F7"/>
  </dataValidations>
  <pageMargins left="0.7" right="0.7" top="0.75" bottom="0.75" header="0.3" footer="0.3"/>
  <pageSetup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C1" zoomScaleNormal="100" zoomScaleSheetLayoutView="100" workbookViewId="0">
      <selection activeCell="H4" sqref="H4"/>
    </sheetView>
  </sheetViews>
  <sheetFormatPr baseColWidth="10" defaultRowHeight="11.25" x14ac:dyDescent="0.2"/>
  <cols>
    <col min="1" max="1" width="20.7109375" style="81" customWidth="1"/>
    <col min="2" max="2" width="50.7109375" style="81" customWidth="1"/>
    <col min="3" max="8" width="17.7109375" style="6" customWidth="1"/>
    <col min="9" max="10" width="11.42578125" style="81" customWidth="1"/>
    <col min="11" max="16384" width="11.42578125" style="81"/>
  </cols>
  <sheetData>
    <row r="1" spans="1:10" x14ac:dyDescent="0.2">
      <c r="A1" s="2" t="s">
        <v>39</v>
      </c>
      <c r="B1" s="2"/>
      <c r="H1" s="249"/>
    </row>
    <row r="2" spans="1:10" x14ac:dyDescent="0.2">
      <c r="A2" s="2" t="s">
        <v>134</v>
      </c>
      <c r="B2" s="2"/>
      <c r="C2" s="8"/>
      <c r="D2" s="8"/>
      <c r="E2" s="8"/>
    </row>
    <row r="3" spans="1:10" x14ac:dyDescent="0.2">
      <c r="B3" s="2"/>
      <c r="C3" s="8"/>
      <c r="D3" s="8"/>
      <c r="E3" s="8"/>
    </row>
    <row r="5" spans="1:10" s="244" customFormat="1" ht="11.25" customHeight="1" x14ac:dyDescent="0.2">
      <c r="A5" s="247" t="s">
        <v>249</v>
      </c>
      <c r="B5" s="247"/>
      <c r="C5" s="246"/>
      <c r="D5" s="246"/>
      <c r="E5" s="246"/>
      <c r="F5" s="6"/>
      <c r="G5" s="6"/>
      <c r="H5" s="245" t="s">
        <v>246</v>
      </c>
    </row>
    <row r="6" spans="1:10" x14ac:dyDescent="0.2">
      <c r="A6" s="238"/>
      <c r="B6" s="238"/>
      <c r="C6" s="236"/>
      <c r="D6" s="236"/>
      <c r="E6" s="236"/>
      <c r="F6" s="236"/>
      <c r="G6" s="236"/>
      <c r="H6" s="236"/>
    </row>
    <row r="7" spans="1:10" ht="15" customHeight="1" x14ac:dyDescent="0.2">
      <c r="A7" s="215" t="s">
        <v>41</v>
      </c>
      <c r="B7" s="214" t="s">
        <v>42</v>
      </c>
      <c r="C7" s="212" t="s">
        <v>235</v>
      </c>
      <c r="D7" s="243">
        <v>2017</v>
      </c>
      <c r="E7" s="243">
        <v>2016</v>
      </c>
      <c r="F7" s="243">
        <v>2015</v>
      </c>
      <c r="G7" s="243">
        <v>2014</v>
      </c>
      <c r="H7" s="242" t="s">
        <v>245</v>
      </c>
    </row>
    <row r="8" spans="1:10" x14ac:dyDescent="0.2">
      <c r="A8" s="225" t="s">
        <v>635</v>
      </c>
      <c r="B8" s="225" t="s">
        <v>636</v>
      </c>
      <c r="C8" s="241">
        <v>678336.58</v>
      </c>
      <c r="D8" s="241">
        <v>678336.58</v>
      </c>
      <c r="E8" s="241">
        <v>678336.58</v>
      </c>
      <c r="F8" s="241">
        <v>678336.58</v>
      </c>
      <c r="G8" s="241"/>
      <c r="H8" s="241"/>
    </row>
    <row r="9" spans="1:10" x14ac:dyDescent="0.2">
      <c r="A9" s="225" t="s">
        <v>637</v>
      </c>
      <c r="B9" s="225" t="s">
        <v>638</v>
      </c>
      <c r="C9" s="241">
        <v>1.04</v>
      </c>
      <c r="D9" s="241">
        <v>1.04</v>
      </c>
      <c r="E9" s="241">
        <v>1.04</v>
      </c>
      <c r="F9" s="241">
        <v>1.04</v>
      </c>
      <c r="G9" s="241"/>
      <c r="H9" s="241"/>
    </row>
    <row r="10" spans="1:10" x14ac:dyDescent="0.2">
      <c r="A10" s="225" t="s">
        <v>639</v>
      </c>
      <c r="B10" s="225" t="s">
        <v>640</v>
      </c>
      <c r="C10" s="241">
        <v>243826.64</v>
      </c>
      <c r="D10" s="241">
        <v>243826.64</v>
      </c>
      <c r="E10" s="241">
        <v>243826.64</v>
      </c>
      <c r="F10" s="241">
        <v>243826.64</v>
      </c>
      <c r="G10" s="241"/>
      <c r="H10" s="241"/>
    </row>
    <row r="11" spans="1:10" x14ac:dyDescent="0.2">
      <c r="A11" s="225" t="s">
        <v>641</v>
      </c>
      <c r="B11" s="225" t="s">
        <v>642</v>
      </c>
      <c r="C11" s="241">
        <v>28849.77</v>
      </c>
      <c r="D11" s="241">
        <v>22348.39</v>
      </c>
      <c r="E11" s="241">
        <v>13583.21</v>
      </c>
      <c r="F11" s="241">
        <v>26535.98</v>
      </c>
      <c r="G11" s="241"/>
      <c r="H11" s="241"/>
    </row>
    <row r="12" spans="1:10" x14ac:dyDescent="0.2">
      <c r="A12" s="225"/>
      <c r="B12" s="225"/>
      <c r="C12" s="241"/>
      <c r="D12" s="241"/>
      <c r="E12" s="241"/>
      <c r="F12" s="241"/>
      <c r="G12" s="241"/>
      <c r="H12" s="241"/>
    </row>
    <row r="13" spans="1:10" x14ac:dyDescent="0.2">
      <c r="A13" s="225"/>
      <c r="B13" s="225"/>
      <c r="C13" s="241"/>
      <c r="D13" s="241"/>
      <c r="E13" s="241"/>
      <c r="F13" s="241"/>
      <c r="G13" s="241"/>
      <c r="H13" s="241"/>
      <c r="J13" s="248"/>
    </row>
    <row r="14" spans="1:10" x14ac:dyDescent="0.2">
      <c r="A14" s="240"/>
      <c r="B14" s="240" t="s">
        <v>248</v>
      </c>
      <c r="C14" s="239">
        <f t="shared" ref="C14:H14" si="0">SUM(C8:C13)</f>
        <v>951014.03</v>
      </c>
      <c r="D14" s="239">
        <f t="shared" si="0"/>
        <v>944512.65</v>
      </c>
      <c r="E14" s="239">
        <f t="shared" si="0"/>
        <v>935747.47</v>
      </c>
      <c r="F14" s="239">
        <f t="shared" si="0"/>
        <v>948700.24</v>
      </c>
      <c r="G14" s="239">
        <f t="shared" si="0"/>
        <v>0</v>
      </c>
      <c r="H14" s="239">
        <f t="shared" si="0"/>
        <v>0</v>
      </c>
    </row>
    <row r="15" spans="1:10" x14ac:dyDescent="0.2">
      <c r="A15" s="59"/>
      <c r="B15" s="59"/>
      <c r="C15" s="218"/>
      <c r="D15" s="218"/>
      <c r="E15" s="218"/>
      <c r="F15" s="218"/>
      <c r="G15" s="218"/>
      <c r="H15" s="218"/>
    </row>
    <row r="16" spans="1:10" x14ac:dyDescent="0.2">
      <c r="A16" s="59"/>
      <c r="B16" s="59"/>
      <c r="C16" s="218"/>
      <c r="D16" s="218"/>
      <c r="E16" s="218"/>
      <c r="F16" s="218"/>
      <c r="G16" s="218"/>
      <c r="H16" s="218"/>
    </row>
    <row r="17" spans="1:8" s="244" customFormat="1" ht="11.25" customHeight="1" x14ac:dyDescent="0.2">
      <c r="A17" s="247" t="s">
        <v>247</v>
      </c>
      <c r="B17" s="247"/>
      <c r="C17" s="246"/>
      <c r="D17" s="246"/>
      <c r="E17" s="246"/>
      <c r="F17" s="6"/>
      <c r="G17" s="6"/>
      <c r="H17" s="245" t="s">
        <v>246</v>
      </c>
    </row>
    <row r="18" spans="1:8" x14ac:dyDescent="0.2">
      <c r="A18" s="238"/>
      <c r="B18" s="238"/>
      <c r="C18" s="236"/>
      <c r="D18" s="236"/>
      <c r="E18" s="236"/>
      <c r="F18" s="236"/>
      <c r="G18" s="236"/>
      <c r="H18" s="236"/>
    </row>
    <row r="19" spans="1:8" ht="15" customHeight="1" x14ac:dyDescent="0.2">
      <c r="A19" s="215" t="s">
        <v>41</v>
      </c>
      <c r="B19" s="214" t="s">
        <v>42</v>
      </c>
      <c r="C19" s="212" t="s">
        <v>235</v>
      </c>
      <c r="D19" s="243">
        <v>2017</v>
      </c>
      <c r="E19" s="243">
        <v>2016</v>
      </c>
      <c r="F19" s="243">
        <v>2015</v>
      </c>
      <c r="G19" s="243">
        <v>2014</v>
      </c>
      <c r="H19" s="242" t="s">
        <v>245</v>
      </c>
    </row>
    <row r="20" spans="1:8" x14ac:dyDescent="0.2">
      <c r="A20" s="225" t="s">
        <v>634</v>
      </c>
      <c r="B20" s="225" t="s">
        <v>634</v>
      </c>
      <c r="C20" s="241"/>
      <c r="D20" s="241"/>
      <c r="E20" s="241"/>
      <c r="F20" s="241"/>
      <c r="G20" s="241"/>
      <c r="H20" s="241"/>
    </row>
    <row r="21" spans="1:8" x14ac:dyDescent="0.2">
      <c r="A21" s="225"/>
      <c r="B21" s="225"/>
      <c r="C21" s="241"/>
      <c r="D21" s="241"/>
      <c r="E21" s="241"/>
      <c r="F21" s="241"/>
      <c r="G21" s="241"/>
      <c r="H21" s="241"/>
    </row>
    <row r="22" spans="1:8" x14ac:dyDescent="0.2">
      <c r="A22" s="225"/>
      <c r="B22" s="225"/>
      <c r="C22" s="241"/>
      <c r="D22" s="241"/>
      <c r="E22" s="241"/>
      <c r="F22" s="241"/>
      <c r="G22" s="241"/>
      <c r="H22" s="241"/>
    </row>
    <row r="23" spans="1:8" x14ac:dyDescent="0.2">
      <c r="A23" s="225"/>
      <c r="B23" s="225"/>
      <c r="C23" s="241"/>
      <c r="D23" s="241"/>
      <c r="E23" s="241"/>
      <c r="F23" s="241"/>
      <c r="G23" s="241"/>
      <c r="H23" s="241"/>
    </row>
    <row r="24" spans="1:8" x14ac:dyDescent="0.2">
      <c r="A24" s="240"/>
      <c r="B24" s="240" t="s">
        <v>244</v>
      </c>
      <c r="C24" s="239">
        <f t="shared" ref="C24:H24" si="1">SUM(C20:C23)</f>
        <v>0</v>
      </c>
      <c r="D24" s="239">
        <f t="shared" si="1"/>
        <v>0</v>
      </c>
      <c r="E24" s="239">
        <f t="shared" si="1"/>
        <v>0</v>
      </c>
      <c r="F24" s="239">
        <f t="shared" si="1"/>
        <v>0</v>
      </c>
      <c r="G24" s="239">
        <f t="shared" si="1"/>
        <v>0</v>
      </c>
      <c r="H24" s="239">
        <f t="shared" si="1"/>
        <v>0</v>
      </c>
    </row>
  </sheetData>
  <dataValidations count="8">
    <dataValidation allowBlank="1" showInputMessage="1" showErrorMessage="1" prompt="Saldo final al 31 de diciembre de 2016." sqref="D7 D19"/>
    <dataValidation allowBlank="1" showInputMessage="1" showErrorMessage="1" prompt="Saldo final de la Información Financiera Trimestral que se presenta (trimestral: 1er, 2do, 3ro. o 4to.)." sqref="C19 C7"/>
    <dataValidation allowBlank="1" showInputMessage="1" showErrorMessage="1" prompt="Corresponde al número de la cuenta de acuerdo al Plan de Cuentas emitido por el CONAC (DOF 23/12/2015)." sqref="A7 A19"/>
    <dataValidation allowBlank="1" showInputMessage="1" showErrorMessage="1" prompt="Saldo final al 31 de diciembre de 2015." sqref="E7 E19"/>
    <dataValidation allowBlank="1" showInputMessage="1" showErrorMessage="1" prompt="Saldo final al 31 de diciembre de 2014." sqref="F7 F19"/>
    <dataValidation allowBlank="1" showInputMessage="1" showErrorMessage="1" prompt="Saldo final al 31 de diciembre de 2013." sqref="G7 G19"/>
    <dataValidation allowBlank="1" showInputMessage="1" showErrorMessage="1" prompt="Corresponde al nombre o descripción de la cuenta de acuerdo al Plan de Cuentas emitido por el CONAC." sqref="B7 B19"/>
    <dataValidation allowBlank="1" showInputMessage="1" showErrorMessage="1" prompt="Saldo final al 31 de diciembre de 2012." sqref="H7 H19"/>
  </dataValidation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F14" sqref="F14"/>
    </sheetView>
  </sheetViews>
  <sheetFormatPr baseColWidth="10" defaultRowHeight="11.25" x14ac:dyDescent="0.2"/>
  <cols>
    <col min="1" max="1" width="20.7109375" style="5" customWidth="1"/>
    <col min="2" max="2" width="50.7109375" style="5" customWidth="1"/>
    <col min="3" max="5" width="17.7109375" style="6" customWidth="1"/>
    <col min="6" max="6" width="17.7109375" style="5" customWidth="1"/>
    <col min="7" max="16384" width="11.42578125" style="5"/>
  </cols>
  <sheetData>
    <row r="2" spans="1:6" ht="15" customHeight="1" x14ac:dyDescent="0.2">
      <c r="A2" s="477" t="s">
        <v>138</v>
      </c>
      <c r="B2" s="478"/>
      <c r="C2" s="80"/>
      <c r="D2" s="80"/>
      <c r="E2" s="80"/>
      <c r="F2" s="80"/>
    </row>
    <row r="3" spans="1:6" ht="12" thickBot="1" x14ac:dyDescent="0.25">
      <c r="A3" s="80"/>
      <c r="B3" s="80"/>
      <c r="C3" s="80"/>
      <c r="D3" s="80"/>
      <c r="E3" s="80"/>
      <c r="F3" s="80"/>
    </row>
    <row r="4" spans="1:6" ht="14.1" customHeight="1" x14ac:dyDescent="0.2">
      <c r="A4" s="129" t="s">
        <v>229</v>
      </c>
      <c r="B4" s="86"/>
      <c r="C4" s="86"/>
      <c r="D4" s="86"/>
      <c r="E4" s="86"/>
      <c r="F4" s="87"/>
    </row>
    <row r="5" spans="1:6" ht="14.1" customHeight="1" x14ac:dyDescent="0.2">
      <c r="A5" s="131" t="s">
        <v>139</v>
      </c>
      <c r="B5" s="11"/>
      <c r="C5" s="11"/>
      <c r="D5" s="11"/>
      <c r="E5" s="11"/>
      <c r="F5" s="88"/>
    </row>
    <row r="6" spans="1:6" ht="14.1" customHeight="1" x14ac:dyDescent="0.2">
      <c r="A6" s="160" t="s">
        <v>203</v>
      </c>
      <c r="B6" s="123"/>
      <c r="C6" s="123"/>
      <c r="D6" s="123"/>
      <c r="E6" s="123"/>
      <c r="F6" s="124"/>
    </row>
    <row r="7" spans="1:6" ht="14.1" customHeight="1" x14ac:dyDescent="0.2">
      <c r="A7" s="131" t="s">
        <v>164</v>
      </c>
      <c r="B7" s="84"/>
      <c r="C7" s="84"/>
      <c r="D7" s="84"/>
      <c r="E7" s="84"/>
      <c r="F7" s="85"/>
    </row>
    <row r="8" spans="1:6" ht="14.1" customHeight="1" x14ac:dyDescent="0.2">
      <c r="A8" s="131" t="s">
        <v>204</v>
      </c>
      <c r="B8" s="11"/>
      <c r="C8" s="11"/>
      <c r="D8" s="11"/>
      <c r="E8" s="11"/>
      <c r="F8" s="88"/>
    </row>
    <row r="9" spans="1:6" ht="14.1" customHeight="1" thickBot="1" x14ac:dyDescent="0.25">
      <c r="A9" s="136" t="s">
        <v>207</v>
      </c>
      <c r="B9" s="89"/>
      <c r="C9" s="89"/>
      <c r="D9" s="89"/>
      <c r="E9" s="89"/>
      <c r="F9" s="90"/>
    </row>
    <row r="10" spans="1:6" x14ac:dyDescent="0.2">
      <c r="A10" s="80"/>
      <c r="B10" s="80"/>
      <c r="C10" s="80"/>
      <c r="D10" s="80"/>
      <c r="E10" s="80"/>
      <c r="F10" s="80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9"/>
  <sheetViews>
    <sheetView zoomScaleNormal="100" zoomScaleSheetLayoutView="100" workbookViewId="0">
      <selection activeCell="E1" sqref="E1"/>
    </sheetView>
  </sheetViews>
  <sheetFormatPr baseColWidth="10" defaultRowHeight="11.25" x14ac:dyDescent="0.2"/>
  <cols>
    <col min="1" max="1" width="20.7109375" style="59" customWidth="1"/>
    <col min="2" max="2" width="50.7109375" style="59" customWidth="1"/>
    <col min="3" max="5" width="17.7109375" style="35" customWidth="1"/>
    <col min="6" max="16384" width="11.42578125" style="81"/>
  </cols>
  <sheetData>
    <row r="1" spans="1:5" s="11" customFormat="1" x14ac:dyDescent="0.2">
      <c r="A1" s="20" t="s">
        <v>39</v>
      </c>
      <c r="B1" s="20"/>
      <c r="C1" s="21"/>
      <c r="D1" s="21"/>
      <c r="E1" s="249"/>
    </row>
    <row r="2" spans="1:5" s="11" customFormat="1" x14ac:dyDescent="0.2">
      <c r="A2" s="20" t="s">
        <v>0</v>
      </c>
      <c r="B2" s="20"/>
      <c r="C2" s="21"/>
      <c r="D2" s="21"/>
      <c r="E2" s="21"/>
    </row>
    <row r="3" spans="1:5" s="11" customFormat="1" x14ac:dyDescent="0.2">
      <c r="C3" s="21"/>
      <c r="D3" s="21"/>
      <c r="E3" s="21"/>
    </row>
    <row r="4" spans="1:5" s="11" customFormat="1" x14ac:dyDescent="0.2">
      <c r="C4" s="21"/>
      <c r="D4" s="21"/>
      <c r="E4" s="21"/>
    </row>
    <row r="5" spans="1:5" s="11" customFormat="1" ht="11.25" customHeight="1" x14ac:dyDescent="0.2">
      <c r="A5" s="295" t="s">
        <v>365</v>
      </c>
      <c r="C5" s="21"/>
      <c r="D5" s="21"/>
      <c r="E5" s="354" t="s">
        <v>364</v>
      </c>
    </row>
    <row r="6" spans="1:5" s="23" customFormat="1" x14ac:dyDescent="0.2">
      <c r="A6" s="211"/>
      <c r="B6" s="211"/>
      <c r="C6" s="353"/>
      <c r="D6" s="352"/>
      <c r="E6" s="352"/>
    </row>
    <row r="7" spans="1:5" ht="15" customHeight="1" x14ac:dyDescent="0.2">
      <c r="A7" s="215" t="s">
        <v>41</v>
      </c>
      <c r="B7" s="214" t="s">
        <v>42</v>
      </c>
      <c r="C7" s="279" t="s">
        <v>43</v>
      </c>
      <c r="D7" s="279" t="s">
        <v>44</v>
      </c>
      <c r="E7" s="279" t="s">
        <v>45</v>
      </c>
    </row>
    <row r="8" spans="1:5" x14ac:dyDescent="0.2">
      <c r="A8" s="273">
        <v>111200001</v>
      </c>
      <c r="B8" s="273" t="s">
        <v>1296</v>
      </c>
      <c r="C8" s="241">
        <v>149165.43</v>
      </c>
      <c r="D8" s="241">
        <v>148570.21</v>
      </c>
      <c r="E8" s="241">
        <v>-595.22</v>
      </c>
    </row>
    <row r="9" spans="1:5" x14ac:dyDescent="0.2">
      <c r="A9" s="273">
        <v>111200003</v>
      </c>
      <c r="B9" s="273" t="s">
        <v>1297</v>
      </c>
      <c r="C9" s="241">
        <v>177204.66</v>
      </c>
      <c r="D9" s="241">
        <v>173411.53</v>
      </c>
      <c r="E9" s="241">
        <v>-3793.13</v>
      </c>
    </row>
    <row r="10" spans="1:5" x14ac:dyDescent="0.2">
      <c r="A10" s="273">
        <v>111200014</v>
      </c>
      <c r="B10" s="273" t="s">
        <v>1298</v>
      </c>
      <c r="C10" s="241">
        <v>1011170.39</v>
      </c>
      <c r="D10" s="241">
        <v>14452.86</v>
      </c>
      <c r="E10" s="241">
        <v>-996717.53</v>
      </c>
    </row>
    <row r="11" spans="1:5" x14ac:dyDescent="0.2">
      <c r="A11" s="273">
        <v>111200016</v>
      </c>
      <c r="B11" s="273" t="s">
        <v>1299</v>
      </c>
      <c r="C11" s="241">
        <v>1889.8</v>
      </c>
      <c r="D11" s="241">
        <v>9564</v>
      </c>
      <c r="E11" s="241">
        <v>7674.2</v>
      </c>
    </row>
    <row r="12" spans="1:5" x14ac:dyDescent="0.2">
      <c r="A12" s="273">
        <v>111200020</v>
      </c>
      <c r="B12" s="273" t="s">
        <v>1300</v>
      </c>
      <c r="C12" s="241">
        <v>8734.11</v>
      </c>
      <c r="D12" s="241">
        <v>234.11</v>
      </c>
      <c r="E12" s="241">
        <v>-8500</v>
      </c>
    </row>
    <row r="13" spans="1:5" x14ac:dyDescent="0.2">
      <c r="A13" s="273">
        <v>111200023</v>
      </c>
      <c r="B13" s="273" t="s">
        <v>1301</v>
      </c>
      <c r="C13" s="241">
        <v>116788.33</v>
      </c>
      <c r="D13" s="241">
        <v>116788.33</v>
      </c>
      <c r="E13" s="241">
        <v>0</v>
      </c>
    </row>
    <row r="14" spans="1:5" x14ac:dyDescent="0.2">
      <c r="A14" s="273">
        <v>111200024</v>
      </c>
      <c r="B14" s="273" t="s">
        <v>1302</v>
      </c>
      <c r="C14" s="241">
        <v>50515.43</v>
      </c>
      <c r="D14" s="241">
        <v>425296.42</v>
      </c>
      <c r="E14" s="241">
        <v>374780.99</v>
      </c>
    </row>
    <row r="15" spans="1:5" x14ac:dyDescent="0.2">
      <c r="A15" s="273">
        <v>111200026</v>
      </c>
      <c r="B15" s="273" t="s">
        <v>1303</v>
      </c>
      <c r="C15" s="241">
        <v>36137.51</v>
      </c>
      <c r="D15" s="241">
        <v>36138.410000000003</v>
      </c>
      <c r="E15" s="241">
        <v>0.9</v>
      </c>
    </row>
    <row r="16" spans="1:5" x14ac:dyDescent="0.2">
      <c r="A16" s="273">
        <v>111200028</v>
      </c>
      <c r="B16" s="273" t="s">
        <v>1304</v>
      </c>
      <c r="C16" s="241">
        <v>383807.24</v>
      </c>
      <c r="D16" s="241">
        <v>316284.51</v>
      </c>
      <c r="E16" s="241">
        <v>-67522.73</v>
      </c>
    </row>
    <row r="17" spans="1:5" x14ac:dyDescent="0.2">
      <c r="A17" s="273">
        <v>111200030</v>
      </c>
      <c r="B17" s="273" t="s">
        <v>1305</v>
      </c>
      <c r="C17" s="241">
        <v>264241.48</v>
      </c>
      <c r="D17" s="241">
        <v>263552.08</v>
      </c>
      <c r="E17" s="241">
        <v>-689.4</v>
      </c>
    </row>
    <row r="18" spans="1:5" x14ac:dyDescent="0.2">
      <c r="A18" s="273">
        <v>111200031</v>
      </c>
      <c r="B18" s="273" t="s">
        <v>1306</v>
      </c>
      <c r="C18" s="241">
        <v>8424</v>
      </c>
      <c r="D18" s="241">
        <v>19287</v>
      </c>
      <c r="E18" s="241">
        <v>10863</v>
      </c>
    </row>
    <row r="19" spans="1:5" x14ac:dyDescent="0.2">
      <c r="A19" s="273">
        <v>111200032</v>
      </c>
      <c r="B19" s="273" t="s">
        <v>1307</v>
      </c>
      <c r="C19" s="241">
        <v>37467.06</v>
      </c>
      <c r="D19" s="241">
        <v>37468.04</v>
      </c>
      <c r="E19" s="241">
        <v>0.98</v>
      </c>
    </row>
    <row r="20" spans="1:5" x14ac:dyDescent="0.2">
      <c r="A20" s="273">
        <v>111200033</v>
      </c>
      <c r="B20" s="273" t="s">
        <v>1308</v>
      </c>
      <c r="C20" s="241">
        <v>732285.9</v>
      </c>
      <c r="D20" s="241">
        <v>647285.9</v>
      </c>
      <c r="E20" s="241">
        <v>-85000</v>
      </c>
    </row>
    <row r="21" spans="1:5" x14ac:dyDescent="0.2">
      <c r="A21" s="273">
        <v>111200034</v>
      </c>
      <c r="B21" s="273" t="s">
        <v>1309</v>
      </c>
      <c r="C21" s="241">
        <v>359720.21</v>
      </c>
      <c r="D21" s="241">
        <v>314842.06</v>
      </c>
      <c r="E21" s="241">
        <v>-44878.15</v>
      </c>
    </row>
    <row r="22" spans="1:5" x14ac:dyDescent="0.2">
      <c r="A22" s="273">
        <v>111200035</v>
      </c>
      <c r="B22" s="273" t="s">
        <v>1310</v>
      </c>
      <c r="C22" s="241">
        <v>266222</v>
      </c>
      <c r="D22" s="241">
        <v>218816</v>
      </c>
      <c r="E22" s="241">
        <v>-47406</v>
      </c>
    </row>
    <row r="23" spans="1:5" x14ac:dyDescent="0.2">
      <c r="A23" s="273">
        <v>111200036</v>
      </c>
      <c r="B23" s="273" t="s">
        <v>1311</v>
      </c>
      <c r="C23" s="241">
        <v>0</v>
      </c>
      <c r="D23" s="241">
        <v>566275.82999999996</v>
      </c>
      <c r="E23" s="241">
        <v>566275.82999999996</v>
      </c>
    </row>
    <row r="24" spans="1:5" x14ac:dyDescent="0.2">
      <c r="A24" s="273">
        <v>111200037</v>
      </c>
      <c r="B24" s="273" t="s">
        <v>1312</v>
      </c>
      <c r="C24" s="241">
        <v>0</v>
      </c>
      <c r="D24" s="241">
        <v>302745</v>
      </c>
      <c r="E24" s="241">
        <v>302745</v>
      </c>
    </row>
    <row r="25" spans="1:5" x14ac:dyDescent="0.2">
      <c r="A25" s="273">
        <v>111200308</v>
      </c>
      <c r="B25" s="273" t="s">
        <v>1313</v>
      </c>
      <c r="C25" s="241">
        <v>251227.56</v>
      </c>
      <c r="D25" s="241">
        <v>32350.06</v>
      </c>
      <c r="E25" s="241">
        <v>-218877.5</v>
      </c>
    </row>
    <row r="26" spans="1:5" x14ac:dyDescent="0.2">
      <c r="A26" s="273">
        <v>111200311</v>
      </c>
      <c r="B26" s="273" t="s">
        <v>1314</v>
      </c>
      <c r="C26" s="241">
        <v>353095.17</v>
      </c>
      <c r="D26" s="241">
        <v>490370.49</v>
      </c>
      <c r="E26" s="241">
        <v>137275.32</v>
      </c>
    </row>
    <row r="27" spans="1:5" x14ac:dyDescent="0.2">
      <c r="A27" s="273">
        <v>111200401</v>
      </c>
      <c r="B27" s="273" t="s">
        <v>1315</v>
      </c>
      <c r="C27" s="241">
        <v>9401.77</v>
      </c>
      <c r="D27" s="241">
        <v>9401.77</v>
      </c>
      <c r="E27" s="241">
        <v>0</v>
      </c>
    </row>
    <row r="28" spans="1:5" x14ac:dyDescent="0.2">
      <c r="A28" s="273">
        <v>111200402</v>
      </c>
      <c r="B28" s="273" t="s">
        <v>1316</v>
      </c>
      <c r="C28" s="241">
        <v>142982.09</v>
      </c>
      <c r="D28" s="241">
        <v>752401.91</v>
      </c>
      <c r="E28" s="241">
        <v>609419.81999999995</v>
      </c>
    </row>
    <row r="29" spans="1:5" x14ac:dyDescent="0.2">
      <c r="A29" s="273">
        <v>111200404</v>
      </c>
      <c r="B29" s="273" t="s">
        <v>1317</v>
      </c>
      <c r="C29" s="241">
        <v>289228.45</v>
      </c>
      <c r="D29" s="241">
        <v>275335.40999999997</v>
      </c>
      <c r="E29" s="241">
        <v>-13893.04</v>
      </c>
    </row>
    <row r="30" spans="1:5" x14ac:dyDescent="0.2">
      <c r="A30" s="273">
        <v>111200408</v>
      </c>
      <c r="B30" s="273" t="s">
        <v>1318</v>
      </c>
      <c r="C30" s="241">
        <v>380502.01</v>
      </c>
      <c r="D30" s="241">
        <v>443272.34</v>
      </c>
      <c r="E30" s="241">
        <v>62770.33</v>
      </c>
    </row>
    <row r="31" spans="1:5" x14ac:dyDescent="0.2">
      <c r="A31" s="273">
        <v>111200409</v>
      </c>
      <c r="B31" s="273" t="s">
        <v>1319</v>
      </c>
      <c r="C31" s="241">
        <v>197729.97</v>
      </c>
      <c r="D31" s="241">
        <v>230441.69</v>
      </c>
      <c r="E31" s="241">
        <v>32711.72</v>
      </c>
    </row>
    <row r="32" spans="1:5" x14ac:dyDescent="0.2">
      <c r="A32" s="273">
        <v>111200410</v>
      </c>
      <c r="B32" s="273" t="s">
        <v>1320</v>
      </c>
      <c r="C32" s="241">
        <v>177723.08</v>
      </c>
      <c r="D32" s="241">
        <v>207075.86</v>
      </c>
      <c r="E32" s="241">
        <v>29352.78</v>
      </c>
    </row>
    <row r="33" spans="1:5" x14ac:dyDescent="0.2">
      <c r="A33" s="273">
        <v>111200411</v>
      </c>
      <c r="B33" s="273" t="s">
        <v>1321</v>
      </c>
      <c r="C33" s="241">
        <v>177730.43</v>
      </c>
      <c r="D33" s="241">
        <v>207083.32</v>
      </c>
      <c r="E33" s="241">
        <v>29352.89</v>
      </c>
    </row>
    <row r="34" spans="1:5" x14ac:dyDescent="0.2">
      <c r="A34" s="273">
        <v>111200412</v>
      </c>
      <c r="B34" s="273" t="s">
        <v>1322</v>
      </c>
      <c r="C34" s="241">
        <v>177724.76</v>
      </c>
      <c r="D34" s="241">
        <v>207077.57</v>
      </c>
      <c r="E34" s="241">
        <v>29352.81</v>
      </c>
    </row>
    <row r="35" spans="1:5" x14ac:dyDescent="0.2">
      <c r="A35" s="273">
        <v>111200413</v>
      </c>
      <c r="B35" s="273" t="s">
        <v>1323</v>
      </c>
      <c r="C35" s="241">
        <v>177724.76</v>
      </c>
      <c r="D35" s="241">
        <v>207077.57</v>
      </c>
      <c r="E35" s="241">
        <v>29352.81</v>
      </c>
    </row>
    <row r="36" spans="1:5" x14ac:dyDescent="0.2">
      <c r="A36" s="273">
        <v>111200414</v>
      </c>
      <c r="B36" s="273" t="s">
        <v>1324</v>
      </c>
      <c r="C36" s="241">
        <v>177726.73</v>
      </c>
      <c r="D36" s="241">
        <v>207079.57</v>
      </c>
      <c r="E36" s="241">
        <v>29352.84</v>
      </c>
    </row>
    <row r="37" spans="1:5" x14ac:dyDescent="0.2">
      <c r="A37" s="273">
        <v>111200415</v>
      </c>
      <c r="B37" s="273" t="s">
        <v>1325</v>
      </c>
      <c r="C37" s="241">
        <v>177726.73</v>
      </c>
      <c r="D37" s="241">
        <v>207079.57</v>
      </c>
      <c r="E37" s="241">
        <v>29352.84</v>
      </c>
    </row>
    <row r="38" spans="1:5" x14ac:dyDescent="0.2">
      <c r="A38" s="273">
        <v>111200416</v>
      </c>
      <c r="B38" s="273" t="s">
        <v>1326</v>
      </c>
      <c r="C38" s="241">
        <v>177726.73</v>
      </c>
      <c r="D38" s="241">
        <v>207079.57</v>
      </c>
      <c r="E38" s="241">
        <v>29352.84</v>
      </c>
    </row>
    <row r="39" spans="1:5" x14ac:dyDescent="0.2">
      <c r="A39" s="273">
        <v>111200417</v>
      </c>
      <c r="B39" s="273" t="s">
        <v>1327</v>
      </c>
      <c r="C39" s="241">
        <v>177726.73</v>
      </c>
      <c r="D39" s="241">
        <v>207079.57</v>
      </c>
      <c r="E39" s="241">
        <v>29352.84</v>
      </c>
    </row>
    <row r="40" spans="1:5" x14ac:dyDescent="0.2">
      <c r="A40" s="273">
        <v>111200418</v>
      </c>
      <c r="B40" s="273" t="s">
        <v>1328</v>
      </c>
      <c r="C40" s="241">
        <v>177726.73</v>
      </c>
      <c r="D40" s="241">
        <v>207079.57</v>
      </c>
      <c r="E40" s="241">
        <v>29352.84</v>
      </c>
    </row>
    <row r="41" spans="1:5" x14ac:dyDescent="0.2">
      <c r="A41" s="273">
        <v>111200419</v>
      </c>
      <c r="B41" s="273" t="s">
        <v>1329</v>
      </c>
      <c r="C41" s="241">
        <v>177723.68</v>
      </c>
      <c r="D41" s="241">
        <v>207076.46</v>
      </c>
      <c r="E41" s="241">
        <v>29352.78</v>
      </c>
    </row>
    <row r="42" spans="1:5" x14ac:dyDescent="0.2">
      <c r="A42" s="273">
        <v>111200420</v>
      </c>
      <c r="B42" s="273" t="s">
        <v>1330</v>
      </c>
      <c r="C42" s="241">
        <v>901239.55</v>
      </c>
      <c r="D42" s="241">
        <v>207140.8</v>
      </c>
      <c r="E42" s="241">
        <v>-694098.75</v>
      </c>
    </row>
    <row r="43" spans="1:5" x14ac:dyDescent="0.2">
      <c r="A43" s="273">
        <v>111200422</v>
      </c>
      <c r="B43" s="273" t="s">
        <v>1331</v>
      </c>
      <c r="C43" s="241">
        <v>3154417.25</v>
      </c>
      <c r="D43" s="241">
        <v>3948835.07</v>
      </c>
      <c r="E43" s="241">
        <v>794417.82</v>
      </c>
    </row>
    <row r="44" spans="1:5" x14ac:dyDescent="0.2">
      <c r="A44" s="273">
        <v>111200423</v>
      </c>
      <c r="B44" s="273" t="s">
        <v>528</v>
      </c>
      <c r="C44" s="241">
        <v>792529.44</v>
      </c>
      <c r="D44" s="241">
        <v>387797.33</v>
      </c>
      <c r="E44" s="241">
        <v>-404732.11</v>
      </c>
    </row>
    <row r="45" spans="1:5" x14ac:dyDescent="0.2">
      <c r="A45" s="273">
        <v>111200424</v>
      </c>
      <c r="B45" s="273" t="s">
        <v>1332</v>
      </c>
      <c r="C45" s="241">
        <v>345305.14</v>
      </c>
      <c r="D45" s="241">
        <v>760486.42</v>
      </c>
      <c r="E45" s="241">
        <v>415181.28</v>
      </c>
    </row>
    <row r="46" spans="1:5" x14ac:dyDescent="0.2">
      <c r="A46" s="273">
        <v>111200425</v>
      </c>
      <c r="B46" s="273" t="s">
        <v>1333</v>
      </c>
      <c r="C46" s="241">
        <v>15187.18</v>
      </c>
      <c r="D46" s="241">
        <v>9767.0499999999993</v>
      </c>
      <c r="E46" s="241">
        <v>-5420.13</v>
      </c>
    </row>
    <row r="47" spans="1:5" x14ac:dyDescent="0.2">
      <c r="A47" s="273">
        <v>111200427</v>
      </c>
      <c r="B47" s="273" t="s">
        <v>1334</v>
      </c>
      <c r="C47" s="241">
        <v>1533584.08</v>
      </c>
      <c r="D47" s="241">
        <v>1677298.99</v>
      </c>
      <c r="E47" s="241">
        <v>143714.91</v>
      </c>
    </row>
    <row r="48" spans="1:5" x14ac:dyDescent="0.2">
      <c r="A48" s="273">
        <v>111200428</v>
      </c>
      <c r="B48" s="273" t="s">
        <v>1335</v>
      </c>
      <c r="C48" s="241">
        <v>0</v>
      </c>
      <c r="D48" s="241">
        <v>1065519.04</v>
      </c>
      <c r="E48" s="241">
        <v>1065519.04</v>
      </c>
    </row>
    <row r="49" spans="1:5" x14ac:dyDescent="0.2">
      <c r="A49" s="273">
        <v>111200429</v>
      </c>
      <c r="B49" s="273" t="s">
        <v>1336</v>
      </c>
      <c r="C49" s="241">
        <v>0</v>
      </c>
      <c r="D49" s="241">
        <v>1038337.56</v>
      </c>
      <c r="E49" s="241">
        <v>1038337.56</v>
      </c>
    </row>
    <row r="50" spans="1:5" x14ac:dyDescent="0.2">
      <c r="A50" s="273">
        <v>111200430</v>
      </c>
      <c r="B50" s="273" t="s">
        <v>1337</v>
      </c>
      <c r="C50" s="241">
        <v>0</v>
      </c>
      <c r="D50" s="241">
        <v>5597668.0899999999</v>
      </c>
      <c r="E50" s="241">
        <v>5597668.0899999999</v>
      </c>
    </row>
    <row r="51" spans="1:5" x14ac:dyDescent="0.2">
      <c r="A51" s="273">
        <v>111200431</v>
      </c>
      <c r="B51" s="273" t="s">
        <v>1338</v>
      </c>
      <c r="C51" s="241">
        <v>0</v>
      </c>
      <c r="D51" s="241">
        <v>21930911.940000001</v>
      </c>
      <c r="E51" s="241">
        <v>21930911.940000001</v>
      </c>
    </row>
    <row r="52" spans="1:5" x14ac:dyDescent="0.2">
      <c r="A52" s="273">
        <v>111200432</v>
      </c>
      <c r="B52" s="273" t="s">
        <v>1339</v>
      </c>
      <c r="C52" s="241">
        <v>0</v>
      </c>
      <c r="D52" s="241">
        <v>150001.29</v>
      </c>
      <c r="E52" s="241">
        <v>150001.29</v>
      </c>
    </row>
    <row r="53" spans="1:5" x14ac:dyDescent="0.2">
      <c r="A53" s="273">
        <v>111400001</v>
      </c>
      <c r="B53" s="273" t="s">
        <v>508</v>
      </c>
      <c r="C53" s="241">
        <v>3097207.46</v>
      </c>
      <c r="D53" s="241">
        <v>3152507.09</v>
      </c>
      <c r="E53" s="241">
        <v>55299.63</v>
      </c>
    </row>
    <row r="54" spans="1:5" x14ac:dyDescent="0.2">
      <c r="A54" s="273">
        <v>111400041</v>
      </c>
      <c r="B54" s="273" t="s">
        <v>510</v>
      </c>
      <c r="C54" s="241">
        <v>2568882.59</v>
      </c>
      <c r="D54" s="241">
        <v>2000061.36</v>
      </c>
      <c r="E54" s="241">
        <v>-568821.23</v>
      </c>
    </row>
    <row r="55" spans="1:5" x14ac:dyDescent="0.2">
      <c r="A55" s="273">
        <v>111400047</v>
      </c>
      <c r="B55" s="273" t="s">
        <v>512</v>
      </c>
      <c r="C55" s="241">
        <v>779121.49</v>
      </c>
      <c r="D55" s="241">
        <v>793032.45</v>
      </c>
      <c r="E55" s="241">
        <v>13910.96</v>
      </c>
    </row>
    <row r="56" spans="1:5" x14ac:dyDescent="0.2">
      <c r="A56" s="273">
        <v>111400060</v>
      </c>
      <c r="B56" s="273" t="s">
        <v>514</v>
      </c>
      <c r="C56" s="241">
        <v>1200603.1299999999</v>
      </c>
      <c r="D56" s="241">
        <v>716037.77</v>
      </c>
      <c r="E56" s="241">
        <v>-484565.36</v>
      </c>
    </row>
    <row r="57" spans="1:5" x14ac:dyDescent="0.2">
      <c r="A57" s="273">
        <v>111400063</v>
      </c>
      <c r="B57" s="273" t="s">
        <v>516</v>
      </c>
      <c r="C57" s="241">
        <v>558195.4</v>
      </c>
      <c r="D57" s="241">
        <v>568161.80000000005</v>
      </c>
      <c r="E57" s="241">
        <v>9966.4</v>
      </c>
    </row>
    <row r="58" spans="1:5" x14ac:dyDescent="0.2">
      <c r="A58" s="273">
        <v>111400065</v>
      </c>
      <c r="B58" s="273" t="s">
        <v>518</v>
      </c>
      <c r="C58" s="241">
        <v>6468696.1100000003</v>
      </c>
      <c r="D58" s="241">
        <v>6552475.1399999997</v>
      </c>
      <c r="E58" s="241">
        <v>83779.03</v>
      </c>
    </row>
    <row r="59" spans="1:5" x14ac:dyDescent="0.2">
      <c r="A59" s="273">
        <v>111400067</v>
      </c>
      <c r="B59" s="273" t="s">
        <v>520</v>
      </c>
      <c r="C59" s="241">
        <v>9649.7000000000007</v>
      </c>
      <c r="D59" s="241">
        <v>24.09</v>
      </c>
      <c r="E59" s="241">
        <v>-9625.61</v>
      </c>
    </row>
    <row r="60" spans="1:5" x14ac:dyDescent="0.2">
      <c r="A60" s="273">
        <v>111400069</v>
      </c>
      <c r="B60" s="273" t="s">
        <v>522</v>
      </c>
      <c r="C60" s="241">
        <v>5105412.43</v>
      </c>
      <c r="D60" s="241">
        <v>2965735.38</v>
      </c>
      <c r="E60" s="241">
        <v>-2139677.0499999998</v>
      </c>
    </row>
    <row r="61" spans="1:5" x14ac:dyDescent="0.2">
      <c r="A61" s="273">
        <v>111400070</v>
      </c>
      <c r="B61" s="273" t="s">
        <v>524</v>
      </c>
      <c r="C61" s="241">
        <v>967286.69</v>
      </c>
      <c r="D61" s="241">
        <v>984557.28</v>
      </c>
      <c r="E61" s="241">
        <v>17270.59</v>
      </c>
    </row>
    <row r="62" spans="1:5" x14ac:dyDescent="0.2">
      <c r="A62" s="273">
        <v>111400071</v>
      </c>
      <c r="B62" s="273" t="s">
        <v>526</v>
      </c>
      <c r="C62" s="241">
        <v>51250560.640000001</v>
      </c>
      <c r="D62" s="241">
        <v>10076121.59</v>
      </c>
      <c r="E62" s="241">
        <v>-41174439.049999997</v>
      </c>
    </row>
    <row r="63" spans="1:5" x14ac:dyDescent="0.2">
      <c r="A63" s="273">
        <v>111400072</v>
      </c>
      <c r="B63" s="273" t="s">
        <v>528</v>
      </c>
      <c r="C63" s="241">
        <v>8068550.75</v>
      </c>
      <c r="D63" s="241">
        <v>625033.87</v>
      </c>
      <c r="E63" s="241">
        <v>-7443516.8799999999</v>
      </c>
    </row>
    <row r="64" spans="1:5" x14ac:dyDescent="0.2">
      <c r="A64" s="273">
        <v>111400073</v>
      </c>
      <c r="B64" s="273" t="s">
        <v>530</v>
      </c>
      <c r="C64" s="241">
        <v>33343362.390000001</v>
      </c>
      <c r="D64" s="241">
        <v>18806732.699999999</v>
      </c>
      <c r="E64" s="241">
        <v>-14536629.689999999</v>
      </c>
    </row>
    <row r="65" spans="1:5" x14ac:dyDescent="0.2">
      <c r="A65" s="273">
        <v>111400074</v>
      </c>
      <c r="B65" s="273" t="s">
        <v>532</v>
      </c>
      <c r="C65" s="241">
        <v>0</v>
      </c>
      <c r="D65" s="241">
        <v>12021719.029999999</v>
      </c>
      <c r="E65" s="241">
        <v>12021719.029999999</v>
      </c>
    </row>
    <row r="66" spans="1:5" x14ac:dyDescent="0.2">
      <c r="A66" s="273">
        <v>111400094</v>
      </c>
      <c r="B66" s="273" t="s">
        <v>534</v>
      </c>
      <c r="C66" s="241">
        <v>0</v>
      </c>
      <c r="D66" s="241">
        <v>4802390.4000000004</v>
      </c>
      <c r="E66" s="241">
        <v>4802390.4000000004</v>
      </c>
    </row>
    <row r="67" spans="1:5" x14ac:dyDescent="0.2">
      <c r="A67" s="273">
        <v>111400095</v>
      </c>
      <c r="B67" s="273" t="s">
        <v>536</v>
      </c>
      <c r="C67" s="241">
        <v>0</v>
      </c>
      <c r="D67" s="241">
        <v>1010.97</v>
      </c>
      <c r="E67" s="241">
        <v>1010.97</v>
      </c>
    </row>
    <row r="68" spans="1:5" x14ac:dyDescent="0.2">
      <c r="A68" s="273">
        <v>111400096</v>
      </c>
      <c r="B68" s="273" t="s">
        <v>538</v>
      </c>
      <c r="C68" s="241">
        <v>0</v>
      </c>
      <c r="D68" s="241">
        <v>8942874.2799999993</v>
      </c>
      <c r="E68" s="241">
        <v>8942874.2799999993</v>
      </c>
    </row>
    <row r="69" spans="1:5" x14ac:dyDescent="0.2">
      <c r="A69" s="273">
        <v>111400097</v>
      </c>
      <c r="B69" s="273" t="s">
        <v>540</v>
      </c>
      <c r="C69" s="241">
        <v>0</v>
      </c>
      <c r="D69" s="241">
        <v>449243.12</v>
      </c>
      <c r="E69" s="241">
        <v>449243.12</v>
      </c>
    </row>
    <row r="70" spans="1:5" x14ac:dyDescent="0.2">
      <c r="A70" s="273">
        <v>111400098</v>
      </c>
      <c r="B70" s="273" t="s">
        <v>542</v>
      </c>
      <c r="C70" s="241">
        <v>0</v>
      </c>
      <c r="D70" s="241">
        <v>54876.15</v>
      </c>
      <c r="E70" s="241">
        <v>54876.15</v>
      </c>
    </row>
    <row r="71" spans="1:5" x14ac:dyDescent="0.2">
      <c r="A71" s="273">
        <v>111400104</v>
      </c>
      <c r="B71" s="273" t="s">
        <v>544</v>
      </c>
      <c r="C71" s="241">
        <v>506609.31</v>
      </c>
      <c r="D71" s="241">
        <v>508478.25</v>
      </c>
      <c r="E71" s="241">
        <v>1868.94</v>
      </c>
    </row>
    <row r="72" spans="1:5" x14ac:dyDescent="0.2">
      <c r="A72" s="273">
        <v>111400120</v>
      </c>
      <c r="B72" s="273" t="s">
        <v>546</v>
      </c>
      <c r="C72" s="241">
        <v>5728664.0700000003</v>
      </c>
      <c r="D72" s="241">
        <v>2967651.44</v>
      </c>
      <c r="E72" s="241">
        <v>-2761012.63</v>
      </c>
    </row>
    <row r="73" spans="1:5" x14ac:dyDescent="0.2">
      <c r="A73" s="273">
        <v>111400121</v>
      </c>
      <c r="B73" s="273" t="s">
        <v>548</v>
      </c>
      <c r="C73" s="241">
        <v>0</v>
      </c>
      <c r="D73" s="241">
        <v>7026737.8499999996</v>
      </c>
      <c r="E73" s="241">
        <v>7026737.8499999996</v>
      </c>
    </row>
    <row r="74" spans="1:5" x14ac:dyDescent="0.2">
      <c r="A74" s="273">
        <v>111500013</v>
      </c>
      <c r="B74" s="273" t="s">
        <v>1340</v>
      </c>
      <c r="C74" s="241">
        <v>1472.72</v>
      </c>
      <c r="D74" s="241">
        <v>0</v>
      </c>
      <c r="E74" s="241">
        <v>-1472.72</v>
      </c>
    </row>
    <row r="75" spans="1:5" x14ac:dyDescent="0.2">
      <c r="A75" s="273">
        <v>111500015</v>
      </c>
      <c r="B75" s="273" t="s">
        <v>550</v>
      </c>
      <c r="C75" s="241">
        <v>13026.52</v>
      </c>
      <c r="D75" s="241">
        <v>13029.48</v>
      </c>
      <c r="E75" s="241">
        <v>2.96</v>
      </c>
    </row>
    <row r="76" spans="1:5" x14ac:dyDescent="0.2">
      <c r="A76" s="273">
        <v>111500040</v>
      </c>
      <c r="B76" s="273" t="s">
        <v>552</v>
      </c>
      <c r="C76" s="241">
        <v>6060.4</v>
      </c>
      <c r="D76" s="241">
        <v>6061.4</v>
      </c>
      <c r="E76" s="241">
        <v>1</v>
      </c>
    </row>
    <row r="77" spans="1:5" x14ac:dyDescent="0.2">
      <c r="A77" s="273">
        <v>111500056</v>
      </c>
      <c r="B77" s="273" t="s">
        <v>554</v>
      </c>
      <c r="C77" s="241">
        <v>110192.76</v>
      </c>
      <c r="D77" s="241">
        <v>110196.52</v>
      </c>
      <c r="E77" s="241">
        <v>3.76</v>
      </c>
    </row>
    <row r="78" spans="1:5" x14ac:dyDescent="0.2">
      <c r="A78" s="273">
        <v>111500070</v>
      </c>
      <c r="B78" s="273" t="s">
        <v>556</v>
      </c>
      <c r="C78" s="241">
        <v>4805.03</v>
      </c>
      <c r="D78" s="241">
        <v>4806.03</v>
      </c>
      <c r="E78" s="241">
        <v>1</v>
      </c>
    </row>
    <row r="79" spans="1:5" x14ac:dyDescent="0.2">
      <c r="A79" s="273">
        <v>111500081</v>
      </c>
      <c r="B79" s="273" t="s">
        <v>558</v>
      </c>
      <c r="C79" s="241">
        <v>58889.32</v>
      </c>
      <c r="D79" s="241">
        <v>47913.97</v>
      </c>
      <c r="E79" s="241">
        <v>-10975.35</v>
      </c>
    </row>
    <row r="80" spans="1:5" x14ac:dyDescent="0.2">
      <c r="A80" s="273">
        <v>111500103</v>
      </c>
      <c r="B80" s="273" t="s">
        <v>560</v>
      </c>
      <c r="C80" s="241">
        <v>230926.83</v>
      </c>
      <c r="D80" s="241">
        <v>170231.96</v>
      </c>
      <c r="E80" s="241">
        <v>-60694.87</v>
      </c>
    </row>
    <row r="81" spans="1:5" x14ac:dyDescent="0.2">
      <c r="A81" s="273">
        <v>111500123</v>
      </c>
      <c r="B81" s="273" t="s">
        <v>562</v>
      </c>
      <c r="C81" s="241">
        <v>0</v>
      </c>
      <c r="D81" s="241">
        <v>106090.19</v>
      </c>
      <c r="E81" s="241">
        <v>106090.19</v>
      </c>
    </row>
    <row r="82" spans="1:5" x14ac:dyDescent="0.2">
      <c r="A82" s="273">
        <v>111500124</v>
      </c>
      <c r="B82" s="273" t="s">
        <v>564</v>
      </c>
      <c r="C82" s="241">
        <v>743016.82</v>
      </c>
      <c r="D82" s="241">
        <v>398593.95</v>
      </c>
      <c r="E82" s="241">
        <v>-344422.87</v>
      </c>
    </row>
    <row r="83" spans="1:5" x14ac:dyDescent="0.2">
      <c r="A83" s="273">
        <v>111500125</v>
      </c>
      <c r="B83" s="273" t="s">
        <v>566</v>
      </c>
      <c r="C83" s="241">
        <v>161575.32999999999</v>
      </c>
      <c r="D83" s="241">
        <v>161689.73000000001</v>
      </c>
      <c r="E83" s="241">
        <v>114.4</v>
      </c>
    </row>
    <row r="84" spans="1:5" x14ac:dyDescent="0.2">
      <c r="A84" s="273">
        <v>111500126</v>
      </c>
      <c r="B84" s="273" t="s">
        <v>568</v>
      </c>
      <c r="C84" s="241">
        <v>746.63</v>
      </c>
      <c r="D84" s="241">
        <v>15643.41</v>
      </c>
      <c r="E84" s="241">
        <v>14896.78</v>
      </c>
    </row>
    <row r="85" spans="1:5" x14ac:dyDescent="0.2">
      <c r="A85" s="273">
        <v>111500127</v>
      </c>
      <c r="B85" s="273" t="s">
        <v>570</v>
      </c>
      <c r="C85" s="241">
        <v>1607015.14</v>
      </c>
      <c r="D85" s="241">
        <v>10183.030000000001</v>
      </c>
      <c r="E85" s="241">
        <v>-1596832.11</v>
      </c>
    </row>
    <row r="86" spans="1:5" x14ac:dyDescent="0.2">
      <c r="A86" s="273">
        <v>111500301</v>
      </c>
      <c r="B86" s="273" t="s">
        <v>572</v>
      </c>
      <c r="C86" s="241">
        <v>35507.06</v>
      </c>
      <c r="D86" s="241">
        <v>35304.06</v>
      </c>
      <c r="E86" s="241">
        <v>-203</v>
      </c>
    </row>
    <row r="87" spans="1:5" x14ac:dyDescent="0.2">
      <c r="A87" s="273">
        <v>111500302</v>
      </c>
      <c r="B87" s="273" t="s">
        <v>574</v>
      </c>
      <c r="C87" s="241">
        <v>85102.23</v>
      </c>
      <c r="D87" s="241">
        <v>84899.23</v>
      </c>
      <c r="E87" s="241">
        <v>-203</v>
      </c>
    </row>
    <row r="88" spans="1:5" x14ac:dyDescent="0.2">
      <c r="A88" s="273">
        <v>111500403</v>
      </c>
      <c r="B88" s="273" t="s">
        <v>576</v>
      </c>
      <c r="C88" s="241">
        <v>109100.06</v>
      </c>
      <c r="D88" s="241">
        <v>109102.79</v>
      </c>
      <c r="E88" s="241">
        <v>2.73</v>
      </c>
    </row>
    <row r="89" spans="1:5" x14ac:dyDescent="0.2">
      <c r="A89" s="273">
        <v>111500409</v>
      </c>
      <c r="B89" s="273" t="s">
        <v>578</v>
      </c>
      <c r="C89" s="241">
        <v>1589.13</v>
      </c>
      <c r="D89" s="241">
        <v>1589.16</v>
      </c>
      <c r="E89" s="241">
        <v>0.03</v>
      </c>
    </row>
    <row r="90" spans="1:5" x14ac:dyDescent="0.2">
      <c r="A90" s="273">
        <v>111500416</v>
      </c>
      <c r="B90" s="273" t="s">
        <v>580</v>
      </c>
      <c r="C90" s="241">
        <v>71431.17</v>
      </c>
      <c r="D90" s="241">
        <v>71432.97</v>
      </c>
      <c r="E90" s="241">
        <v>1.8</v>
      </c>
    </row>
    <row r="91" spans="1:5" x14ac:dyDescent="0.2">
      <c r="A91" s="273">
        <v>111500417</v>
      </c>
      <c r="B91" s="273" t="s">
        <v>582</v>
      </c>
      <c r="C91" s="241">
        <v>24225.03</v>
      </c>
      <c r="D91" s="241">
        <v>24225.64</v>
      </c>
      <c r="E91" s="241">
        <v>0.61</v>
      </c>
    </row>
    <row r="92" spans="1:5" x14ac:dyDescent="0.2">
      <c r="A92" s="273">
        <v>111500423</v>
      </c>
      <c r="B92" s="273" t="s">
        <v>584</v>
      </c>
      <c r="C92" s="241">
        <v>9453.24</v>
      </c>
      <c r="D92" s="241">
        <v>9453.4699999999993</v>
      </c>
      <c r="E92" s="241">
        <v>0.23</v>
      </c>
    </row>
    <row r="93" spans="1:5" x14ac:dyDescent="0.2">
      <c r="A93" s="273">
        <v>111500442</v>
      </c>
      <c r="B93" s="273" t="s">
        <v>586</v>
      </c>
      <c r="C93" s="241">
        <v>802.34</v>
      </c>
      <c r="D93" s="241">
        <v>802.37</v>
      </c>
      <c r="E93" s="241">
        <v>0.03</v>
      </c>
    </row>
    <row r="94" spans="1:5" x14ac:dyDescent="0.2">
      <c r="A94" s="273">
        <v>111500444</v>
      </c>
      <c r="B94" s="273" t="s">
        <v>588</v>
      </c>
      <c r="C94" s="241">
        <v>265052.95</v>
      </c>
      <c r="D94" s="241">
        <v>265059.57</v>
      </c>
      <c r="E94" s="241">
        <v>6.62</v>
      </c>
    </row>
    <row r="95" spans="1:5" x14ac:dyDescent="0.2">
      <c r="A95" s="273">
        <v>111500454</v>
      </c>
      <c r="B95" s="273" t="s">
        <v>590</v>
      </c>
      <c r="C95" s="241">
        <v>36789</v>
      </c>
      <c r="D95" s="241">
        <v>36789.99</v>
      </c>
      <c r="E95" s="241">
        <v>0.99</v>
      </c>
    </row>
    <row r="96" spans="1:5" x14ac:dyDescent="0.2">
      <c r="A96" s="273">
        <v>111500455</v>
      </c>
      <c r="B96" s="273" t="s">
        <v>592</v>
      </c>
      <c r="C96" s="241">
        <v>331530.14</v>
      </c>
      <c r="D96" s="241">
        <v>96230.720000000001</v>
      </c>
      <c r="E96" s="241">
        <v>-235299.42</v>
      </c>
    </row>
    <row r="97" spans="1:5" x14ac:dyDescent="0.2">
      <c r="A97" s="273">
        <v>111500458</v>
      </c>
      <c r="B97" s="273" t="s">
        <v>594</v>
      </c>
      <c r="C97" s="241">
        <v>511.77</v>
      </c>
      <c r="D97" s="241">
        <v>511.77</v>
      </c>
      <c r="E97" s="241">
        <v>0</v>
      </c>
    </row>
    <row r="98" spans="1:5" x14ac:dyDescent="0.2">
      <c r="A98" s="273">
        <v>111500460</v>
      </c>
      <c r="B98" s="273" t="s">
        <v>596</v>
      </c>
      <c r="C98" s="241">
        <v>39383.25</v>
      </c>
      <c r="D98" s="241">
        <v>11.47</v>
      </c>
      <c r="E98" s="241">
        <v>-39371.78</v>
      </c>
    </row>
    <row r="99" spans="1:5" x14ac:dyDescent="0.2">
      <c r="A99" s="273">
        <v>111500467</v>
      </c>
      <c r="B99" s="273" t="s">
        <v>1341</v>
      </c>
      <c r="C99" s="241">
        <v>37038.53</v>
      </c>
      <c r="D99" s="241">
        <v>0</v>
      </c>
      <c r="E99" s="241">
        <v>-37038.53</v>
      </c>
    </row>
    <row r="100" spans="1:5" x14ac:dyDescent="0.2">
      <c r="A100" s="273">
        <v>111500471</v>
      </c>
      <c r="B100" s="273" t="s">
        <v>598</v>
      </c>
      <c r="C100" s="241">
        <v>286231.19</v>
      </c>
      <c r="D100" s="241">
        <v>194737.13</v>
      </c>
      <c r="E100" s="241">
        <v>-91494.06</v>
      </c>
    </row>
    <row r="101" spans="1:5" x14ac:dyDescent="0.2">
      <c r="A101" s="273">
        <v>111500472</v>
      </c>
      <c r="B101" s="273" t="s">
        <v>1342</v>
      </c>
      <c r="C101" s="241">
        <v>114342.08</v>
      </c>
      <c r="D101" s="241">
        <v>0</v>
      </c>
      <c r="E101" s="241">
        <v>-114342.08</v>
      </c>
    </row>
    <row r="102" spans="1:5" x14ac:dyDescent="0.2">
      <c r="A102" s="273">
        <v>111500474</v>
      </c>
      <c r="B102" s="273" t="s">
        <v>600</v>
      </c>
      <c r="C102" s="241">
        <v>276251.92</v>
      </c>
      <c r="D102" s="241">
        <v>276258.83</v>
      </c>
      <c r="E102" s="241">
        <v>6.91</v>
      </c>
    </row>
    <row r="103" spans="1:5" x14ac:dyDescent="0.2">
      <c r="A103" s="273">
        <v>111500475</v>
      </c>
      <c r="B103" s="273" t="s">
        <v>602</v>
      </c>
      <c r="C103" s="241">
        <v>103317.27</v>
      </c>
      <c r="D103" s="241">
        <v>143232.63</v>
      </c>
      <c r="E103" s="241">
        <v>39915.360000000001</v>
      </c>
    </row>
    <row r="104" spans="1:5" x14ac:dyDescent="0.2">
      <c r="A104" s="273">
        <v>111500476</v>
      </c>
      <c r="B104" s="273" t="s">
        <v>604</v>
      </c>
      <c r="C104" s="241">
        <v>5469514.5199999996</v>
      </c>
      <c r="D104" s="241">
        <v>2607382.4</v>
      </c>
      <c r="E104" s="241">
        <v>-2862132.12</v>
      </c>
    </row>
    <row r="105" spans="1:5" x14ac:dyDescent="0.2">
      <c r="A105" s="273">
        <v>111500477</v>
      </c>
      <c r="B105" s="273" t="s">
        <v>606</v>
      </c>
      <c r="C105" s="241">
        <v>774153.36</v>
      </c>
      <c r="D105" s="241">
        <v>8409.01</v>
      </c>
      <c r="E105" s="241">
        <v>-765744.35</v>
      </c>
    </row>
    <row r="106" spans="1:5" x14ac:dyDescent="0.2">
      <c r="A106" s="273">
        <v>111500479</v>
      </c>
      <c r="B106" s="273" t="s">
        <v>1343</v>
      </c>
      <c r="C106" s="241">
        <v>213506.94</v>
      </c>
      <c r="D106" s="241">
        <v>0</v>
      </c>
      <c r="E106" s="241">
        <v>-213506.94</v>
      </c>
    </row>
    <row r="107" spans="1:5" x14ac:dyDescent="0.2">
      <c r="A107" s="273">
        <v>111500480</v>
      </c>
      <c r="B107" s="273" t="s">
        <v>608</v>
      </c>
      <c r="C107" s="241">
        <v>1704370.17</v>
      </c>
      <c r="D107" s="241">
        <v>11063.6</v>
      </c>
      <c r="E107" s="241">
        <v>-1693306.57</v>
      </c>
    </row>
    <row r="108" spans="1:5" x14ac:dyDescent="0.2">
      <c r="A108" s="273">
        <v>111500481</v>
      </c>
      <c r="B108" s="273" t="s">
        <v>1344</v>
      </c>
      <c r="C108" s="241">
        <v>5000077.78</v>
      </c>
      <c r="D108" s="241">
        <v>0</v>
      </c>
      <c r="E108" s="241">
        <v>-5000077.78</v>
      </c>
    </row>
    <row r="109" spans="1:5" x14ac:dyDescent="0.2">
      <c r="A109" s="273">
        <v>111500482</v>
      </c>
      <c r="B109" s="273" t="s">
        <v>1345</v>
      </c>
      <c r="C109" s="241">
        <v>285901.03000000003</v>
      </c>
      <c r="D109" s="241">
        <v>0</v>
      </c>
      <c r="E109" s="241">
        <v>-285901.03000000003</v>
      </c>
    </row>
    <row r="110" spans="1:5" x14ac:dyDescent="0.2">
      <c r="A110" s="273">
        <v>111500483</v>
      </c>
      <c r="B110" s="273" t="s">
        <v>610</v>
      </c>
      <c r="C110" s="241">
        <v>742375.23</v>
      </c>
      <c r="D110" s="241">
        <v>17.420000000000002</v>
      </c>
      <c r="E110" s="241">
        <v>-742357.81</v>
      </c>
    </row>
    <row r="111" spans="1:5" x14ac:dyDescent="0.2">
      <c r="A111" s="273">
        <v>111500484</v>
      </c>
      <c r="B111" s="273" t="s">
        <v>612</v>
      </c>
      <c r="C111" s="241">
        <v>0</v>
      </c>
      <c r="D111" s="241">
        <v>0.35</v>
      </c>
      <c r="E111" s="241">
        <v>0.35</v>
      </c>
    </row>
    <row r="112" spans="1:5" x14ac:dyDescent="0.2">
      <c r="A112" s="273">
        <v>111500485</v>
      </c>
      <c r="B112" s="273" t="s">
        <v>614</v>
      </c>
      <c r="C112" s="241">
        <v>12885151.869999999</v>
      </c>
      <c r="D112" s="241">
        <v>114406.56</v>
      </c>
      <c r="E112" s="241">
        <v>-12770745.310000001</v>
      </c>
    </row>
    <row r="113" spans="1:5" x14ac:dyDescent="0.2">
      <c r="A113" s="273">
        <v>111500487</v>
      </c>
      <c r="B113" s="273" t="s">
        <v>616</v>
      </c>
      <c r="C113" s="241">
        <v>0</v>
      </c>
      <c r="D113" s="241">
        <v>2.09</v>
      </c>
      <c r="E113" s="241">
        <v>2.09</v>
      </c>
    </row>
    <row r="114" spans="1:5" x14ac:dyDescent="0.2">
      <c r="A114" s="273">
        <v>111500488</v>
      </c>
      <c r="B114" s="273" t="s">
        <v>618</v>
      </c>
      <c r="C114" s="241">
        <v>0</v>
      </c>
      <c r="D114" s="241">
        <v>0.55000000000000004</v>
      </c>
      <c r="E114" s="241">
        <v>0.55000000000000004</v>
      </c>
    </row>
    <row r="115" spans="1:5" x14ac:dyDescent="0.2">
      <c r="A115" s="273">
        <v>111500489</v>
      </c>
      <c r="B115" s="273" t="s">
        <v>620</v>
      </c>
      <c r="C115" s="241">
        <v>6842149.6900000004</v>
      </c>
      <c r="D115" s="241">
        <v>318790.2</v>
      </c>
      <c r="E115" s="241">
        <v>-6523359.4900000002</v>
      </c>
    </row>
    <row r="116" spans="1:5" x14ac:dyDescent="0.2">
      <c r="A116" s="273">
        <v>111500503</v>
      </c>
      <c r="B116" s="273" t="s">
        <v>622</v>
      </c>
      <c r="C116" s="241">
        <v>304747.28000000003</v>
      </c>
      <c r="D116" s="241">
        <v>1060.57</v>
      </c>
      <c r="E116" s="241">
        <v>-303686.71000000002</v>
      </c>
    </row>
    <row r="117" spans="1:5" x14ac:dyDescent="0.2">
      <c r="A117" s="273">
        <v>111500504</v>
      </c>
      <c r="B117" s="273" t="s">
        <v>624</v>
      </c>
      <c r="C117" s="241">
        <v>30899.040000000001</v>
      </c>
      <c r="D117" s="241">
        <v>30899.82</v>
      </c>
      <c r="E117" s="241">
        <v>0.78</v>
      </c>
    </row>
    <row r="118" spans="1:5" x14ac:dyDescent="0.2">
      <c r="A118" s="273">
        <v>111500505</v>
      </c>
      <c r="B118" s="273" t="s">
        <v>626</v>
      </c>
      <c r="C118" s="241">
        <v>0.25</v>
      </c>
      <c r="D118" s="241">
        <v>0.25</v>
      </c>
      <c r="E118" s="241">
        <v>0</v>
      </c>
    </row>
    <row r="119" spans="1:5" x14ac:dyDescent="0.2">
      <c r="A119" s="273">
        <v>111500506</v>
      </c>
      <c r="B119" s="273" t="s">
        <v>628</v>
      </c>
      <c r="C119" s="241">
        <v>0</v>
      </c>
      <c r="D119" s="241">
        <v>200059</v>
      </c>
      <c r="E119" s="241">
        <v>200059</v>
      </c>
    </row>
    <row r="120" spans="1:5" x14ac:dyDescent="0.2">
      <c r="A120" s="273">
        <v>111500507</v>
      </c>
      <c r="B120" s="273" t="s">
        <v>630</v>
      </c>
      <c r="C120" s="241">
        <v>0</v>
      </c>
      <c r="D120" s="241">
        <v>2000002.22</v>
      </c>
      <c r="E120" s="241">
        <v>2000002.22</v>
      </c>
    </row>
    <row r="121" spans="1:5" x14ac:dyDescent="0.2">
      <c r="A121" s="273">
        <v>111500508</v>
      </c>
      <c r="B121" s="273" t="s">
        <v>632</v>
      </c>
      <c r="C121" s="241">
        <v>0</v>
      </c>
      <c r="D121" s="241">
        <v>7000027.3300000001</v>
      </c>
      <c r="E121" s="241">
        <v>7000027.3300000001</v>
      </c>
    </row>
    <row r="122" spans="1:5" x14ac:dyDescent="0.2">
      <c r="A122" s="273">
        <v>111600012</v>
      </c>
      <c r="B122" s="273" t="s">
        <v>1346</v>
      </c>
      <c r="C122" s="241">
        <v>30957.13</v>
      </c>
      <c r="D122" s="241">
        <v>30957.13</v>
      </c>
      <c r="E122" s="241">
        <v>0</v>
      </c>
    </row>
    <row r="123" spans="1:5" x14ac:dyDescent="0.2">
      <c r="A123" s="273">
        <v>111600028</v>
      </c>
      <c r="B123" s="273" t="s">
        <v>1347</v>
      </c>
      <c r="C123" s="241">
        <v>0.57999999999999996</v>
      </c>
      <c r="D123" s="241">
        <v>0.57999999999999996</v>
      </c>
      <c r="E123" s="241">
        <v>0</v>
      </c>
    </row>
    <row r="124" spans="1:5" x14ac:dyDescent="0.2">
      <c r="A124" s="273">
        <v>111601004</v>
      </c>
      <c r="B124" s="273" t="s">
        <v>1348</v>
      </c>
      <c r="C124" s="241">
        <v>4062.91</v>
      </c>
      <c r="D124" s="241">
        <v>4062.91</v>
      </c>
      <c r="E124" s="241">
        <v>0</v>
      </c>
    </row>
    <row r="125" spans="1:5" x14ac:dyDescent="0.2">
      <c r="A125" s="273">
        <v>111601006</v>
      </c>
      <c r="B125" s="273" t="s">
        <v>1349</v>
      </c>
      <c r="C125" s="241">
        <v>3597.91</v>
      </c>
      <c r="D125" s="241">
        <v>3597.91</v>
      </c>
      <c r="E125" s="241">
        <v>0</v>
      </c>
    </row>
    <row r="126" spans="1:5" x14ac:dyDescent="0.2">
      <c r="A126" s="273">
        <v>111601007</v>
      </c>
      <c r="B126" s="273" t="s">
        <v>1350</v>
      </c>
      <c r="C126" s="241">
        <v>3597.91</v>
      </c>
      <c r="D126" s="241">
        <v>3597.91</v>
      </c>
      <c r="E126" s="241">
        <v>0</v>
      </c>
    </row>
    <row r="127" spans="1:5" x14ac:dyDescent="0.2">
      <c r="A127" s="273">
        <v>111601008</v>
      </c>
      <c r="B127" s="273" t="s">
        <v>1351</v>
      </c>
      <c r="C127" s="241">
        <v>4063.91</v>
      </c>
      <c r="D127" s="241">
        <v>4063.91</v>
      </c>
      <c r="E127" s="241">
        <v>0</v>
      </c>
    </row>
    <row r="128" spans="1:5" x14ac:dyDescent="0.2">
      <c r="A128" s="273">
        <v>111601009</v>
      </c>
      <c r="B128" s="273" t="s">
        <v>1352</v>
      </c>
      <c r="C128" s="241">
        <v>3597.91</v>
      </c>
      <c r="D128" s="241">
        <v>3597.91</v>
      </c>
      <c r="E128" s="241">
        <v>0</v>
      </c>
    </row>
    <row r="129" spans="1:5" x14ac:dyDescent="0.2">
      <c r="A129" s="273">
        <v>111601010</v>
      </c>
      <c r="B129" s="273" t="s">
        <v>1353</v>
      </c>
      <c r="C129" s="241">
        <v>3597.91</v>
      </c>
      <c r="D129" s="241">
        <v>3597.91</v>
      </c>
      <c r="E129" s="241">
        <v>0</v>
      </c>
    </row>
    <row r="130" spans="1:5" x14ac:dyDescent="0.2">
      <c r="A130" s="273">
        <v>111601013</v>
      </c>
      <c r="B130" s="273" t="s">
        <v>1354</v>
      </c>
      <c r="C130" s="241">
        <v>3597.91</v>
      </c>
      <c r="D130" s="241">
        <v>3597.91</v>
      </c>
      <c r="E130" s="241">
        <v>0</v>
      </c>
    </row>
    <row r="131" spans="1:5" x14ac:dyDescent="0.2">
      <c r="A131" s="273">
        <v>111601016</v>
      </c>
      <c r="B131" s="273" t="s">
        <v>1355</v>
      </c>
      <c r="C131" s="241">
        <v>3597.91</v>
      </c>
      <c r="D131" s="241">
        <v>3597.91</v>
      </c>
      <c r="E131" s="241">
        <v>0</v>
      </c>
    </row>
    <row r="132" spans="1:5" x14ac:dyDescent="0.2">
      <c r="A132" s="273">
        <v>111601017</v>
      </c>
      <c r="B132" s="273" t="s">
        <v>1356</v>
      </c>
      <c r="C132" s="241">
        <v>3597.91</v>
      </c>
      <c r="D132" s="241">
        <v>3597.91</v>
      </c>
      <c r="E132" s="241">
        <v>0</v>
      </c>
    </row>
    <row r="133" spans="1:5" x14ac:dyDescent="0.2">
      <c r="A133" s="273">
        <v>111601018</v>
      </c>
      <c r="B133" s="273" t="s">
        <v>1357</v>
      </c>
      <c r="C133" s="241">
        <v>3597.91</v>
      </c>
      <c r="D133" s="241">
        <v>3597.91</v>
      </c>
      <c r="E133" s="241">
        <v>0</v>
      </c>
    </row>
    <row r="134" spans="1:5" x14ac:dyDescent="0.2">
      <c r="A134" s="273">
        <v>111601019</v>
      </c>
      <c r="B134" s="273" t="s">
        <v>1358</v>
      </c>
      <c r="C134" s="241">
        <v>3597.91</v>
      </c>
      <c r="D134" s="241">
        <v>3597.91</v>
      </c>
      <c r="E134" s="241">
        <v>0</v>
      </c>
    </row>
    <row r="135" spans="1:5" x14ac:dyDescent="0.2">
      <c r="A135" s="273">
        <v>111601021</v>
      </c>
      <c r="B135" s="273" t="s">
        <v>1359</v>
      </c>
      <c r="C135" s="241">
        <v>3597.91</v>
      </c>
      <c r="D135" s="241">
        <v>3597.91</v>
      </c>
      <c r="E135" s="241">
        <v>0</v>
      </c>
    </row>
    <row r="136" spans="1:5" x14ac:dyDescent="0.2">
      <c r="A136" s="273">
        <v>111601024</v>
      </c>
      <c r="B136" s="273" t="s">
        <v>1360</v>
      </c>
      <c r="C136" s="241">
        <v>3597.91</v>
      </c>
      <c r="D136" s="241">
        <v>3597.91</v>
      </c>
      <c r="E136" s="241">
        <v>0</v>
      </c>
    </row>
    <row r="137" spans="1:5" x14ac:dyDescent="0.2">
      <c r="A137" s="273">
        <v>111601025</v>
      </c>
      <c r="B137" s="273" t="s">
        <v>1361</v>
      </c>
      <c r="C137" s="241">
        <v>3597.91</v>
      </c>
      <c r="D137" s="241">
        <v>3597.91</v>
      </c>
      <c r="E137" s="241">
        <v>0</v>
      </c>
    </row>
    <row r="138" spans="1:5" x14ac:dyDescent="0.2">
      <c r="A138" s="273">
        <v>111601027</v>
      </c>
      <c r="B138" s="273" t="s">
        <v>1362</v>
      </c>
      <c r="C138" s="241">
        <v>3597.91</v>
      </c>
      <c r="D138" s="241">
        <v>3597.91</v>
      </c>
      <c r="E138" s="241">
        <v>0</v>
      </c>
    </row>
    <row r="139" spans="1:5" x14ac:dyDescent="0.2">
      <c r="A139" s="273">
        <v>111601028</v>
      </c>
      <c r="B139" s="273" t="s">
        <v>1363</v>
      </c>
      <c r="C139" s="241">
        <v>4061.91</v>
      </c>
      <c r="D139" s="241">
        <v>4061.91</v>
      </c>
      <c r="E139" s="241">
        <v>0</v>
      </c>
    </row>
    <row r="140" spans="1:5" x14ac:dyDescent="0.2">
      <c r="A140" s="273">
        <v>111601030</v>
      </c>
      <c r="B140" s="273" t="s">
        <v>1364</v>
      </c>
      <c r="C140" s="241">
        <v>464</v>
      </c>
      <c r="D140" s="241">
        <v>464</v>
      </c>
      <c r="E140" s="241">
        <v>0</v>
      </c>
    </row>
    <row r="141" spans="1:5" x14ac:dyDescent="0.2">
      <c r="A141" s="273">
        <v>111601031</v>
      </c>
      <c r="B141" s="273" t="s">
        <v>1365</v>
      </c>
      <c r="C141" s="241">
        <v>3598.91</v>
      </c>
      <c r="D141" s="241">
        <v>3598.91</v>
      </c>
      <c r="E141" s="241">
        <v>0</v>
      </c>
    </row>
    <row r="142" spans="1:5" x14ac:dyDescent="0.2">
      <c r="A142" s="273">
        <v>111601032</v>
      </c>
      <c r="B142" s="273" t="s">
        <v>1366</v>
      </c>
      <c r="C142" s="241">
        <v>3597.91</v>
      </c>
      <c r="D142" s="241">
        <v>3597.91</v>
      </c>
      <c r="E142" s="241">
        <v>0</v>
      </c>
    </row>
    <row r="143" spans="1:5" x14ac:dyDescent="0.2">
      <c r="A143" s="273">
        <v>111601033</v>
      </c>
      <c r="B143" s="273" t="s">
        <v>1367</v>
      </c>
      <c r="C143" s="241">
        <v>3597.91</v>
      </c>
      <c r="D143" s="241">
        <v>3597.91</v>
      </c>
      <c r="E143" s="241">
        <v>0</v>
      </c>
    </row>
    <row r="144" spans="1:5" x14ac:dyDescent="0.2">
      <c r="A144" s="273">
        <v>111601034</v>
      </c>
      <c r="B144" s="273" t="s">
        <v>1368</v>
      </c>
      <c r="C144" s="241">
        <v>4062.91</v>
      </c>
      <c r="D144" s="241">
        <v>4062.91</v>
      </c>
      <c r="E144" s="241">
        <v>0</v>
      </c>
    </row>
    <row r="145" spans="1:5" x14ac:dyDescent="0.2">
      <c r="A145" s="273">
        <v>111601035</v>
      </c>
      <c r="B145" s="273" t="s">
        <v>1369</v>
      </c>
      <c r="C145" s="241">
        <v>3597.91</v>
      </c>
      <c r="D145" s="241">
        <v>3597.91</v>
      </c>
      <c r="E145" s="241">
        <v>0</v>
      </c>
    </row>
    <row r="146" spans="1:5" x14ac:dyDescent="0.2">
      <c r="A146" s="273">
        <v>111601038</v>
      </c>
      <c r="B146" s="273" t="s">
        <v>1370</v>
      </c>
      <c r="C146" s="241">
        <v>3597.91</v>
      </c>
      <c r="D146" s="241">
        <v>3597.91</v>
      </c>
      <c r="E146" s="241">
        <v>0</v>
      </c>
    </row>
    <row r="147" spans="1:5" x14ac:dyDescent="0.2">
      <c r="A147" s="273">
        <v>111601039</v>
      </c>
      <c r="B147" s="273" t="s">
        <v>1371</v>
      </c>
      <c r="C147" s="241">
        <v>4063.91</v>
      </c>
      <c r="D147" s="241">
        <v>4063.91</v>
      </c>
      <c r="E147" s="241">
        <v>0</v>
      </c>
    </row>
    <row r="148" spans="1:5" x14ac:dyDescent="0.2">
      <c r="A148" s="273">
        <v>111601040</v>
      </c>
      <c r="B148" s="273" t="s">
        <v>1372</v>
      </c>
      <c r="C148" s="241">
        <v>3597.91</v>
      </c>
      <c r="D148" s="241">
        <v>3597.91</v>
      </c>
      <c r="E148" s="241">
        <v>0</v>
      </c>
    </row>
    <row r="149" spans="1:5" x14ac:dyDescent="0.2">
      <c r="A149" s="273">
        <v>111601041</v>
      </c>
      <c r="B149" s="273" t="s">
        <v>1373</v>
      </c>
      <c r="C149" s="241">
        <v>3597.91</v>
      </c>
      <c r="D149" s="241">
        <v>3597.91</v>
      </c>
      <c r="E149" s="241">
        <v>0</v>
      </c>
    </row>
    <row r="150" spans="1:5" x14ac:dyDescent="0.2">
      <c r="A150" s="273">
        <v>111601044</v>
      </c>
      <c r="B150" s="273" t="s">
        <v>1374</v>
      </c>
      <c r="C150" s="241">
        <v>3597.91</v>
      </c>
      <c r="D150" s="241">
        <v>3597.91</v>
      </c>
      <c r="E150" s="241">
        <v>0</v>
      </c>
    </row>
    <row r="151" spans="1:5" x14ac:dyDescent="0.2">
      <c r="A151" s="273">
        <v>111601047</v>
      </c>
      <c r="B151" s="273" t="s">
        <v>1375</v>
      </c>
      <c r="C151" s="241">
        <v>3598.91</v>
      </c>
      <c r="D151" s="241">
        <v>3598.91</v>
      </c>
      <c r="E151" s="241">
        <v>0</v>
      </c>
    </row>
    <row r="152" spans="1:5" x14ac:dyDescent="0.2">
      <c r="A152" s="273">
        <v>111601050</v>
      </c>
      <c r="B152" s="273" t="s">
        <v>1376</v>
      </c>
      <c r="C152" s="241">
        <v>2669.97</v>
      </c>
      <c r="D152" s="241">
        <v>2669.97</v>
      </c>
      <c r="E152" s="241">
        <v>0</v>
      </c>
    </row>
    <row r="153" spans="1:5" x14ac:dyDescent="0.2">
      <c r="A153" s="273">
        <v>111601051</v>
      </c>
      <c r="B153" s="273" t="s">
        <v>1377</v>
      </c>
      <c r="C153" s="241">
        <v>3597.91</v>
      </c>
      <c r="D153" s="241">
        <v>3597.91</v>
      </c>
      <c r="E153" s="241">
        <v>0</v>
      </c>
    </row>
    <row r="154" spans="1:5" x14ac:dyDescent="0.2">
      <c r="A154" s="273">
        <v>111601052</v>
      </c>
      <c r="B154" s="273" t="s">
        <v>1378</v>
      </c>
      <c r="C154" s="241">
        <v>3597.91</v>
      </c>
      <c r="D154" s="241">
        <v>3597.91</v>
      </c>
      <c r="E154" s="241">
        <v>0</v>
      </c>
    </row>
    <row r="155" spans="1:5" x14ac:dyDescent="0.2">
      <c r="A155" s="273">
        <v>111601053</v>
      </c>
      <c r="B155" s="273" t="s">
        <v>1379</v>
      </c>
      <c r="C155" s="241">
        <v>3597.91</v>
      </c>
      <c r="D155" s="241">
        <v>3597.91</v>
      </c>
      <c r="E155" s="241">
        <v>0</v>
      </c>
    </row>
    <row r="156" spans="1:5" x14ac:dyDescent="0.2">
      <c r="A156" s="273">
        <v>111601056</v>
      </c>
      <c r="B156" s="273" t="s">
        <v>1380</v>
      </c>
      <c r="C156" s="241">
        <v>3597.91</v>
      </c>
      <c r="D156" s="241">
        <v>3597.91</v>
      </c>
      <c r="E156" s="241">
        <v>0</v>
      </c>
    </row>
    <row r="157" spans="1:5" x14ac:dyDescent="0.2">
      <c r="A157" s="273">
        <v>111601058</v>
      </c>
      <c r="B157" s="273" t="s">
        <v>1381</v>
      </c>
      <c r="C157" s="241">
        <v>4063.91</v>
      </c>
      <c r="D157" s="241">
        <v>4063.91</v>
      </c>
      <c r="E157" s="241">
        <v>0</v>
      </c>
    </row>
    <row r="158" spans="1:5" x14ac:dyDescent="0.2">
      <c r="A158" s="273">
        <v>111601059</v>
      </c>
      <c r="B158" s="273" t="s">
        <v>1382</v>
      </c>
      <c r="C158" s="241">
        <v>3597.91</v>
      </c>
      <c r="D158" s="241">
        <v>3597.91</v>
      </c>
      <c r="E158" s="241">
        <v>0</v>
      </c>
    </row>
    <row r="159" spans="1:5" x14ac:dyDescent="0.2">
      <c r="A159" s="273">
        <v>111601060</v>
      </c>
      <c r="B159" s="273" t="s">
        <v>1383</v>
      </c>
      <c r="C159" s="241">
        <v>3597.91</v>
      </c>
      <c r="D159" s="241">
        <v>3597.91</v>
      </c>
      <c r="E159" s="241">
        <v>0</v>
      </c>
    </row>
    <row r="160" spans="1:5" x14ac:dyDescent="0.2">
      <c r="A160" s="273">
        <v>111601062</v>
      </c>
      <c r="B160" s="273" t="s">
        <v>1384</v>
      </c>
      <c r="C160" s="241">
        <v>3597.91</v>
      </c>
      <c r="D160" s="241">
        <v>3597.91</v>
      </c>
      <c r="E160" s="241">
        <v>0</v>
      </c>
    </row>
    <row r="161" spans="1:5" x14ac:dyDescent="0.2">
      <c r="A161" s="273">
        <v>111601064</v>
      </c>
      <c r="B161" s="273" t="s">
        <v>1385</v>
      </c>
      <c r="C161" s="241">
        <v>3597.91</v>
      </c>
      <c r="D161" s="241">
        <v>3597.91</v>
      </c>
      <c r="E161" s="241">
        <v>0</v>
      </c>
    </row>
    <row r="162" spans="1:5" x14ac:dyDescent="0.2">
      <c r="A162" s="273">
        <v>111601068</v>
      </c>
      <c r="B162" s="273" t="s">
        <v>1386</v>
      </c>
      <c r="C162" s="241">
        <v>3597.91</v>
      </c>
      <c r="D162" s="241">
        <v>3597.91</v>
      </c>
      <c r="E162" s="241">
        <v>0</v>
      </c>
    </row>
    <row r="163" spans="1:5" x14ac:dyDescent="0.2">
      <c r="A163" s="273">
        <v>111601072</v>
      </c>
      <c r="B163" s="273" t="s">
        <v>1387</v>
      </c>
      <c r="C163" s="241">
        <v>3597.91</v>
      </c>
      <c r="D163" s="241">
        <v>3597.91</v>
      </c>
      <c r="E163" s="241">
        <v>0</v>
      </c>
    </row>
    <row r="164" spans="1:5" x14ac:dyDescent="0.2">
      <c r="A164" s="273">
        <v>111601073</v>
      </c>
      <c r="B164" s="273" t="s">
        <v>1388</v>
      </c>
      <c r="C164" s="241">
        <v>3597.91</v>
      </c>
      <c r="D164" s="241">
        <v>3597.91</v>
      </c>
      <c r="E164" s="241">
        <v>0</v>
      </c>
    </row>
    <row r="165" spans="1:5" x14ac:dyDescent="0.2">
      <c r="A165" s="273">
        <v>111601074</v>
      </c>
      <c r="B165" s="273" t="s">
        <v>1389</v>
      </c>
      <c r="C165" s="241">
        <v>3597.91</v>
      </c>
      <c r="D165" s="241">
        <v>3597.91</v>
      </c>
      <c r="E165" s="241">
        <v>0</v>
      </c>
    </row>
    <row r="166" spans="1:5" x14ac:dyDescent="0.2">
      <c r="A166" s="273">
        <v>111601076</v>
      </c>
      <c r="B166" s="273" t="s">
        <v>1390</v>
      </c>
      <c r="C166" s="241">
        <v>3598.91</v>
      </c>
      <c r="D166" s="241">
        <v>3598.91</v>
      </c>
      <c r="E166" s="241">
        <v>0</v>
      </c>
    </row>
    <row r="167" spans="1:5" x14ac:dyDescent="0.2">
      <c r="A167" s="273">
        <v>111601078</v>
      </c>
      <c r="B167" s="273" t="s">
        <v>1391</v>
      </c>
      <c r="C167" s="241">
        <v>4062.91</v>
      </c>
      <c r="D167" s="241">
        <v>4062.91</v>
      </c>
      <c r="E167" s="241">
        <v>0</v>
      </c>
    </row>
    <row r="168" spans="1:5" x14ac:dyDescent="0.2">
      <c r="A168" s="273">
        <v>111601079</v>
      </c>
      <c r="B168" s="273" t="s">
        <v>1392</v>
      </c>
      <c r="C168" s="241">
        <v>4063.91</v>
      </c>
      <c r="D168" s="241">
        <v>4063.91</v>
      </c>
      <c r="E168" s="241">
        <v>0</v>
      </c>
    </row>
    <row r="169" spans="1:5" x14ac:dyDescent="0.2">
      <c r="A169" s="273">
        <v>111601080</v>
      </c>
      <c r="B169" s="273" t="s">
        <v>1393</v>
      </c>
      <c r="C169" s="241">
        <v>3597.91</v>
      </c>
      <c r="D169" s="241">
        <v>3597.91</v>
      </c>
      <c r="E169" s="241">
        <v>0</v>
      </c>
    </row>
    <row r="170" spans="1:5" x14ac:dyDescent="0.2">
      <c r="A170" s="273">
        <v>111601081</v>
      </c>
      <c r="B170" s="273" t="s">
        <v>1394</v>
      </c>
      <c r="C170" s="241">
        <v>3597.91</v>
      </c>
      <c r="D170" s="241">
        <v>3597.91</v>
      </c>
      <c r="E170" s="241">
        <v>0</v>
      </c>
    </row>
    <row r="171" spans="1:5" x14ac:dyDescent="0.2">
      <c r="A171" s="273">
        <v>111601082</v>
      </c>
      <c r="B171" s="273" t="s">
        <v>1395</v>
      </c>
      <c r="C171" s="241">
        <v>3597.91</v>
      </c>
      <c r="D171" s="241">
        <v>3597.91</v>
      </c>
      <c r="E171" s="241">
        <v>0</v>
      </c>
    </row>
    <row r="172" spans="1:5" x14ac:dyDescent="0.2">
      <c r="A172" s="273">
        <v>111601088</v>
      </c>
      <c r="B172" s="273" t="s">
        <v>1396</v>
      </c>
      <c r="C172" s="241">
        <v>3597.91</v>
      </c>
      <c r="D172" s="241">
        <v>3597.91</v>
      </c>
      <c r="E172" s="241">
        <v>0</v>
      </c>
    </row>
    <row r="173" spans="1:5" x14ac:dyDescent="0.2">
      <c r="A173" s="273">
        <v>111601091</v>
      </c>
      <c r="B173" s="273" t="s">
        <v>1397</v>
      </c>
      <c r="C173" s="241">
        <v>3597.91</v>
      </c>
      <c r="D173" s="241">
        <v>3597.91</v>
      </c>
      <c r="E173" s="241">
        <v>0</v>
      </c>
    </row>
    <row r="174" spans="1:5" x14ac:dyDescent="0.2">
      <c r="A174" s="273">
        <v>111601092</v>
      </c>
      <c r="B174" s="273" t="s">
        <v>1398</v>
      </c>
      <c r="C174" s="241">
        <v>3597.91</v>
      </c>
      <c r="D174" s="241">
        <v>3597.91</v>
      </c>
      <c r="E174" s="241">
        <v>0</v>
      </c>
    </row>
    <row r="175" spans="1:5" x14ac:dyDescent="0.2">
      <c r="A175" s="273">
        <v>111601093</v>
      </c>
      <c r="B175" s="273" t="s">
        <v>1399</v>
      </c>
      <c r="C175" s="241">
        <v>4062.91</v>
      </c>
      <c r="D175" s="241">
        <v>4063.91</v>
      </c>
      <c r="E175" s="241">
        <v>1</v>
      </c>
    </row>
    <row r="176" spans="1:5" x14ac:dyDescent="0.2">
      <c r="A176" s="273">
        <v>111601095</v>
      </c>
      <c r="B176" s="273" t="s">
        <v>1400</v>
      </c>
      <c r="C176" s="241">
        <v>3598.91</v>
      </c>
      <c r="D176" s="241">
        <v>3598.91</v>
      </c>
      <c r="E176" s="241">
        <v>0</v>
      </c>
    </row>
    <row r="177" spans="1:5" x14ac:dyDescent="0.2">
      <c r="A177" s="273">
        <v>111601096</v>
      </c>
      <c r="B177" s="273" t="s">
        <v>1401</v>
      </c>
      <c r="C177" s="241">
        <v>3597.91</v>
      </c>
      <c r="D177" s="241">
        <v>3597.91</v>
      </c>
      <c r="E177" s="241">
        <v>0</v>
      </c>
    </row>
    <row r="178" spans="1:5" x14ac:dyDescent="0.2">
      <c r="A178" s="273">
        <v>111601097</v>
      </c>
      <c r="B178" s="273" t="s">
        <v>1402</v>
      </c>
      <c r="C178" s="241">
        <v>4063.91</v>
      </c>
      <c r="D178" s="241">
        <v>4063.91</v>
      </c>
      <c r="E178" s="241">
        <v>0</v>
      </c>
    </row>
    <row r="179" spans="1:5" x14ac:dyDescent="0.2">
      <c r="A179" s="273">
        <v>111601098</v>
      </c>
      <c r="B179" s="273" t="s">
        <v>1403</v>
      </c>
      <c r="C179" s="241">
        <v>4062.91</v>
      </c>
      <c r="D179" s="241">
        <v>4062.91</v>
      </c>
      <c r="E179" s="241">
        <v>0</v>
      </c>
    </row>
    <row r="180" spans="1:5" x14ac:dyDescent="0.2">
      <c r="A180" s="273">
        <v>111601103</v>
      </c>
      <c r="B180" s="273" t="s">
        <v>1404</v>
      </c>
      <c r="C180" s="241">
        <v>3597.91</v>
      </c>
      <c r="D180" s="241">
        <v>3597.91</v>
      </c>
      <c r="E180" s="241">
        <v>0</v>
      </c>
    </row>
    <row r="181" spans="1:5" x14ac:dyDescent="0.2">
      <c r="A181" s="273">
        <v>111601108</v>
      </c>
      <c r="B181" s="273" t="s">
        <v>1405</v>
      </c>
      <c r="C181" s="241">
        <v>3597.91</v>
      </c>
      <c r="D181" s="241">
        <v>3597.91</v>
      </c>
      <c r="E181" s="241">
        <v>0</v>
      </c>
    </row>
    <row r="182" spans="1:5" x14ac:dyDescent="0.2">
      <c r="A182" s="273">
        <v>111601109</v>
      </c>
      <c r="B182" s="273" t="s">
        <v>1406</v>
      </c>
      <c r="C182" s="241">
        <v>3597.91</v>
      </c>
      <c r="D182" s="241">
        <v>3597.91</v>
      </c>
      <c r="E182" s="241">
        <v>0</v>
      </c>
    </row>
    <row r="183" spans="1:5" x14ac:dyDescent="0.2">
      <c r="A183" s="273">
        <v>111601111</v>
      </c>
      <c r="B183" s="273" t="s">
        <v>1407</v>
      </c>
      <c r="C183" s="241">
        <v>3597.91</v>
      </c>
      <c r="D183" s="241">
        <v>3597.91</v>
      </c>
      <c r="E183" s="241">
        <v>0</v>
      </c>
    </row>
    <row r="184" spans="1:5" x14ac:dyDescent="0.2">
      <c r="A184" s="273">
        <v>111601120</v>
      </c>
      <c r="B184" s="273" t="s">
        <v>1408</v>
      </c>
      <c r="C184" s="241">
        <v>3597.91</v>
      </c>
      <c r="D184" s="241">
        <v>3597.91</v>
      </c>
      <c r="E184" s="241">
        <v>0</v>
      </c>
    </row>
    <row r="185" spans="1:5" x14ac:dyDescent="0.2">
      <c r="A185" s="273">
        <v>111601121</v>
      </c>
      <c r="B185" s="273" t="s">
        <v>1409</v>
      </c>
      <c r="C185" s="241">
        <v>3597.91</v>
      </c>
      <c r="D185" s="241">
        <v>3597.91</v>
      </c>
      <c r="E185" s="241">
        <v>0</v>
      </c>
    </row>
    <row r="186" spans="1:5" x14ac:dyDescent="0.2">
      <c r="A186" s="273">
        <v>111601123</v>
      </c>
      <c r="B186" s="273" t="s">
        <v>1410</v>
      </c>
      <c r="C186" s="241">
        <v>3597.91</v>
      </c>
      <c r="D186" s="241">
        <v>3597.91</v>
      </c>
      <c r="E186" s="241">
        <v>0</v>
      </c>
    </row>
    <row r="187" spans="1:5" x14ac:dyDescent="0.2">
      <c r="A187" s="273">
        <v>111601124</v>
      </c>
      <c r="B187" s="273" t="s">
        <v>1411</v>
      </c>
      <c r="C187" s="241">
        <v>3597.91</v>
      </c>
      <c r="D187" s="241">
        <v>3597.91</v>
      </c>
      <c r="E187" s="241">
        <v>0</v>
      </c>
    </row>
    <row r="188" spans="1:5" x14ac:dyDescent="0.2">
      <c r="A188" s="273">
        <v>111601125</v>
      </c>
      <c r="B188" s="273" t="s">
        <v>1412</v>
      </c>
      <c r="C188" s="241">
        <v>3597.91</v>
      </c>
      <c r="D188" s="241">
        <v>3597.91</v>
      </c>
      <c r="E188" s="241">
        <v>0</v>
      </c>
    </row>
    <row r="189" spans="1:5" x14ac:dyDescent="0.2">
      <c r="A189" s="273">
        <v>111601126</v>
      </c>
      <c r="B189" s="273" t="s">
        <v>1413</v>
      </c>
      <c r="C189" s="241">
        <v>3597.91</v>
      </c>
      <c r="D189" s="241">
        <v>3597.91</v>
      </c>
      <c r="E189" s="241">
        <v>0</v>
      </c>
    </row>
    <row r="190" spans="1:5" x14ac:dyDescent="0.2">
      <c r="A190" s="273">
        <v>111601128</v>
      </c>
      <c r="B190" s="273" t="s">
        <v>1414</v>
      </c>
      <c r="C190" s="241">
        <v>3598.91</v>
      </c>
      <c r="D190" s="241">
        <v>3598.91</v>
      </c>
      <c r="E190" s="241">
        <v>0</v>
      </c>
    </row>
    <row r="191" spans="1:5" x14ac:dyDescent="0.2">
      <c r="A191" s="273">
        <v>111601129</v>
      </c>
      <c r="B191" s="273" t="s">
        <v>1415</v>
      </c>
      <c r="C191" s="241">
        <v>3598.91</v>
      </c>
      <c r="D191" s="241">
        <v>3598.91</v>
      </c>
      <c r="E191" s="241">
        <v>0</v>
      </c>
    </row>
    <row r="192" spans="1:5" x14ac:dyDescent="0.2">
      <c r="A192" s="273">
        <v>111601130</v>
      </c>
      <c r="B192" s="273" t="s">
        <v>1416</v>
      </c>
      <c r="C192" s="241">
        <v>4062.91</v>
      </c>
      <c r="D192" s="241">
        <v>4062.91</v>
      </c>
      <c r="E192" s="241">
        <v>0</v>
      </c>
    </row>
    <row r="193" spans="1:5" x14ac:dyDescent="0.2">
      <c r="A193" s="273">
        <v>111601131</v>
      </c>
      <c r="B193" s="273" t="s">
        <v>1417</v>
      </c>
      <c r="C193" s="241">
        <v>3597.91</v>
      </c>
      <c r="D193" s="241">
        <v>3597.91</v>
      </c>
      <c r="E193" s="241">
        <v>0</v>
      </c>
    </row>
    <row r="194" spans="1:5" x14ac:dyDescent="0.2">
      <c r="A194" s="273">
        <v>111601132</v>
      </c>
      <c r="B194" s="273" t="s">
        <v>1418</v>
      </c>
      <c r="C194" s="241">
        <v>3598.91</v>
      </c>
      <c r="D194" s="241">
        <v>3598.91</v>
      </c>
      <c r="E194" s="241">
        <v>0</v>
      </c>
    </row>
    <row r="195" spans="1:5" x14ac:dyDescent="0.2">
      <c r="A195" s="273">
        <v>111601134</v>
      </c>
      <c r="B195" s="273" t="s">
        <v>1419</v>
      </c>
      <c r="C195" s="241">
        <v>3597.91</v>
      </c>
      <c r="D195" s="241">
        <v>3597.91</v>
      </c>
      <c r="E195" s="241">
        <v>0</v>
      </c>
    </row>
    <row r="196" spans="1:5" x14ac:dyDescent="0.2">
      <c r="A196" s="273">
        <v>111601135</v>
      </c>
      <c r="B196" s="273" t="s">
        <v>1420</v>
      </c>
      <c r="C196" s="241">
        <v>3597.91</v>
      </c>
      <c r="D196" s="241">
        <v>3597.91</v>
      </c>
      <c r="E196" s="241">
        <v>0</v>
      </c>
    </row>
    <row r="197" spans="1:5" x14ac:dyDescent="0.2">
      <c r="A197" s="273">
        <v>111601140</v>
      </c>
      <c r="B197" s="273" t="s">
        <v>1421</v>
      </c>
      <c r="C197" s="241">
        <v>3597.91</v>
      </c>
      <c r="D197" s="241">
        <v>3597.91</v>
      </c>
      <c r="E197" s="241">
        <v>0</v>
      </c>
    </row>
    <row r="198" spans="1:5" x14ac:dyDescent="0.2">
      <c r="A198" s="273">
        <v>111601143</v>
      </c>
      <c r="B198" s="273" t="s">
        <v>1422</v>
      </c>
      <c r="C198" s="241">
        <v>3597.91</v>
      </c>
      <c r="D198" s="241">
        <v>3597.91</v>
      </c>
      <c r="E198" s="241">
        <v>0</v>
      </c>
    </row>
    <row r="199" spans="1:5" x14ac:dyDescent="0.2">
      <c r="A199" s="273">
        <v>111601144</v>
      </c>
      <c r="B199" s="273" t="s">
        <v>1423</v>
      </c>
      <c r="C199" s="241">
        <v>4061.91</v>
      </c>
      <c r="D199" s="241">
        <v>3598.91</v>
      </c>
      <c r="E199" s="241">
        <v>-463</v>
      </c>
    </row>
    <row r="200" spans="1:5" x14ac:dyDescent="0.2">
      <c r="A200" s="273">
        <v>111601146</v>
      </c>
      <c r="B200" s="273" t="s">
        <v>1424</v>
      </c>
      <c r="C200" s="241">
        <v>4061.91</v>
      </c>
      <c r="D200" s="241">
        <v>3598.91</v>
      </c>
      <c r="E200" s="241">
        <v>-463</v>
      </c>
    </row>
    <row r="201" spans="1:5" x14ac:dyDescent="0.2">
      <c r="A201" s="273">
        <v>111601147</v>
      </c>
      <c r="B201" s="273" t="s">
        <v>1425</v>
      </c>
      <c r="C201" s="241">
        <v>4061.91</v>
      </c>
      <c r="D201" s="241">
        <v>3598.91</v>
      </c>
      <c r="E201" s="241">
        <v>-463</v>
      </c>
    </row>
    <row r="202" spans="1:5" x14ac:dyDescent="0.2">
      <c r="A202" s="273">
        <v>111601148</v>
      </c>
      <c r="B202" s="273" t="s">
        <v>1426</v>
      </c>
      <c r="C202" s="241">
        <v>4061.91</v>
      </c>
      <c r="D202" s="241">
        <v>3598.91</v>
      </c>
      <c r="E202" s="241">
        <v>-463</v>
      </c>
    </row>
    <row r="203" spans="1:5" x14ac:dyDescent="0.2">
      <c r="A203" s="273">
        <v>111601149</v>
      </c>
      <c r="B203" s="273" t="s">
        <v>1427</v>
      </c>
      <c r="C203" s="241">
        <v>4061.91</v>
      </c>
      <c r="D203" s="241">
        <v>3598.91</v>
      </c>
      <c r="E203" s="241">
        <v>-463</v>
      </c>
    </row>
    <row r="204" spans="1:5" x14ac:dyDescent="0.2">
      <c r="A204" s="273">
        <v>111601150</v>
      </c>
      <c r="B204" s="273" t="s">
        <v>1428</v>
      </c>
      <c r="C204" s="241">
        <v>4061.91</v>
      </c>
      <c r="D204" s="241">
        <v>4062.91</v>
      </c>
      <c r="E204" s="241">
        <v>1</v>
      </c>
    </row>
    <row r="205" spans="1:5" x14ac:dyDescent="0.2">
      <c r="A205" s="273">
        <v>111601152</v>
      </c>
      <c r="B205" s="273" t="s">
        <v>1429</v>
      </c>
      <c r="C205" s="241">
        <v>4061.91</v>
      </c>
      <c r="D205" s="241">
        <v>4062.91</v>
      </c>
      <c r="E205" s="241">
        <v>1</v>
      </c>
    </row>
    <row r="206" spans="1:5" x14ac:dyDescent="0.2">
      <c r="A206" s="273">
        <v>111601158</v>
      </c>
      <c r="B206" s="273" t="s">
        <v>1430</v>
      </c>
      <c r="C206" s="241">
        <v>4061.91</v>
      </c>
      <c r="D206" s="241">
        <v>4062.91</v>
      </c>
      <c r="E206" s="241">
        <v>1</v>
      </c>
    </row>
    <row r="207" spans="1:5" x14ac:dyDescent="0.2">
      <c r="A207" s="273">
        <v>111601160</v>
      </c>
      <c r="B207" s="273" t="s">
        <v>1431</v>
      </c>
      <c r="C207" s="241">
        <v>4061.91</v>
      </c>
      <c r="D207" s="241">
        <v>0</v>
      </c>
      <c r="E207" s="241">
        <v>-4061.91</v>
      </c>
    </row>
    <row r="208" spans="1:5" x14ac:dyDescent="0.2">
      <c r="A208" s="273">
        <v>111601163</v>
      </c>
      <c r="B208" s="273" t="s">
        <v>1432</v>
      </c>
      <c r="C208" s="241">
        <v>4061.91</v>
      </c>
      <c r="D208" s="241">
        <v>4062.91</v>
      </c>
      <c r="E208" s="241">
        <v>1</v>
      </c>
    </row>
    <row r="209" spans="1:5" x14ac:dyDescent="0.2">
      <c r="A209" s="273">
        <v>111601164</v>
      </c>
      <c r="B209" s="273" t="s">
        <v>1433</v>
      </c>
      <c r="C209" s="241">
        <v>4061.91</v>
      </c>
      <c r="D209" s="241">
        <v>4062.91</v>
      </c>
      <c r="E209" s="241">
        <v>1</v>
      </c>
    </row>
    <row r="210" spans="1:5" x14ac:dyDescent="0.2">
      <c r="A210" s="273">
        <v>111601165</v>
      </c>
      <c r="B210" s="273" t="s">
        <v>1434</v>
      </c>
      <c r="C210" s="241">
        <v>4061.91</v>
      </c>
      <c r="D210" s="241">
        <v>4061.91</v>
      </c>
      <c r="E210" s="241">
        <v>0</v>
      </c>
    </row>
    <row r="211" spans="1:5" x14ac:dyDescent="0.2">
      <c r="A211" s="273">
        <v>111601166</v>
      </c>
      <c r="B211" s="273" t="s">
        <v>1435</v>
      </c>
      <c r="C211" s="241">
        <v>4061.91</v>
      </c>
      <c r="D211" s="241">
        <v>4062.91</v>
      </c>
      <c r="E211" s="241">
        <v>1</v>
      </c>
    </row>
    <row r="212" spans="1:5" x14ac:dyDescent="0.2">
      <c r="A212" s="273">
        <v>111601167</v>
      </c>
      <c r="B212" s="273" t="s">
        <v>1436</v>
      </c>
      <c r="C212" s="241">
        <v>4061.91</v>
      </c>
      <c r="D212" s="241">
        <v>4062.91</v>
      </c>
      <c r="E212" s="241">
        <v>1</v>
      </c>
    </row>
    <row r="213" spans="1:5" x14ac:dyDescent="0.2">
      <c r="A213" s="273">
        <v>111601170</v>
      </c>
      <c r="B213" s="273" t="s">
        <v>1437</v>
      </c>
      <c r="C213" s="241">
        <v>4061.91</v>
      </c>
      <c r="D213" s="241">
        <v>4062.91</v>
      </c>
      <c r="E213" s="241">
        <v>1</v>
      </c>
    </row>
    <row r="214" spans="1:5" x14ac:dyDescent="0.2">
      <c r="A214" s="273">
        <v>111601171</v>
      </c>
      <c r="B214" s="273" t="s">
        <v>1438</v>
      </c>
      <c r="C214" s="241">
        <v>4061.91</v>
      </c>
      <c r="D214" s="241">
        <v>4062.91</v>
      </c>
      <c r="E214" s="241">
        <v>1</v>
      </c>
    </row>
    <row r="215" spans="1:5" x14ac:dyDescent="0.2">
      <c r="A215" s="273">
        <v>111601173</v>
      </c>
      <c r="B215" s="273" t="s">
        <v>1439</v>
      </c>
      <c r="C215" s="241">
        <v>4061.91</v>
      </c>
      <c r="D215" s="241">
        <v>4062.91</v>
      </c>
      <c r="E215" s="241">
        <v>1</v>
      </c>
    </row>
    <row r="216" spans="1:5" x14ac:dyDescent="0.2">
      <c r="A216" s="273">
        <v>111601174</v>
      </c>
      <c r="B216" s="273" t="s">
        <v>1440</v>
      </c>
      <c r="C216" s="241">
        <v>4061.91</v>
      </c>
      <c r="D216" s="241">
        <v>4062.91</v>
      </c>
      <c r="E216" s="241">
        <v>1</v>
      </c>
    </row>
    <row r="217" spans="1:5" x14ac:dyDescent="0.2">
      <c r="A217" s="351"/>
      <c r="B217" s="351"/>
      <c r="C217" s="350"/>
      <c r="D217" s="350"/>
      <c r="E217" s="350"/>
    </row>
    <row r="218" spans="1:5" s="7" customFormat="1" x14ac:dyDescent="0.2">
      <c r="A218" s="240"/>
      <c r="B218" s="240" t="s">
        <v>363</v>
      </c>
      <c r="C218" s="239">
        <f>SUM(C8:C217)</f>
        <v>172793943.23999965</v>
      </c>
      <c r="D218" s="239">
        <f>SUM(D8:D217)</f>
        <v>143759882.59999973</v>
      </c>
      <c r="E218" s="239">
        <f>SUM(E8:E217)</f>
        <v>-29034060.639999997</v>
      </c>
    </row>
    <row r="219" spans="1:5" s="7" customFormat="1" x14ac:dyDescent="0.2">
      <c r="A219" s="335"/>
      <c r="B219" s="335"/>
      <c r="C219" s="349"/>
      <c r="D219" s="349"/>
      <c r="E219" s="349"/>
    </row>
  </sheetData>
  <dataValidations count="5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Diferencia entre el saldo final y el inicial presentados." sqref="E7"/>
  </dataValidation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E14" sqref="E14"/>
    </sheetView>
  </sheetViews>
  <sheetFormatPr baseColWidth="10" defaultRowHeight="11.25" x14ac:dyDescent="0.2"/>
  <cols>
    <col min="1" max="1" width="20.7109375" style="59" customWidth="1"/>
    <col min="2" max="2" width="50.7109375" style="59" customWidth="1"/>
    <col min="3" max="5" width="17.7109375" style="35" customWidth="1"/>
    <col min="6" max="16384" width="11.42578125" style="5"/>
  </cols>
  <sheetData>
    <row r="2" spans="1:5" ht="15" customHeight="1" x14ac:dyDescent="0.2">
      <c r="A2" s="477" t="s">
        <v>138</v>
      </c>
      <c r="B2" s="478"/>
      <c r="C2" s="10"/>
      <c r="D2" s="10"/>
      <c r="E2" s="10"/>
    </row>
    <row r="3" spans="1:5" ht="12" thickBot="1" x14ac:dyDescent="0.25">
      <c r="A3" s="14"/>
      <c r="B3" s="14"/>
      <c r="C3" s="10"/>
      <c r="D3" s="10"/>
      <c r="E3" s="10"/>
    </row>
    <row r="4" spans="1:5" ht="14.1" customHeight="1" x14ac:dyDescent="0.2">
      <c r="A4" s="129" t="s">
        <v>229</v>
      </c>
      <c r="B4" s="86"/>
      <c r="C4" s="116"/>
      <c r="D4" s="116"/>
      <c r="E4" s="125"/>
    </row>
    <row r="5" spans="1:5" ht="14.1" customHeight="1" x14ac:dyDescent="0.2">
      <c r="A5" s="131" t="s">
        <v>139</v>
      </c>
      <c r="B5" s="11"/>
      <c r="C5" s="21"/>
      <c r="D5" s="21"/>
      <c r="E5" s="126"/>
    </row>
    <row r="6" spans="1:5" ht="14.1" customHeight="1" x14ac:dyDescent="0.2">
      <c r="A6" s="151" t="s">
        <v>163</v>
      </c>
      <c r="B6" s="96"/>
      <c r="C6" s="96"/>
      <c r="D6" s="96"/>
      <c r="E6" s="127"/>
    </row>
    <row r="7" spans="1:5" ht="14.1" customHeight="1" x14ac:dyDescent="0.2">
      <c r="A7" s="151" t="s">
        <v>164</v>
      </c>
      <c r="B7" s="97"/>
      <c r="C7" s="97"/>
      <c r="D7" s="97"/>
      <c r="E7" s="98"/>
    </row>
    <row r="8" spans="1:5" ht="14.1" customHeight="1" thickBot="1" x14ac:dyDescent="0.25">
      <c r="A8" s="133" t="s">
        <v>165</v>
      </c>
      <c r="B8" s="89"/>
      <c r="C8" s="112"/>
      <c r="D8" s="112"/>
      <c r="E8" s="113"/>
    </row>
    <row r="9" spans="1:5" x14ac:dyDescent="0.2">
      <c r="A9" s="80"/>
      <c r="B9" s="80"/>
      <c r="C9" s="3"/>
      <c r="D9" s="3"/>
      <c r="E9" s="3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zoomScaleNormal="100" zoomScaleSheetLayoutView="100" workbookViewId="0">
      <selection activeCell="D62" sqref="A1:D62"/>
    </sheetView>
  </sheetViews>
  <sheetFormatPr baseColWidth="10" defaultRowHeight="11.25" x14ac:dyDescent="0.2"/>
  <cols>
    <col min="1" max="1" width="20.7109375" style="59" customWidth="1"/>
    <col min="2" max="2" width="50.7109375" style="59" customWidth="1"/>
    <col min="3" max="3" width="17.7109375" style="35" customWidth="1"/>
    <col min="4" max="4" width="17.7109375" style="36" customWidth="1"/>
    <col min="5" max="16384" width="11.42578125" style="81"/>
  </cols>
  <sheetData>
    <row r="1" spans="1:4" s="11" customFormat="1" x14ac:dyDescent="0.2">
      <c r="A1" s="20" t="s">
        <v>39</v>
      </c>
      <c r="B1" s="20"/>
      <c r="C1" s="366"/>
      <c r="D1" s="368"/>
    </row>
    <row r="2" spans="1:4" s="11" customFormat="1" x14ac:dyDescent="0.2">
      <c r="A2" s="20" t="s">
        <v>0</v>
      </c>
      <c r="B2" s="20"/>
      <c r="C2" s="366"/>
      <c r="D2" s="367"/>
    </row>
    <row r="3" spans="1:4" s="11" customFormat="1" x14ac:dyDescent="0.2">
      <c r="A3" s="20"/>
      <c r="B3" s="20"/>
      <c r="C3" s="366"/>
      <c r="D3" s="367"/>
    </row>
    <row r="4" spans="1:4" s="11" customFormat="1" x14ac:dyDescent="0.2">
      <c r="C4" s="366"/>
      <c r="D4" s="367"/>
    </row>
    <row r="5" spans="1:4" s="11" customFormat="1" ht="11.25" customHeight="1" x14ac:dyDescent="0.2">
      <c r="A5" s="497" t="s">
        <v>370</v>
      </c>
      <c r="B5" s="498"/>
      <c r="C5" s="366"/>
      <c r="D5" s="365" t="s">
        <v>368</v>
      </c>
    </row>
    <row r="6" spans="1:4" x14ac:dyDescent="0.2">
      <c r="A6" s="364"/>
      <c r="B6" s="364"/>
      <c r="C6" s="363"/>
      <c r="D6" s="362"/>
    </row>
    <row r="7" spans="1:4" ht="15" customHeight="1" x14ac:dyDescent="0.2">
      <c r="A7" s="215" t="s">
        <v>41</v>
      </c>
      <c r="B7" s="214" t="s">
        <v>42</v>
      </c>
      <c r="C7" s="279" t="s">
        <v>45</v>
      </c>
      <c r="D7" s="302" t="s">
        <v>367</v>
      </c>
    </row>
    <row r="8" spans="1:4" x14ac:dyDescent="0.2">
      <c r="A8" s="360">
        <v>123105811</v>
      </c>
      <c r="B8" s="361" t="s">
        <v>666</v>
      </c>
      <c r="C8" s="359">
        <v>679535.46</v>
      </c>
      <c r="D8" s="358"/>
    </row>
    <row r="9" spans="1:4" x14ac:dyDescent="0.2">
      <c r="A9" s="360">
        <v>123516111</v>
      </c>
      <c r="B9" s="361" t="s">
        <v>668</v>
      </c>
      <c r="C9" s="359">
        <v>8001664.75</v>
      </c>
      <c r="D9" s="358"/>
    </row>
    <row r="10" spans="1:4" x14ac:dyDescent="0.2">
      <c r="A10" s="360">
        <v>123526121</v>
      </c>
      <c r="B10" s="361" t="s">
        <v>670</v>
      </c>
      <c r="C10" s="359">
        <v>-2528470.9700000002</v>
      </c>
      <c r="D10" s="358"/>
    </row>
    <row r="11" spans="1:4" x14ac:dyDescent="0.2">
      <c r="A11" s="360">
        <v>123546141</v>
      </c>
      <c r="B11" s="361" t="s">
        <v>672</v>
      </c>
      <c r="C11" s="359">
        <v>67149267.950000003</v>
      </c>
      <c r="D11" s="358"/>
    </row>
    <row r="12" spans="1:4" x14ac:dyDescent="0.2">
      <c r="A12" s="360"/>
      <c r="B12" s="361"/>
      <c r="C12" s="359"/>
      <c r="D12" s="358"/>
    </row>
    <row r="13" spans="1:4" x14ac:dyDescent="0.2">
      <c r="A13" s="360"/>
      <c r="B13" s="361"/>
      <c r="C13" s="359"/>
      <c r="D13" s="358"/>
    </row>
    <row r="14" spans="1:4" x14ac:dyDescent="0.2">
      <c r="A14" s="360"/>
      <c r="B14" s="361"/>
      <c r="C14" s="359"/>
      <c r="D14" s="358"/>
    </row>
    <row r="15" spans="1:4" x14ac:dyDescent="0.2">
      <c r="A15" s="360"/>
      <c r="B15" s="361"/>
      <c r="C15" s="359"/>
      <c r="D15" s="358"/>
    </row>
    <row r="16" spans="1:4" x14ac:dyDescent="0.2">
      <c r="A16" s="360"/>
      <c r="B16" s="360"/>
      <c r="C16" s="359"/>
      <c r="D16" s="358"/>
    </row>
    <row r="17" spans="1:4" x14ac:dyDescent="0.2">
      <c r="A17" s="360"/>
      <c r="B17" s="361"/>
      <c r="C17" s="359"/>
      <c r="D17" s="358"/>
    </row>
    <row r="18" spans="1:4" x14ac:dyDescent="0.2">
      <c r="A18" s="360"/>
      <c r="B18" s="361"/>
      <c r="C18" s="359"/>
      <c r="D18" s="358"/>
    </row>
    <row r="19" spans="1:4" x14ac:dyDescent="0.2">
      <c r="A19" s="360"/>
      <c r="B19" s="361"/>
      <c r="C19" s="359"/>
      <c r="D19" s="358"/>
    </row>
    <row r="20" spans="1:4" x14ac:dyDescent="0.2">
      <c r="A20" s="360"/>
      <c r="B20" s="361"/>
      <c r="C20" s="359"/>
      <c r="D20" s="358"/>
    </row>
    <row r="21" spans="1:4" x14ac:dyDescent="0.2">
      <c r="A21" s="360"/>
      <c r="B21" s="361"/>
      <c r="C21" s="359"/>
      <c r="D21" s="358"/>
    </row>
    <row r="22" spans="1:4" x14ac:dyDescent="0.2">
      <c r="A22" s="360"/>
      <c r="B22" s="361"/>
      <c r="C22" s="359"/>
      <c r="D22" s="358"/>
    </row>
    <row r="23" spans="1:4" x14ac:dyDescent="0.2">
      <c r="A23" s="360"/>
      <c r="B23" s="361"/>
      <c r="C23" s="359"/>
      <c r="D23" s="358"/>
    </row>
    <row r="24" spans="1:4" x14ac:dyDescent="0.2">
      <c r="A24" s="360"/>
      <c r="B24" s="361"/>
      <c r="C24" s="359"/>
      <c r="D24" s="358"/>
    </row>
    <row r="25" spans="1:4" x14ac:dyDescent="0.2">
      <c r="A25" s="360"/>
      <c r="B25" s="361"/>
      <c r="C25" s="359"/>
      <c r="D25" s="358"/>
    </row>
    <row r="26" spans="1:4" x14ac:dyDescent="0.2">
      <c r="A26" s="360"/>
      <c r="B26" s="361"/>
      <c r="C26" s="359"/>
      <c r="D26" s="358"/>
    </row>
    <row r="27" spans="1:4" x14ac:dyDescent="0.2">
      <c r="A27" s="360"/>
      <c r="B27" s="361"/>
      <c r="C27" s="359"/>
      <c r="D27" s="358"/>
    </row>
    <row r="28" spans="1:4" x14ac:dyDescent="0.2">
      <c r="A28" s="360"/>
      <c r="B28" s="361"/>
      <c r="C28" s="359"/>
      <c r="D28" s="358"/>
    </row>
    <row r="29" spans="1:4" x14ac:dyDescent="0.2">
      <c r="A29" s="360"/>
      <c r="B29" s="361"/>
      <c r="C29" s="359"/>
      <c r="D29" s="358"/>
    </row>
    <row r="30" spans="1:4" x14ac:dyDescent="0.2">
      <c r="A30" s="360"/>
      <c r="B30" s="361"/>
      <c r="C30" s="359"/>
      <c r="D30" s="358"/>
    </row>
    <row r="31" spans="1:4" x14ac:dyDescent="0.2">
      <c r="A31" s="360"/>
      <c r="B31" s="360"/>
      <c r="C31" s="359"/>
      <c r="D31" s="358"/>
    </row>
    <row r="32" spans="1:4" x14ac:dyDescent="0.2">
      <c r="A32" s="357"/>
      <c r="B32" s="357" t="s">
        <v>308</v>
      </c>
      <c r="C32" s="356">
        <f>SUM(C8:C31)</f>
        <v>73301997.189999998</v>
      </c>
      <c r="D32" s="355">
        <v>0</v>
      </c>
    </row>
    <row r="35" spans="1:4" x14ac:dyDescent="0.2">
      <c r="A35" s="497" t="s">
        <v>369</v>
      </c>
      <c r="B35" s="498"/>
      <c r="C35" s="366"/>
      <c r="D35" s="365" t="s">
        <v>368</v>
      </c>
    </row>
    <row r="36" spans="1:4" x14ac:dyDescent="0.2">
      <c r="A36" s="364"/>
      <c r="B36" s="364"/>
      <c r="C36" s="363"/>
      <c r="D36" s="362"/>
    </row>
    <row r="37" spans="1:4" x14ac:dyDescent="0.2">
      <c r="A37" s="215" t="s">
        <v>41</v>
      </c>
      <c r="B37" s="214" t="s">
        <v>42</v>
      </c>
      <c r="C37" s="279" t="s">
        <v>45</v>
      </c>
      <c r="D37" s="302" t="s">
        <v>367</v>
      </c>
    </row>
    <row r="38" spans="1:4" x14ac:dyDescent="0.2">
      <c r="A38" s="360">
        <v>124115111</v>
      </c>
      <c r="B38" s="361" t="s">
        <v>677</v>
      </c>
      <c r="C38" s="359">
        <v>59522.36</v>
      </c>
      <c r="D38" s="358"/>
    </row>
    <row r="39" spans="1:4" x14ac:dyDescent="0.2">
      <c r="A39" s="360">
        <v>124135151</v>
      </c>
      <c r="B39" s="361" t="s">
        <v>681</v>
      </c>
      <c r="C39" s="359">
        <v>201013.97</v>
      </c>
      <c r="D39" s="358"/>
    </row>
    <row r="40" spans="1:4" x14ac:dyDescent="0.2">
      <c r="A40" s="360">
        <v>124195191</v>
      </c>
      <c r="B40" s="361" t="s">
        <v>683</v>
      </c>
      <c r="C40" s="359">
        <v>10637.61</v>
      </c>
      <c r="D40" s="358"/>
    </row>
    <row r="41" spans="1:4" x14ac:dyDescent="0.2">
      <c r="A41" s="360">
        <v>124495491</v>
      </c>
      <c r="B41" s="361" t="s">
        <v>703</v>
      </c>
      <c r="C41" s="359">
        <v>6888.48</v>
      </c>
      <c r="D41" s="358"/>
    </row>
    <row r="42" spans="1:4" x14ac:dyDescent="0.2">
      <c r="A42" s="360">
        <v>124675671</v>
      </c>
      <c r="B42" s="361" t="s">
        <v>723</v>
      </c>
      <c r="C42" s="359">
        <v>4649.99</v>
      </c>
      <c r="D42" s="358"/>
    </row>
    <row r="43" spans="1:4" x14ac:dyDescent="0.2">
      <c r="A43" s="360"/>
      <c r="B43" s="361"/>
      <c r="C43" s="359"/>
      <c r="D43" s="358"/>
    </row>
    <row r="44" spans="1:4" x14ac:dyDescent="0.2">
      <c r="A44" s="360"/>
      <c r="B44" s="361"/>
      <c r="C44" s="359"/>
      <c r="D44" s="358"/>
    </row>
    <row r="45" spans="1:4" x14ac:dyDescent="0.2">
      <c r="A45" s="360"/>
      <c r="B45" s="361"/>
      <c r="C45" s="359"/>
      <c r="D45" s="358"/>
    </row>
    <row r="46" spans="1:4" x14ac:dyDescent="0.2">
      <c r="A46" s="360"/>
      <c r="B46" s="360"/>
      <c r="C46" s="359"/>
      <c r="D46" s="358"/>
    </row>
    <row r="47" spans="1:4" x14ac:dyDescent="0.2">
      <c r="A47" s="360"/>
      <c r="B47" s="361"/>
      <c r="C47" s="359"/>
      <c r="D47" s="358"/>
    </row>
    <row r="48" spans="1:4" x14ac:dyDescent="0.2">
      <c r="A48" s="360"/>
      <c r="B48" s="361"/>
      <c r="C48" s="359"/>
      <c r="D48" s="358"/>
    </row>
    <row r="49" spans="1:4" x14ac:dyDescent="0.2">
      <c r="A49" s="360"/>
      <c r="B49" s="361"/>
      <c r="C49" s="359"/>
      <c r="D49" s="358"/>
    </row>
    <row r="50" spans="1:4" x14ac:dyDescent="0.2">
      <c r="A50" s="360"/>
      <c r="B50" s="361"/>
      <c r="C50" s="359"/>
      <c r="D50" s="358"/>
    </row>
    <row r="51" spans="1:4" x14ac:dyDescent="0.2">
      <c r="A51" s="360"/>
      <c r="B51" s="361"/>
      <c r="C51" s="359"/>
      <c r="D51" s="358"/>
    </row>
    <row r="52" spans="1:4" x14ac:dyDescent="0.2">
      <c r="A52" s="360"/>
      <c r="B52" s="361"/>
      <c r="C52" s="359"/>
      <c r="D52" s="358"/>
    </row>
    <row r="53" spans="1:4" x14ac:dyDescent="0.2">
      <c r="A53" s="360"/>
      <c r="B53" s="361"/>
      <c r="C53" s="359"/>
      <c r="D53" s="358"/>
    </row>
    <row r="54" spans="1:4" x14ac:dyDescent="0.2">
      <c r="A54" s="360"/>
      <c r="B54" s="361"/>
      <c r="C54" s="359"/>
      <c r="D54" s="358"/>
    </row>
    <row r="55" spans="1:4" x14ac:dyDescent="0.2">
      <c r="A55" s="360"/>
      <c r="B55" s="361"/>
      <c r="C55" s="359"/>
      <c r="D55" s="358"/>
    </row>
    <row r="56" spans="1:4" x14ac:dyDescent="0.2">
      <c r="A56" s="360"/>
      <c r="B56" s="361"/>
      <c r="C56" s="359"/>
      <c r="D56" s="358"/>
    </row>
    <row r="57" spans="1:4" x14ac:dyDescent="0.2">
      <c r="A57" s="360"/>
      <c r="B57" s="361"/>
      <c r="C57" s="359"/>
      <c r="D57" s="358"/>
    </row>
    <row r="58" spans="1:4" x14ac:dyDescent="0.2">
      <c r="A58" s="360"/>
      <c r="B58" s="361"/>
      <c r="C58" s="359"/>
      <c r="D58" s="358"/>
    </row>
    <row r="59" spans="1:4" x14ac:dyDescent="0.2">
      <c r="A59" s="360"/>
      <c r="B59" s="361"/>
      <c r="C59" s="359"/>
      <c r="D59" s="358"/>
    </row>
    <row r="60" spans="1:4" x14ac:dyDescent="0.2">
      <c r="A60" s="360"/>
      <c r="B60" s="361"/>
      <c r="C60" s="359"/>
      <c r="D60" s="358"/>
    </row>
    <row r="61" spans="1:4" x14ac:dyDescent="0.2">
      <c r="A61" s="360"/>
      <c r="B61" s="360"/>
      <c r="C61" s="359"/>
      <c r="D61" s="358"/>
    </row>
    <row r="62" spans="1:4" x14ac:dyDescent="0.2">
      <c r="A62" s="357"/>
      <c r="B62" s="357" t="s">
        <v>366</v>
      </c>
      <c r="C62" s="356">
        <f>SUM(C38:C61)</f>
        <v>282712.40999999997</v>
      </c>
      <c r="D62" s="355">
        <v>0</v>
      </c>
    </row>
  </sheetData>
  <mergeCells count="2">
    <mergeCell ref="A5:B5"/>
    <mergeCell ref="A35:B35"/>
  </mergeCells>
  <dataValidations count="5">
    <dataValidation allowBlank="1" showInputMessage="1" showErrorMessage="1" prompt="Importe (saldo final) de las adquisiciones de bienes muebles e inmuebles efectuadas en el periodo que se presenta." sqref="C7"/>
    <dataValidation allowBlank="1" showInputMessage="1" showErrorMessage="1" prompt="Corresponde al número de la cuenta de acuerdo al Plan de Cuentas emitido por el CONAC (DOF 23/12/2015)." sqref="A7 A37"/>
    <dataValidation allowBlank="1" showInputMessage="1" showErrorMessage="1" prompt="Corresponde al nombre o descripción de la cuenta de acuerdo al Plan de Cuentas emitido por el CONAC." sqref="B7 B37"/>
    <dataValidation allowBlank="1" showInputMessage="1" showErrorMessage="1" prompt="Importe (saldo final) de las adquisiciones de bienes muebles e inmuebles efectuadas en el periodo al que corresponde la cuenta pública presentada." sqref="C37"/>
    <dataValidation allowBlank="1" showInputMessage="1" showErrorMessage="1" prompt="Detallar el porcentaje de estas adquisiciones que fueron realizadas mediante subsidios de capital del sector central (subsidiados por la federación, estado o municipio)." sqref="D7 D37"/>
  </dataValidation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D14" sqref="D14"/>
    </sheetView>
  </sheetViews>
  <sheetFormatPr baseColWidth="10" defaultRowHeight="11.25" x14ac:dyDescent="0.2"/>
  <cols>
    <col min="1" max="1" width="20.7109375" style="59" customWidth="1"/>
    <col min="2" max="2" width="50.7109375" style="59" customWidth="1"/>
    <col min="3" max="3" width="17.7109375" style="35" customWidth="1"/>
    <col min="4" max="4" width="17.7109375" style="36" customWidth="1"/>
    <col min="5" max="16384" width="11.42578125" style="5"/>
  </cols>
  <sheetData>
    <row r="2" spans="1:4" ht="15" customHeight="1" x14ac:dyDescent="0.2">
      <c r="A2" s="477" t="s">
        <v>138</v>
      </c>
      <c r="B2" s="478"/>
      <c r="C2" s="3"/>
      <c r="D2" s="80"/>
    </row>
    <row r="3" spans="1:4" ht="12" thickBot="1" x14ac:dyDescent="0.25">
      <c r="A3" s="80"/>
      <c r="B3" s="80"/>
      <c r="C3" s="3"/>
      <c r="D3" s="80"/>
    </row>
    <row r="4" spans="1:4" ht="14.1" customHeight="1" x14ac:dyDescent="0.2">
      <c r="A4" s="129" t="s">
        <v>229</v>
      </c>
      <c r="B4" s="161"/>
      <c r="C4" s="161"/>
      <c r="D4" s="162"/>
    </row>
    <row r="5" spans="1:4" ht="14.1" customHeight="1" x14ac:dyDescent="0.2">
      <c r="A5" s="131" t="s">
        <v>139</v>
      </c>
      <c r="B5" s="132"/>
      <c r="C5" s="132"/>
      <c r="D5" s="159"/>
    </row>
    <row r="6" spans="1:4" ht="27.95" customHeight="1" x14ac:dyDescent="0.2">
      <c r="A6" s="479" t="s">
        <v>208</v>
      </c>
      <c r="B6" s="488"/>
      <c r="C6" s="488"/>
      <c r="D6" s="489"/>
    </row>
    <row r="7" spans="1:4" ht="27.95" customHeight="1" thickBot="1" x14ac:dyDescent="0.25">
      <c r="A7" s="499" t="s">
        <v>209</v>
      </c>
      <c r="B7" s="500"/>
      <c r="C7" s="500"/>
      <c r="D7" s="501"/>
    </row>
    <row r="8" spans="1:4" x14ac:dyDescent="0.2">
      <c r="A8" s="80"/>
      <c r="B8" s="80"/>
      <c r="C8" s="3"/>
      <c r="D8" s="80"/>
    </row>
  </sheetData>
  <mergeCells count="3">
    <mergeCell ref="A2:B2"/>
    <mergeCell ref="A6:D6"/>
    <mergeCell ref="A7:D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zoomScaleNormal="100" zoomScaleSheetLayoutView="100" workbookViewId="0">
      <pane ySplit="8" topLeftCell="A9" activePane="bottomLeft" state="frozen"/>
      <selection pane="bottomLeft" activeCell="J40" sqref="J40"/>
    </sheetView>
  </sheetViews>
  <sheetFormatPr baseColWidth="10" defaultRowHeight="11.25" x14ac:dyDescent="0.2"/>
  <cols>
    <col min="1" max="1" width="11.7109375" style="59" customWidth="1"/>
    <col min="2" max="2" width="68" style="59" customWidth="1"/>
    <col min="3" max="3" width="17.7109375" style="35" customWidth="1"/>
    <col min="4" max="4" width="17.7109375" style="81" customWidth="1"/>
    <col min="5" max="16384" width="11.42578125" style="81"/>
  </cols>
  <sheetData>
    <row r="1" spans="1:4" s="11" customFormat="1" x14ac:dyDescent="0.2">
      <c r="A1" s="20" t="s">
        <v>39</v>
      </c>
      <c r="B1" s="20"/>
      <c r="C1" s="366"/>
    </row>
    <row r="2" spans="1:4" s="11" customFormat="1" x14ac:dyDescent="0.2">
      <c r="A2" s="20" t="s">
        <v>0</v>
      </c>
      <c r="B2" s="20"/>
      <c r="C2" s="366"/>
    </row>
    <row r="3" spans="1:4" s="11" customFormat="1" x14ac:dyDescent="0.2">
      <c r="A3" s="20"/>
      <c r="B3" s="20"/>
      <c r="C3" s="366"/>
    </row>
    <row r="4" spans="1:4" s="11" customFormat="1" x14ac:dyDescent="0.2">
      <c r="A4" s="20"/>
      <c r="B4" s="20"/>
      <c r="C4" s="366"/>
    </row>
    <row r="5" spans="1:4" s="11" customFormat="1" x14ac:dyDescent="0.2">
      <c r="C5" s="366"/>
    </row>
    <row r="6" spans="1:4" s="11" customFormat="1" ht="11.25" customHeight="1" x14ac:dyDescent="0.2">
      <c r="A6" s="497" t="s">
        <v>222</v>
      </c>
      <c r="B6" s="498"/>
      <c r="C6" s="366"/>
      <c r="D6" s="382" t="s">
        <v>404</v>
      </c>
    </row>
    <row r="7" spans="1:4" x14ac:dyDescent="0.2">
      <c r="A7" s="364"/>
      <c r="B7" s="364"/>
      <c r="C7" s="363"/>
    </row>
    <row r="8" spans="1:4" ht="15" customHeight="1" x14ac:dyDescent="0.2">
      <c r="A8" s="215" t="s">
        <v>41</v>
      </c>
      <c r="B8" s="381" t="s">
        <v>42</v>
      </c>
      <c r="C8" s="279" t="s">
        <v>43</v>
      </c>
      <c r="D8" s="279" t="s">
        <v>44</v>
      </c>
    </row>
    <row r="9" spans="1:4" x14ac:dyDescent="0.2">
      <c r="A9" s="378">
        <v>5500</v>
      </c>
      <c r="B9" s="380" t="s">
        <v>403</v>
      </c>
      <c r="C9" s="374">
        <f>SUM(C10+C19+C22+C28+C30+C32)</f>
        <v>0</v>
      </c>
      <c r="D9" s="374">
        <f>SUM(D10+D19+D22+D28+D30+D32)</f>
        <v>0</v>
      </c>
    </row>
    <row r="10" spans="1:4" x14ac:dyDescent="0.2">
      <c r="A10" s="376">
        <v>5510</v>
      </c>
      <c r="B10" s="379" t="s">
        <v>402</v>
      </c>
      <c r="C10" s="374">
        <f>SUM(C11:C18)</f>
        <v>0</v>
      </c>
      <c r="D10" s="374">
        <f>SUM(D11:D18)</f>
        <v>0</v>
      </c>
    </row>
    <row r="11" spans="1:4" x14ac:dyDescent="0.2">
      <c r="A11" s="376">
        <v>5511</v>
      </c>
      <c r="B11" s="379" t="s">
        <v>401</v>
      </c>
      <c r="C11" s="374">
        <v>0</v>
      </c>
      <c r="D11" s="373">
        <v>0</v>
      </c>
    </row>
    <row r="12" spans="1:4" x14ac:dyDescent="0.2">
      <c r="A12" s="376">
        <v>5512</v>
      </c>
      <c r="B12" s="379" t="s">
        <v>400</v>
      </c>
      <c r="C12" s="374">
        <v>0</v>
      </c>
      <c r="D12" s="373">
        <v>0</v>
      </c>
    </row>
    <row r="13" spans="1:4" x14ac:dyDescent="0.2">
      <c r="A13" s="376">
        <v>5513</v>
      </c>
      <c r="B13" s="379" t="s">
        <v>399</v>
      </c>
      <c r="C13" s="374">
        <v>0</v>
      </c>
      <c r="D13" s="373">
        <v>0</v>
      </c>
    </row>
    <row r="14" spans="1:4" x14ac:dyDescent="0.2">
      <c r="A14" s="376">
        <v>5514</v>
      </c>
      <c r="B14" s="379" t="s">
        <v>398</v>
      </c>
      <c r="C14" s="374">
        <v>0</v>
      </c>
      <c r="D14" s="373">
        <v>0</v>
      </c>
    </row>
    <row r="15" spans="1:4" x14ac:dyDescent="0.2">
      <c r="A15" s="376">
        <v>5515</v>
      </c>
      <c r="B15" s="379" t="s">
        <v>397</v>
      </c>
      <c r="C15" s="374">
        <v>0</v>
      </c>
      <c r="D15" s="373">
        <v>0</v>
      </c>
    </row>
    <row r="16" spans="1:4" x14ac:dyDescent="0.2">
      <c r="A16" s="376">
        <v>5516</v>
      </c>
      <c r="B16" s="379" t="s">
        <v>396</v>
      </c>
      <c r="C16" s="374">
        <v>0</v>
      </c>
      <c r="D16" s="373">
        <v>0</v>
      </c>
    </row>
    <row r="17" spans="1:4" x14ac:dyDescent="0.2">
      <c r="A17" s="376">
        <v>5517</v>
      </c>
      <c r="B17" s="379" t="s">
        <v>395</v>
      </c>
      <c r="C17" s="374">
        <v>0</v>
      </c>
      <c r="D17" s="373">
        <v>0</v>
      </c>
    </row>
    <row r="18" spans="1:4" x14ac:dyDescent="0.2">
      <c r="A18" s="376">
        <v>5518</v>
      </c>
      <c r="B18" s="379" t="s">
        <v>394</v>
      </c>
      <c r="C18" s="374">
        <v>0</v>
      </c>
      <c r="D18" s="373">
        <v>0</v>
      </c>
    </row>
    <row r="19" spans="1:4" x14ac:dyDescent="0.2">
      <c r="A19" s="376">
        <v>5520</v>
      </c>
      <c r="B19" s="379" t="s">
        <v>393</v>
      </c>
      <c r="C19" s="374">
        <f>SUM(C20:C21)</f>
        <v>0</v>
      </c>
      <c r="D19" s="374">
        <f>SUM(D20:D21)</f>
        <v>0</v>
      </c>
    </row>
    <row r="20" spans="1:4" x14ac:dyDescent="0.2">
      <c r="A20" s="376">
        <v>5521</v>
      </c>
      <c r="B20" s="379" t="s">
        <v>392</v>
      </c>
      <c r="C20" s="374">
        <v>0</v>
      </c>
      <c r="D20" s="373">
        <v>0</v>
      </c>
    </row>
    <row r="21" spans="1:4" x14ac:dyDescent="0.2">
      <c r="A21" s="376">
        <v>5522</v>
      </c>
      <c r="B21" s="379" t="s">
        <v>391</v>
      </c>
      <c r="C21" s="374">
        <v>0</v>
      </c>
      <c r="D21" s="373">
        <v>0</v>
      </c>
    </row>
    <row r="22" spans="1:4" x14ac:dyDescent="0.2">
      <c r="A22" s="376">
        <v>5530</v>
      </c>
      <c r="B22" s="379" t="s">
        <v>390</v>
      </c>
      <c r="C22" s="374">
        <f>SUM(C23:C27)</f>
        <v>0</v>
      </c>
      <c r="D22" s="374">
        <f>SUM(D23:D27)</f>
        <v>0</v>
      </c>
    </row>
    <row r="23" spans="1:4" x14ac:dyDescent="0.2">
      <c r="A23" s="376">
        <v>5531</v>
      </c>
      <c r="B23" s="379" t="s">
        <v>389</v>
      </c>
      <c r="C23" s="374">
        <v>0</v>
      </c>
      <c r="D23" s="373">
        <v>0</v>
      </c>
    </row>
    <row r="24" spans="1:4" x14ac:dyDescent="0.2">
      <c r="A24" s="376">
        <v>5532</v>
      </c>
      <c r="B24" s="379" t="s">
        <v>388</v>
      </c>
      <c r="C24" s="374">
        <v>0</v>
      </c>
      <c r="D24" s="373">
        <v>0</v>
      </c>
    </row>
    <row r="25" spans="1:4" x14ac:dyDescent="0.2">
      <c r="A25" s="376">
        <v>5533</v>
      </c>
      <c r="B25" s="379" t="s">
        <v>387</v>
      </c>
      <c r="C25" s="374">
        <v>0</v>
      </c>
      <c r="D25" s="373">
        <v>0</v>
      </c>
    </row>
    <row r="26" spans="1:4" x14ac:dyDescent="0.2">
      <c r="A26" s="376">
        <v>5534</v>
      </c>
      <c r="B26" s="379" t="s">
        <v>386</v>
      </c>
      <c r="C26" s="374">
        <v>0</v>
      </c>
      <c r="D26" s="373">
        <v>0</v>
      </c>
    </row>
    <row r="27" spans="1:4" x14ac:dyDescent="0.2">
      <c r="A27" s="376">
        <v>5535</v>
      </c>
      <c r="B27" s="379" t="s">
        <v>385</v>
      </c>
      <c r="C27" s="374">
        <v>0</v>
      </c>
      <c r="D27" s="373">
        <v>0</v>
      </c>
    </row>
    <row r="28" spans="1:4" x14ac:dyDescent="0.2">
      <c r="A28" s="376">
        <v>5540</v>
      </c>
      <c r="B28" s="379" t="s">
        <v>384</v>
      </c>
      <c r="C28" s="374">
        <f>C29</f>
        <v>0</v>
      </c>
      <c r="D28" s="373">
        <f>D29</f>
        <v>0</v>
      </c>
    </row>
    <row r="29" spans="1:4" x14ac:dyDescent="0.2">
      <c r="A29" s="376">
        <v>5541</v>
      </c>
      <c r="B29" s="379" t="s">
        <v>384</v>
      </c>
      <c r="C29" s="374">
        <v>0</v>
      </c>
      <c r="D29" s="373">
        <v>0</v>
      </c>
    </row>
    <row r="30" spans="1:4" x14ac:dyDescent="0.2">
      <c r="A30" s="376">
        <v>5550</v>
      </c>
      <c r="B30" s="375" t="s">
        <v>383</v>
      </c>
      <c r="C30" s="374">
        <f>SUM(C31)</f>
        <v>0</v>
      </c>
      <c r="D30" s="374">
        <f>SUM(D31)</f>
        <v>0</v>
      </c>
    </row>
    <row r="31" spans="1:4" x14ac:dyDescent="0.2">
      <c r="A31" s="376">
        <v>5551</v>
      </c>
      <c r="B31" s="375" t="s">
        <v>383</v>
      </c>
      <c r="C31" s="374">
        <v>0</v>
      </c>
      <c r="D31" s="373">
        <v>0</v>
      </c>
    </row>
    <row r="32" spans="1:4" x14ac:dyDescent="0.2">
      <c r="A32" s="376">
        <v>5590</v>
      </c>
      <c r="B32" s="375" t="s">
        <v>382</v>
      </c>
      <c r="C32" s="374">
        <f>SUM(C33:C40)</f>
        <v>0</v>
      </c>
      <c r="D32" s="374">
        <f>SUM(D33:D40)</f>
        <v>0</v>
      </c>
    </row>
    <row r="33" spans="1:4" x14ac:dyDescent="0.2">
      <c r="A33" s="376">
        <v>5591</v>
      </c>
      <c r="B33" s="375" t="s">
        <v>381</v>
      </c>
      <c r="C33" s="374">
        <v>0</v>
      </c>
      <c r="D33" s="373">
        <v>0</v>
      </c>
    </row>
    <row r="34" spans="1:4" x14ac:dyDescent="0.2">
      <c r="A34" s="376">
        <v>5592</v>
      </c>
      <c r="B34" s="375" t="s">
        <v>380</v>
      </c>
      <c r="C34" s="374">
        <v>0</v>
      </c>
      <c r="D34" s="373">
        <v>0</v>
      </c>
    </row>
    <row r="35" spans="1:4" x14ac:dyDescent="0.2">
      <c r="A35" s="376">
        <v>5593</v>
      </c>
      <c r="B35" s="375" t="s">
        <v>379</v>
      </c>
      <c r="C35" s="374">
        <v>0</v>
      </c>
      <c r="D35" s="373">
        <v>0</v>
      </c>
    </row>
    <row r="36" spans="1:4" x14ac:dyDescent="0.2">
      <c r="A36" s="376">
        <v>5594</v>
      </c>
      <c r="B36" s="375" t="s">
        <v>378</v>
      </c>
      <c r="C36" s="374">
        <v>0</v>
      </c>
      <c r="D36" s="373">
        <v>0</v>
      </c>
    </row>
    <row r="37" spans="1:4" x14ac:dyDescent="0.2">
      <c r="A37" s="376">
        <v>5595</v>
      </c>
      <c r="B37" s="375" t="s">
        <v>377</v>
      </c>
      <c r="C37" s="374">
        <v>0</v>
      </c>
      <c r="D37" s="373">
        <v>0</v>
      </c>
    </row>
    <row r="38" spans="1:4" x14ac:dyDescent="0.2">
      <c r="A38" s="376">
        <v>5596</v>
      </c>
      <c r="B38" s="375" t="s">
        <v>376</v>
      </c>
      <c r="C38" s="374">
        <v>0</v>
      </c>
      <c r="D38" s="373">
        <v>0</v>
      </c>
    </row>
    <row r="39" spans="1:4" x14ac:dyDescent="0.2">
      <c r="A39" s="376">
        <v>5597</v>
      </c>
      <c r="B39" s="375" t="s">
        <v>375</v>
      </c>
      <c r="C39" s="374">
        <v>0</v>
      </c>
      <c r="D39" s="373">
        <v>0</v>
      </c>
    </row>
    <row r="40" spans="1:4" x14ac:dyDescent="0.2">
      <c r="A40" s="376">
        <v>5599</v>
      </c>
      <c r="B40" s="375" t="s">
        <v>374</v>
      </c>
      <c r="C40" s="374">
        <v>0</v>
      </c>
      <c r="D40" s="373">
        <v>0</v>
      </c>
    </row>
    <row r="41" spans="1:4" x14ac:dyDescent="0.2">
      <c r="A41" s="378">
        <v>5600</v>
      </c>
      <c r="B41" s="377" t="s">
        <v>373</v>
      </c>
      <c r="C41" s="374">
        <f>SUM(C42)</f>
        <v>0</v>
      </c>
      <c r="D41" s="374">
        <f>SUM(D42)</f>
        <v>0</v>
      </c>
    </row>
    <row r="42" spans="1:4" x14ac:dyDescent="0.2">
      <c r="A42" s="376">
        <v>5610</v>
      </c>
      <c r="B42" s="375" t="s">
        <v>372</v>
      </c>
      <c r="C42" s="374">
        <f>SUM(C43)</f>
        <v>0</v>
      </c>
      <c r="D42" s="374">
        <f>SUM(D43)</f>
        <v>0</v>
      </c>
    </row>
    <row r="43" spans="1:4" x14ac:dyDescent="0.2">
      <c r="A43" s="372">
        <v>5611</v>
      </c>
      <c r="B43" s="371" t="s">
        <v>371</v>
      </c>
      <c r="C43" s="370">
        <v>0</v>
      </c>
      <c r="D43" s="369">
        <v>0</v>
      </c>
    </row>
  </sheetData>
  <mergeCells count="1">
    <mergeCell ref="A6:B6"/>
  </mergeCells>
  <dataValidations count="4">
    <dataValidation allowBlank="1" showInputMessage="1" showErrorMessage="1" prompt="Importe final del periodo que corresponde la información financiera trimestral que se presenta." sqref="D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Saldo al 31 de diciembre del año anterior del ejercio que se presenta." sqref="C8"/>
    <dataValidation allowBlank="1" showInputMessage="1" showErrorMessage="1" prompt="Corresponde al nombre o descripción de la cuenta de acuerdo al Plan de Cuentas emitido por el CONAC." sqref="B8"/>
  </dataValidations>
  <pageMargins left="0.7" right="0.7" top="0.75" bottom="0.75" header="0.3" footer="0.3"/>
  <pageSetup scale="9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G33" sqref="G33"/>
    </sheetView>
  </sheetViews>
  <sheetFormatPr baseColWidth="10" defaultRowHeight="11.25" x14ac:dyDescent="0.2"/>
  <cols>
    <col min="1" max="1" width="20.7109375" style="81" customWidth="1"/>
    <col min="2" max="2" width="50.7109375" style="81" customWidth="1"/>
    <col min="3" max="3" width="17.7109375" style="81" customWidth="1"/>
    <col min="4" max="16384" width="11.42578125" style="81"/>
  </cols>
  <sheetData>
    <row r="1" spans="1:3" x14ac:dyDescent="0.2">
      <c r="A1" s="20" t="s">
        <v>39</v>
      </c>
    </row>
    <row r="2" spans="1:3" x14ac:dyDescent="0.2">
      <c r="A2" s="20"/>
    </row>
    <row r="3" spans="1:3" x14ac:dyDescent="0.2">
      <c r="A3" s="20"/>
    </row>
    <row r="4" spans="1:3" x14ac:dyDescent="0.2">
      <c r="A4" s="20"/>
    </row>
    <row r="5" spans="1:3" ht="11.25" customHeight="1" x14ac:dyDescent="0.2">
      <c r="A5" s="402" t="s">
        <v>130</v>
      </c>
      <c r="B5" s="401"/>
      <c r="C5" s="400" t="s">
        <v>136</v>
      </c>
    </row>
    <row r="6" spans="1:3" x14ac:dyDescent="0.2">
      <c r="A6" s="399"/>
      <c r="B6" s="399"/>
      <c r="C6" s="398"/>
    </row>
    <row r="7" spans="1:3" ht="15" customHeight="1" x14ac:dyDescent="0.2">
      <c r="A7" s="215" t="s">
        <v>41</v>
      </c>
      <c r="B7" s="397" t="s">
        <v>42</v>
      </c>
      <c r="C7" s="381" t="s">
        <v>257</v>
      </c>
    </row>
    <row r="8" spans="1:3" x14ac:dyDescent="0.2">
      <c r="A8" s="394">
        <v>900001</v>
      </c>
      <c r="B8" s="396" t="s">
        <v>418</v>
      </c>
      <c r="C8" s="392">
        <v>198247379.59</v>
      </c>
    </row>
    <row r="9" spans="1:3" x14ac:dyDescent="0.2">
      <c r="A9" s="394">
        <v>900002</v>
      </c>
      <c r="B9" s="393" t="s">
        <v>417</v>
      </c>
      <c r="C9" s="392">
        <f>SUM(C10:C14)</f>
        <v>0</v>
      </c>
    </row>
    <row r="10" spans="1:3" x14ac:dyDescent="0.2">
      <c r="A10" s="395">
        <v>4320</v>
      </c>
      <c r="B10" s="389" t="s">
        <v>416</v>
      </c>
      <c r="C10" s="386"/>
    </row>
    <row r="11" spans="1:3" ht="22.5" x14ac:dyDescent="0.2">
      <c r="A11" s="395">
        <v>4330</v>
      </c>
      <c r="B11" s="389" t="s">
        <v>415</v>
      </c>
      <c r="C11" s="386"/>
    </row>
    <row r="12" spans="1:3" x14ac:dyDescent="0.2">
      <c r="A12" s="395">
        <v>4340</v>
      </c>
      <c r="B12" s="389" t="s">
        <v>414</v>
      </c>
      <c r="C12" s="386"/>
    </row>
    <row r="13" spans="1:3" x14ac:dyDescent="0.2">
      <c r="A13" s="395">
        <v>4399</v>
      </c>
      <c r="B13" s="389" t="s">
        <v>413</v>
      </c>
      <c r="C13" s="386"/>
    </row>
    <row r="14" spans="1:3" x14ac:dyDescent="0.2">
      <c r="A14" s="388">
        <v>4400</v>
      </c>
      <c r="B14" s="389" t="s">
        <v>412</v>
      </c>
      <c r="C14" s="386"/>
    </row>
    <row r="15" spans="1:3" x14ac:dyDescent="0.2">
      <c r="A15" s="394">
        <v>900003</v>
      </c>
      <c r="B15" s="393" t="s">
        <v>411</v>
      </c>
      <c r="C15" s="392">
        <f>SUM(C16:C19)</f>
        <v>89321095.140000001</v>
      </c>
    </row>
    <row r="16" spans="1:3" x14ac:dyDescent="0.2">
      <c r="A16" s="391">
        <v>52</v>
      </c>
      <c r="B16" s="389" t="s">
        <v>410</v>
      </c>
      <c r="C16" s="386"/>
    </row>
    <row r="17" spans="1:3" x14ac:dyDescent="0.2">
      <c r="A17" s="391">
        <v>62</v>
      </c>
      <c r="B17" s="389" t="s">
        <v>409</v>
      </c>
      <c r="C17" s="386"/>
    </row>
    <row r="18" spans="1:3" x14ac:dyDescent="0.2">
      <c r="A18" s="390" t="s">
        <v>408</v>
      </c>
      <c r="B18" s="389" t="s">
        <v>407</v>
      </c>
      <c r="C18" s="386"/>
    </row>
    <row r="19" spans="1:3" x14ac:dyDescent="0.2">
      <c r="A19" s="388">
        <v>4500</v>
      </c>
      <c r="B19" s="387" t="s">
        <v>406</v>
      </c>
      <c r="C19" s="386">
        <v>89321095.140000001</v>
      </c>
    </row>
    <row r="20" spans="1:3" x14ac:dyDescent="0.2">
      <c r="A20" s="385">
        <v>900004</v>
      </c>
      <c r="B20" s="384" t="s">
        <v>405</v>
      </c>
      <c r="C20" s="383">
        <f>+C8+C9-C15</f>
        <v>108926284.45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J32" sqref="J32"/>
    </sheetView>
  </sheetViews>
  <sheetFormatPr baseColWidth="10" defaultRowHeight="11.25" x14ac:dyDescent="0.2"/>
  <cols>
    <col min="1" max="1" width="20.7109375" style="64" customWidth="1"/>
    <col min="2" max="2" width="55.7109375" style="64" customWidth="1"/>
    <col min="3" max="3" width="17.7109375" style="64" customWidth="1"/>
    <col min="4" max="16384" width="11.42578125" style="64"/>
  </cols>
  <sheetData>
    <row r="2" spans="1:4" ht="15" customHeight="1" x14ac:dyDescent="0.2">
      <c r="A2" s="477" t="s">
        <v>138</v>
      </c>
      <c r="B2" s="478"/>
      <c r="C2" s="3"/>
      <c r="D2" s="80"/>
    </row>
    <row r="3" spans="1:4" ht="12" thickBot="1" x14ac:dyDescent="0.25">
      <c r="A3" s="80"/>
      <c r="B3" s="80"/>
      <c r="C3" s="3"/>
      <c r="D3" s="80"/>
    </row>
    <row r="4" spans="1:4" ht="14.1" customHeight="1" x14ac:dyDescent="0.2">
      <c r="A4" s="129" t="s">
        <v>229</v>
      </c>
      <c r="B4" s="161"/>
      <c r="C4" s="161"/>
      <c r="D4" s="164"/>
    </row>
    <row r="5" spans="1:4" ht="14.1" customHeight="1" x14ac:dyDescent="0.2">
      <c r="A5" s="131" t="s">
        <v>139</v>
      </c>
      <c r="B5" s="132"/>
      <c r="C5" s="132"/>
      <c r="D5" s="85"/>
    </row>
    <row r="6" spans="1:4" x14ac:dyDescent="0.2">
      <c r="A6" s="165"/>
      <c r="B6" s="11"/>
      <c r="C6" s="11"/>
      <c r="D6" s="88"/>
    </row>
    <row r="7" spans="1:4" ht="15" customHeight="1" x14ac:dyDescent="0.2">
      <c r="A7" s="502" t="s">
        <v>211</v>
      </c>
      <c r="B7" s="503"/>
      <c r="C7" s="11"/>
      <c r="D7" s="88"/>
    </row>
    <row r="8" spans="1:4" ht="14.1" customHeight="1" x14ac:dyDescent="0.2">
      <c r="A8" s="166" t="s">
        <v>212</v>
      </c>
      <c r="B8" s="163"/>
      <c r="C8" s="11"/>
      <c r="D8" s="88"/>
    </row>
    <row r="9" spans="1:4" ht="14.1" customHeight="1" x14ac:dyDescent="0.2">
      <c r="A9" s="166" t="s">
        <v>213</v>
      </c>
      <c r="B9" s="163"/>
      <c r="C9" s="11"/>
      <c r="D9" s="88"/>
    </row>
    <row r="10" spans="1:4" ht="14.1" customHeight="1" x14ac:dyDescent="0.2">
      <c r="A10" s="166" t="s">
        <v>214</v>
      </c>
      <c r="B10" s="163"/>
      <c r="C10" s="11"/>
      <c r="D10" s="88"/>
    </row>
    <row r="11" spans="1:4" ht="14.1" customHeight="1" thickBot="1" x14ac:dyDescent="0.25">
      <c r="A11" s="167" t="s">
        <v>215</v>
      </c>
      <c r="B11" s="168"/>
      <c r="C11" s="89"/>
      <c r="D11" s="90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  <colBreaks count="1" manualBreakCount="1">
    <brk id="3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C2" sqref="C2"/>
    </sheetView>
  </sheetViews>
  <sheetFormatPr baseColWidth="10" defaultRowHeight="11.25" x14ac:dyDescent="0.2"/>
  <cols>
    <col min="1" max="1" width="20.7109375" style="81" customWidth="1"/>
    <col min="2" max="2" width="50.7109375" style="81" customWidth="1"/>
    <col min="3" max="3" width="17.7109375" style="6" customWidth="1"/>
    <col min="4" max="16384" width="11.42578125" style="81"/>
  </cols>
  <sheetData>
    <row r="1" spans="1:3" x14ac:dyDescent="0.2">
      <c r="A1" s="20" t="s">
        <v>39</v>
      </c>
    </row>
    <row r="2" spans="1:3" x14ac:dyDescent="0.2">
      <c r="A2" s="20"/>
    </row>
    <row r="3" spans="1:3" x14ac:dyDescent="0.2">
      <c r="A3" s="20"/>
    </row>
    <row r="4" spans="1:3" x14ac:dyDescent="0.2">
      <c r="A4" s="20"/>
    </row>
    <row r="5" spans="1:3" ht="11.25" customHeight="1" x14ac:dyDescent="0.2">
      <c r="A5" s="402" t="s">
        <v>131</v>
      </c>
      <c r="B5" s="401"/>
      <c r="C5" s="413" t="s">
        <v>137</v>
      </c>
    </row>
    <row r="6" spans="1:3" ht="11.25" customHeight="1" x14ac:dyDescent="0.2">
      <c r="A6" s="399"/>
      <c r="B6" s="398"/>
      <c r="C6" s="412"/>
    </row>
    <row r="7" spans="1:3" ht="15" customHeight="1" x14ac:dyDescent="0.2">
      <c r="A7" s="215" t="s">
        <v>41</v>
      </c>
      <c r="B7" s="397" t="s">
        <v>42</v>
      </c>
      <c r="C7" s="381" t="s">
        <v>257</v>
      </c>
    </row>
    <row r="8" spans="1:3" x14ac:dyDescent="0.2">
      <c r="A8" s="411">
        <v>900001</v>
      </c>
      <c r="B8" s="410" t="s">
        <v>441</v>
      </c>
      <c r="C8" s="409">
        <f>140592317.25-784904.71</f>
        <v>139807412.53999999</v>
      </c>
    </row>
    <row r="9" spans="1:3" x14ac:dyDescent="0.2">
      <c r="A9" s="411">
        <v>900002</v>
      </c>
      <c r="B9" s="410" t="s">
        <v>440</v>
      </c>
      <c r="C9" s="409">
        <f>SUM(C10:C27)</f>
        <v>88495213.410000011</v>
      </c>
    </row>
    <row r="10" spans="1:3" x14ac:dyDescent="0.2">
      <c r="A10" s="395">
        <v>5100</v>
      </c>
      <c r="B10" s="408" t="s">
        <v>439</v>
      </c>
      <c r="C10" s="406">
        <f>271173.94-136471.68</f>
        <v>134702.26</v>
      </c>
    </row>
    <row r="11" spans="1:3" x14ac:dyDescent="0.2">
      <c r="A11" s="395">
        <v>5200</v>
      </c>
      <c r="B11" s="408" t="s">
        <v>438</v>
      </c>
      <c r="C11" s="406"/>
    </row>
    <row r="12" spans="1:3" x14ac:dyDescent="0.2">
      <c r="A12" s="395">
        <v>5300</v>
      </c>
      <c r="B12" s="408" t="s">
        <v>437</v>
      </c>
      <c r="C12" s="406"/>
    </row>
    <row r="13" spans="1:3" x14ac:dyDescent="0.2">
      <c r="A13" s="395">
        <v>5400</v>
      </c>
      <c r="B13" s="408" t="s">
        <v>436</v>
      </c>
      <c r="C13" s="406">
        <v>6888.48</v>
      </c>
    </row>
    <row r="14" spans="1:3" x14ac:dyDescent="0.2">
      <c r="A14" s="395">
        <v>5500</v>
      </c>
      <c r="B14" s="408" t="s">
        <v>435</v>
      </c>
      <c r="C14" s="406"/>
    </row>
    <row r="15" spans="1:3" x14ac:dyDescent="0.2">
      <c r="A15" s="395">
        <v>5600</v>
      </c>
      <c r="B15" s="408" t="s">
        <v>434</v>
      </c>
      <c r="C15" s="406">
        <v>4649.99</v>
      </c>
    </row>
    <row r="16" spans="1:3" x14ac:dyDescent="0.2">
      <c r="A16" s="395">
        <v>5700</v>
      </c>
      <c r="B16" s="408" t="s">
        <v>433</v>
      </c>
      <c r="C16" s="406"/>
    </row>
    <row r="17" spans="1:5" x14ac:dyDescent="0.2">
      <c r="A17" s="395" t="s">
        <v>432</v>
      </c>
      <c r="B17" s="408" t="s">
        <v>431</v>
      </c>
      <c r="C17" s="406"/>
    </row>
    <row r="18" spans="1:5" x14ac:dyDescent="0.2">
      <c r="A18" s="395">
        <v>5900</v>
      </c>
      <c r="B18" s="408" t="s">
        <v>430</v>
      </c>
      <c r="C18" s="406"/>
    </row>
    <row r="19" spans="1:5" s="441" customFormat="1" ht="15" x14ac:dyDescent="0.25">
      <c r="A19" s="395">
        <v>6100</v>
      </c>
      <c r="B19" s="408" t="s">
        <v>1454</v>
      </c>
      <c r="C19" s="467">
        <f>72622461.73-784904.71</f>
        <v>71837557.020000011</v>
      </c>
      <c r="E19" s="447"/>
    </row>
    <row r="20" spans="1:5" x14ac:dyDescent="0.2">
      <c r="A20" s="391">
        <v>6200</v>
      </c>
      <c r="B20" s="408" t="s">
        <v>429</v>
      </c>
      <c r="C20" s="406"/>
    </row>
    <row r="21" spans="1:5" x14ac:dyDescent="0.2">
      <c r="A21" s="391">
        <v>7200</v>
      </c>
      <c r="B21" s="408" t="s">
        <v>428</v>
      </c>
      <c r="C21" s="406"/>
    </row>
    <row r="22" spans="1:5" x14ac:dyDescent="0.2">
      <c r="A22" s="391">
        <v>7300</v>
      </c>
      <c r="B22" s="408" t="s">
        <v>427</v>
      </c>
      <c r="C22" s="406"/>
    </row>
    <row r="23" spans="1:5" x14ac:dyDescent="0.2">
      <c r="A23" s="391">
        <v>7500</v>
      </c>
      <c r="B23" s="408" t="s">
        <v>426</v>
      </c>
      <c r="C23" s="406"/>
    </row>
    <row r="24" spans="1:5" x14ac:dyDescent="0.2">
      <c r="A24" s="391">
        <v>7900</v>
      </c>
      <c r="B24" s="408" t="s">
        <v>425</v>
      </c>
      <c r="C24" s="406"/>
    </row>
    <row r="25" spans="1:5" x14ac:dyDescent="0.2">
      <c r="A25" s="391">
        <v>9100</v>
      </c>
      <c r="B25" s="408" t="s">
        <v>424</v>
      </c>
      <c r="C25" s="468">
        <v>692558.31</v>
      </c>
    </row>
    <row r="26" spans="1:5" x14ac:dyDescent="0.2">
      <c r="A26" s="391">
        <v>9900</v>
      </c>
      <c r="B26" s="408" t="s">
        <v>423</v>
      </c>
      <c r="C26" s="406"/>
    </row>
    <row r="27" spans="1:5" x14ac:dyDescent="0.2">
      <c r="A27" s="391">
        <v>7400</v>
      </c>
      <c r="B27" s="407" t="s">
        <v>422</v>
      </c>
      <c r="C27" s="406">
        <v>15818857.35</v>
      </c>
    </row>
    <row r="28" spans="1:5" x14ac:dyDescent="0.2">
      <c r="A28" s="411">
        <v>900003</v>
      </c>
      <c r="B28" s="410" t="s">
        <v>421</v>
      </c>
      <c r="C28" s="409">
        <f>SUM(C29:C35)</f>
        <v>0</v>
      </c>
    </row>
    <row r="29" spans="1:5" ht="22.5" x14ac:dyDescent="0.2">
      <c r="A29" s="395">
        <v>5510</v>
      </c>
      <c r="B29" s="408" t="s">
        <v>402</v>
      </c>
      <c r="C29" s="406"/>
    </row>
    <row r="30" spans="1:5" x14ac:dyDescent="0.2">
      <c r="A30" s="395">
        <v>5520</v>
      </c>
      <c r="B30" s="408" t="s">
        <v>393</v>
      </c>
      <c r="C30" s="406"/>
    </row>
    <row r="31" spans="1:5" x14ac:dyDescent="0.2">
      <c r="A31" s="395">
        <v>5530</v>
      </c>
      <c r="B31" s="408" t="s">
        <v>390</v>
      </c>
      <c r="C31" s="406"/>
    </row>
    <row r="32" spans="1:5" ht="22.5" x14ac:dyDescent="0.2">
      <c r="A32" s="395">
        <v>5540</v>
      </c>
      <c r="B32" s="408" t="s">
        <v>384</v>
      </c>
      <c r="C32" s="406"/>
    </row>
    <row r="33" spans="1:5" x14ac:dyDescent="0.2">
      <c r="A33" s="395">
        <v>5550</v>
      </c>
      <c r="B33" s="408" t="s">
        <v>383</v>
      </c>
      <c r="C33" s="406"/>
    </row>
    <row r="34" spans="1:5" x14ac:dyDescent="0.2">
      <c r="A34" s="395">
        <v>5590</v>
      </c>
      <c r="B34" s="408" t="s">
        <v>382</v>
      </c>
      <c r="C34" s="406"/>
    </row>
    <row r="35" spans="1:5" x14ac:dyDescent="0.2">
      <c r="A35" s="395">
        <v>5600</v>
      </c>
      <c r="B35" s="407" t="s">
        <v>420</v>
      </c>
      <c r="C35" s="406"/>
    </row>
    <row r="36" spans="1:5" x14ac:dyDescent="0.2">
      <c r="A36" s="405">
        <v>900004</v>
      </c>
      <c r="B36" s="404" t="s">
        <v>419</v>
      </c>
      <c r="C36" s="403">
        <f>+C8-C9+C28</f>
        <v>51312199.12999998</v>
      </c>
      <c r="E36" s="6"/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4" customWidth="1"/>
    <col min="2" max="2" width="55.7109375" style="64" customWidth="1"/>
    <col min="3" max="3" width="17.7109375" style="6" customWidth="1"/>
    <col min="4" max="16384" width="11.42578125" style="64"/>
  </cols>
  <sheetData>
    <row r="2" spans="1:4" ht="15" customHeight="1" x14ac:dyDescent="0.2">
      <c r="A2" s="477" t="s">
        <v>138</v>
      </c>
      <c r="B2" s="478"/>
      <c r="C2" s="3"/>
    </row>
    <row r="3" spans="1:4" ht="12" thickBot="1" x14ac:dyDescent="0.25">
      <c r="A3" s="81"/>
      <c r="B3" s="81"/>
      <c r="C3" s="3"/>
    </row>
    <row r="4" spans="1:4" ht="14.1" customHeight="1" x14ac:dyDescent="0.2">
      <c r="A4" s="129" t="s">
        <v>229</v>
      </c>
      <c r="B4" s="161"/>
      <c r="C4" s="161"/>
      <c r="D4" s="87"/>
    </row>
    <row r="5" spans="1:4" ht="14.1" customHeight="1" x14ac:dyDescent="0.2">
      <c r="A5" s="131" t="s">
        <v>139</v>
      </c>
      <c r="B5" s="132"/>
      <c r="C5" s="132"/>
      <c r="D5" s="88"/>
    </row>
    <row r="6" spans="1:4" x14ac:dyDescent="0.2">
      <c r="A6" s="165"/>
      <c r="B6" s="11"/>
      <c r="C6" s="12"/>
      <c r="D6" s="88"/>
    </row>
    <row r="7" spans="1:4" ht="15" customHeight="1" x14ac:dyDescent="0.2">
      <c r="A7" s="502" t="s">
        <v>216</v>
      </c>
      <c r="B7" s="503"/>
      <c r="C7" s="12"/>
      <c r="D7" s="88"/>
    </row>
    <row r="8" spans="1:4" ht="14.1" customHeight="1" x14ac:dyDescent="0.2">
      <c r="A8" s="169" t="s">
        <v>217</v>
      </c>
      <c r="B8" s="163"/>
      <c r="C8" s="12"/>
      <c r="D8" s="88"/>
    </row>
    <row r="9" spans="1:4" ht="14.1" customHeight="1" x14ac:dyDescent="0.2">
      <c r="A9" s="169" t="s">
        <v>218</v>
      </c>
      <c r="B9" s="163"/>
      <c r="C9" s="12"/>
      <c r="D9" s="88"/>
    </row>
    <row r="10" spans="1:4" ht="14.1" customHeight="1" x14ac:dyDescent="0.2">
      <c r="A10" s="169" t="s">
        <v>219</v>
      </c>
      <c r="B10" s="163"/>
      <c r="C10" s="12"/>
      <c r="D10" s="88"/>
    </row>
    <row r="11" spans="1:4" ht="14.1" customHeight="1" thickBot="1" x14ac:dyDescent="0.25">
      <c r="A11" s="170" t="s">
        <v>220</v>
      </c>
      <c r="B11" s="168"/>
      <c r="C11" s="101"/>
      <c r="D11" s="90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22" sqref="B22"/>
    </sheetView>
  </sheetViews>
  <sheetFormatPr baseColWidth="10" defaultRowHeight="11.25" x14ac:dyDescent="0.2"/>
  <cols>
    <col min="1" max="1" width="20.7109375" style="81" customWidth="1"/>
    <col min="2" max="2" width="50.7109375" style="81" customWidth="1"/>
    <col min="3" max="6" width="17.7109375" style="6" customWidth="1"/>
    <col min="7" max="8" width="11.42578125" style="81" customWidth="1"/>
    <col min="9" max="16384" width="11.42578125" style="81"/>
  </cols>
  <sheetData>
    <row r="2" spans="1:5" ht="15" customHeight="1" x14ac:dyDescent="0.2">
      <c r="A2" s="477" t="s">
        <v>138</v>
      </c>
      <c r="B2" s="478"/>
      <c r="C2" s="81"/>
      <c r="D2" s="81"/>
      <c r="E2" s="81"/>
    </row>
    <row r="3" spans="1:5" ht="12" thickBot="1" x14ac:dyDescent="0.25">
      <c r="C3" s="81"/>
      <c r="D3" s="81"/>
      <c r="E3" s="81"/>
    </row>
    <row r="4" spans="1:5" ht="14.1" customHeight="1" x14ac:dyDescent="0.2">
      <c r="A4" s="129" t="s">
        <v>229</v>
      </c>
      <c r="B4" s="86"/>
      <c r="C4" s="86"/>
      <c r="D4" s="86"/>
      <c r="E4" s="87"/>
    </row>
    <row r="5" spans="1:5" ht="14.1" customHeight="1" x14ac:dyDescent="0.2">
      <c r="A5" s="131" t="s">
        <v>139</v>
      </c>
      <c r="B5" s="84"/>
      <c r="C5" s="84"/>
      <c r="D5" s="84"/>
      <c r="E5" s="85"/>
    </row>
    <row r="6" spans="1:5" ht="14.1" customHeight="1" x14ac:dyDescent="0.2">
      <c r="A6" s="131" t="s">
        <v>142</v>
      </c>
      <c r="B6" s="84"/>
      <c r="C6" s="84"/>
      <c r="D6" s="84"/>
      <c r="E6" s="85"/>
    </row>
    <row r="7" spans="1:5" ht="14.1" customHeight="1" x14ac:dyDescent="0.2">
      <c r="A7" s="135" t="s">
        <v>143</v>
      </c>
      <c r="B7" s="84"/>
      <c r="C7" s="84"/>
      <c r="D7" s="84"/>
      <c r="E7" s="85"/>
    </row>
    <row r="8" spans="1:5" ht="14.1" customHeight="1" x14ac:dyDescent="0.2">
      <c r="A8" s="135" t="s">
        <v>144</v>
      </c>
      <c r="B8" s="11"/>
      <c r="C8" s="11"/>
      <c r="D8" s="11"/>
      <c r="E8" s="88"/>
    </row>
    <row r="9" spans="1:5" ht="14.1" customHeight="1" thickBot="1" x14ac:dyDescent="0.25">
      <c r="A9" s="136" t="s">
        <v>145</v>
      </c>
      <c r="B9" s="89"/>
      <c r="C9" s="89"/>
      <c r="D9" s="89"/>
      <c r="E9" s="90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zoomScaleNormal="100" zoomScaleSheetLayoutView="100" workbookViewId="0">
      <selection activeCell="I19" sqref="I19"/>
    </sheetView>
  </sheetViews>
  <sheetFormatPr baseColWidth="10" defaultRowHeight="11.25" x14ac:dyDescent="0.2"/>
  <cols>
    <col min="1" max="1" width="13" style="81" customWidth="1"/>
    <col min="2" max="2" width="53.5703125" style="81" customWidth="1"/>
    <col min="3" max="3" width="18.7109375" style="81" bestFit="1" customWidth="1"/>
    <col min="4" max="4" width="17" style="81" bestFit="1" customWidth="1"/>
    <col min="5" max="5" width="9.140625" style="81" bestFit="1" customWidth="1"/>
    <col min="6" max="16384" width="11.42578125" style="81"/>
  </cols>
  <sheetData>
    <row r="1" spans="1:8" x14ac:dyDescent="0.2">
      <c r="E1" s="4" t="s">
        <v>40</v>
      </c>
    </row>
    <row r="2" spans="1:8" ht="15" customHeight="1" x14ac:dyDescent="0.2">
      <c r="A2" s="439" t="s">
        <v>36</v>
      </c>
    </row>
    <row r="3" spans="1:8" x14ac:dyDescent="0.2">
      <c r="A3" s="2"/>
    </row>
    <row r="4" spans="1:8" s="38" customFormat="1" ht="12.75" x14ac:dyDescent="0.2">
      <c r="A4" s="438" t="s">
        <v>72</v>
      </c>
    </row>
    <row r="5" spans="1:8" s="38" customFormat="1" ht="35.1" customHeight="1" x14ac:dyDescent="0.2">
      <c r="A5" s="505" t="s">
        <v>73</v>
      </c>
      <c r="B5" s="505"/>
      <c r="C5" s="505"/>
      <c r="D5" s="505"/>
      <c r="E5" s="505"/>
      <c r="F5" s="505"/>
      <c r="H5" s="40"/>
    </row>
    <row r="6" spans="1:8" s="38" customFormat="1" x14ac:dyDescent="0.2">
      <c r="A6" s="179"/>
      <c r="B6" s="179"/>
      <c r="C6" s="179"/>
      <c r="D6" s="179"/>
      <c r="H6" s="40"/>
    </row>
    <row r="7" spans="1:8" s="38" customFormat="1" ht="12.75" x14ac:dyDescent="0.2">
      <c r="A7" s="40" t="s">
        <v>74</v>
      </c>
      <c r="B7" s="40"/>
      <c r="C7" s="40"/>
      <c r="D7" s="40"/>
    </row>
    <row r="8" spans="1:8" s="38" customFormat="1" x14ac:dyDescent="0.2">
      <c r="A8" s="40"/>
      <c r="B8" s="40"/>
      <c r="C8" s="40"/>
      <c r="D8" s="40"/>
    </row>
    <row r="9" spans="1:8" s="38" customFormat="1" ht="12.75" x14ac:dyDescent="0.2">
      <c r="A9" s="437" t="s">
        <v>75</v>
      </c>
      <c r="B9" s="40"/>
      <c r="C9" s="40"/>
      <c r="D9" s="40"/>
    </row>
    <row r="10" spans="1:8" s="38" customFormat="1" ht="12.75" x14ac:dyDescent="0.2">
      <c r="A10" s="437"/>
      <c r="B10" s="40"/>
      <c r="C10" s="40"/>
      <c r="D10" s="40"/>
    </row>
    <row r="11" spans="1:8" s="38" customFormat="1" ht="12.75" x14ac:dyDescent="0.2">
      <c r="A11" s="426">
        <v>7000</v>
      </c>
      <c r="B11" s="425" t="s">
        <v>506</v>
      </c>
      <c r="C11" s="40"/>
      <c r="D11" s="40"/>
    </row>
    <row r="12" spans="1:8" s="38" customFormat="1" ht="12.75" x14ac:dyDescent="0.2">
      <c r="A12" s="426"/>
      <c r="B12" s="425"/>
      <c r="C12" s="506" t="s">
        <v>1456</v>
      </c>
      <c r="D12" s="506"/>
      <c r="E12" s="506"/>
    </row>
    <row r="13" spans="1:8" s="38" customFormat="1" x14ac:dyDescent="0.2">
      <c r="A13" s="44" t="s">
        <v>41</v>
      </c>
      <c r="B13" s="44" t="s">
        <v>42</v>
      </c>
      <c r="C13" s="44" t="s">
        <v>43</v>
      </c>
      <c r="D13" s="44" t="s">
        <v>44</v>
      </c>
      <c r="E13" s="44" t="s">
        <v>45</v>
      </c>
    </row>
    <row r="14" spans="1:8" s="38" customFormat="1" x14ac:dyDescent="0.2">
      <c r="A14" s="431">
        <v>7100</v>
      </c>
      <c r="B14" s="436" t="s">
        <v>505</v>
      </c>
      <c r="C14" s="433"/>
      <c r="D14" s="433"/>
      <c r="E14" s="428"/>
    </row>
    <row r="15" spans="1:8" s="38" customFormat="1" x14ac:dyDescent="0.2">
      <c r="A15" s="417">
        <v>7110</v>
      </c>
      <c r="B15" s="434" t="s">
        <v>504</v>
      </c>
      <c r="C15" s="433"/>
      <c r="D15" s="433"/>
      <c r="E15" s="428"/>
    </row>
    <row r="16" spans="1:8" s="38" customFormat="1" x14ac:dyDescent="0.2">
      <c r="A16" s="417">
        <v>7120</v>
      </c>
      <c r="B16" s="434" t="s">
        <v>503</v>
      </c>
      <c r="C16" s="433"/>
      <c r="D16" s="433"/>
      <c r="E16" s="428"/>
    </row>
    <row r="17" spans="1:5" s="38" customFormat="1" x14ac:dyDescent="0.2">
      <c r="A17" s="417">
        <v>7130</v>
      </c>
      <c r="B17" s="434" t="s">
        <v>502</v>
      </c>
      <c r="C17" s="433"/>
      <c r="D17" s="433"/>
      <c r="E17" s="428"/>
    </row>
    <row r="18" spans="1:5" s="38" customFormat="1" ht="22.5" x14ac:dyDescent="0.2">
      <c r="A18" s="417">
        <v>7140</v>
      </c>
      <c r="B18" s="434" t="s">
        <v>501</v>
      </c>
      <c r="C18" s="433"/>
      <c r="D18" s="433"/>
      <c r="E18" s="428"/>
    </row>
    <row r="19" spans="1:5" s="38" customFormat="1" ht="22.5" x14ac:dyDescent="0.2">
      <c r="A19" s="417">
        <v>7150</v>
      </c>
      <c r="B19" s="434" t="s">
        <v>500</v>
      </c>
      <c r="C19" s="433"/>
      <c r="D19" s="433"/>
      <c r="E19" s="428"/>
    </row>
    <row r="20" spans="1:5" s="38" customFormat="1" x14ac:dyDescent="0.2">
      <c r="A20" s="417">
        <v>7160</v>
      </c>
      <c r="B20" s="434" t="s">
        <v>499</v>
      </c>
      <c r="C20" s="433"/>
      <c r="D20" s="433"/>
      <c r="E20" s="428"/>
    </row>
    <row r="21" spans="1:5" s="38" customFormat="1" x14ac:dyDescent="0.2">
      <c r="A21" s="431">
        <v>7200</v>
      </c>
      <c r="B21" s="436" t="s">
        <v>498</v>
      </c>
      <c r="C21" s="433"/>
      <c r="D21" s="433"/>
      <c r="E21" s="428"/>
    </row>
    <row r="22" spans="1:5" s="38" customFormat="1" ht="22.5" x14ac:dyDescent="0.2">
      <c r="A22" s="417">
        <v>7210</v>
      </c>
      <c r="B22" s="434" t="s">
        <v>497</v>
      </c>
      <c r="C22" s="433"/>
      <c r="D22" s="433"/>
      <c r="E22" s="428"/>
    </row>
    <row r="23" spans="1:5" s="38" customFormat="1" ht="22.5" x14ac:dyDescent="0.2">
      <c r="A23" s="417">
        <v>7220</v>
      </c>
      <c r="B23" s="434" t="s">
        <v>496</v>
      </c>
      <c r="C23" s="433"/>
      <c r="D23" s="433"/>
      <c r="E23" s="428"/>
    </row>
    <row r="24" spans="1:5" s="38" customFormat="1" ht="12.95" customHeight="1" x14ac:dyDescent="0.2">
      <c r="A24" s="417">
        <v>7230</v>
      </c>
      <c r="B24" s="432" t="s">
        <v>495</v>
      </c>
      <c r="C24" s="428"/>
      <c r="D24" s="428"/>
      <c r="E24" s="428"/>
    </row>
    <row r="25" spans="1:5" s="38" customFormat="1" ht="22.5" x14ac:dyDescent="0.2">
      <c r="A25" s="417">
        <v>7240</v>
      </c>
      <c r="B25" s="432" t="s">
        <v>494</v>
      </c>
      <c r="C25" s="428"/>
      <c r="D25" s="428"/>
      <c r="E25" s="428"/>
    </row>
    <row r="26" spans="1:5" s="38" customFormat="1" ht="22.5" x14ac:dyDescent="0.2">
      <c r="A26" s="417">
        <v>7250</v>
      </c>
      <c r="B26" s="432" t="s">
        <v>493</v>
      </c>
      <c r="C26" s="428"/>
      <c r="D26" s="428"/>
      <c r="E26" s="428"/>
    </row>
    <row r="27" spans="1:5" s="38" customFormat="1" ht="22.5" x14ac:dyDescent="0.2">
      <c r="A27" s="417">
        <v>7260</v>
      </c>
      <c r="B27" s="432" t="s">
        <v>492</v>
      </c>
      <c r="C27" s="428"/>
      <c r="D27" s="428"/>
      <c r="E27" s="428"/>
    </row>
    <row r="28" spans="1:5" s="38" customFormat="1" x14ac:dyDescent="0.2">
      <c r="A28" s="431">
        <v>7300</v>
      </c>
      <c r="B28" s="435" t="s">
        <v>491</v>
      </c>
      <c r="C28" s="428"/>
      <c r="D28" s="428"/>
      <c r="E28" s="428"/>
    </row>
    <row r="29" spans="1:5" s="38" customFormat="1" x14ac:dyDescent="0.2">
      <c r="A29" s="417">
        <v>7310</v>
      </c>
      <c r="B29" s="432" t="s">
        <v>490</v>
      </c>
      <c r="C29" s="428"/>
      <c r="D29" s="428"/>
      <c r="E29" s="428"/>
    </row>
    <row r="30" spans="1:5" s="38" customFormat="1" x14ac:dyDescent="0.2">
      <c r="A30" s="417">
        <v>7320</v>
      </c>
      <c r="B30" s="432" t="s">
        <v>489</v>
      </c>
      <c r="C30" s="428"/>
      <c r="D30" s="428"/>
      <c r="E30" s="428"/>
    </row>
    <row r="31" spans="1:5" s="38" customFormat="1" x14ac:dyDescent="0.2">
      <c r="A31" s="417">
        <v>7330</v>
      </c>
      <c r="B31" s="432" t="s">
        <v>488</v>
      </c>
      <c r="C31" s="428"/>
      <c r="D31" s="428"/>
      <c r="E31" s="428"/>
    </row>
    <row r="32" spans="1:5" s="38" customFormat="1" x14ac:dyDescent="0.2">
      <c r="A32" s="417">
        <v>7340</v>
      </c>
      <c r="B32" s="432" t="s">
        <v>487</v>
      </c>
      <c r="C32" s="428"/>
      <c r="D32" s="428"/>
      <c r="E32" s="428"/>
    </row>
    <row r="33" spans="1:5" s="38" customFormat="1" x14ac:dyDescent="0.2">
      <c r="A33" s="417">
        <v>7350</v>
      </c>
      <c r="B33" s="432" t="s">
        <v>486</v>
      </c>
      <c r="C33" s="428"/>
      <c r="D33" s="428"/>
      <c r="E33" s="428"/>
    </row>
    <row r="34" spans="1:5" s="38" customFormat="1" x14ac:dyDescent="0.2">
      <c r="A34" s="417">
        <v>7360</v>
      </c>
      <c r="B34" s="432" t="s">
        <v>485</v>
      </c>
      <c r="C34" s="428"/>
      <c r="D34" s="428"/>
      <c r="E34" s="428"/>
    </row>
    <row r="35" spans="1:5" s="38" customFormat="1" x14ac:dyDescent="0.2">
      <c r="A35" s="431">
        <v>7400</v>
      </c>
      <c r="B35" s="435" t="s">
        <v>484</v>
      </c>
      <c r="C35" s="428"/>
      <c r="D35" s="428"/>
      <c r="E35" s="428"/>
    </row>
    <row r="36" spans="1:5" s="38" customFormat="1" x14ac:dyDescent="0.2">
      <c r="A36" s="417">
        <v>7410</v>
      </c>
      <c r="B36" s="432" t="s">
        <v>483</v>
      </c>
      <c r="C36" s="428"/>
      <c r="D36" s="428"/>
      <c r="E36" s="428"/>
    </row>
    <row r="37" spans="1:5" s="38" customFormat="1" x14ac:dyDescent="0.2">
      <c r="A37" s="417">
        <v>7420</v>
      </c>
      <c r="B37" s="432" t="s">
        <v>482</v>
      </c>
      <c r="C37" s="428"/>
      <c r="D37" s="428"/>
      <c r="E37" s="428"/>
    </row>
    <row r="38" spans="1:5" s="38" customFormat="1" ht="22.5" x14ac:dyDescent="0.2">
      <c r="A38" s="431">
        <v>7500</v>
      </c>
      <c r="B38" s="435" t="s">
        <v>481</v>
      </c>
      <c r="C38" s="428"/>
      <c r="D38" s="428"/>
      <c r="E38" s="428"/>
    </row>
    <row r="39" spans="1:5" s="38" customFormat="1" ht="22.5" x14ac:dyDescent="0.2">
      <c r="A39" s="417">
        <v>7510</v>
      </c>
      <c r="B39" s="432" t="s">
        <v>480</v>
      </c>
      <c r="C39" s="428"/>
      <c r="D39" s="428"/>
      <c r="E39" s="428"/>
    </row>
    <row r="40" spans="1:5" s="38" customFormat="1" ht="22.5" x14ac:dyDescent="0.2">
      <c r="A40" s="417">
        <v>7520</v>
      </c>
      <c r="B40" s="432" t="s">
        <v>479</v>
      </c>
      <c r="C40" s="428"/>
      <c r="D40" s="428"/>
      <c r="E40" s="428"/>
    </row>
    <row r="41" spans="1:5" s="38" customFormat="1" x14ac:dyDescent="0.2">
      <c r="A41" s="431">
        <v>7600</v>
      </c>
      <c r="B41" s="435" t="s">
        <v>478</v>
      </c>
      <c r="C41" s="428"/>
      <c r="D41" s="428"/>
      <c r="E41" s="428"/>
    </row>
    <row r="42" spans="1:5" s="38" customFormat="1" x14ac:dyDescent="0.2">
      <c r="A42" s="417">
        <v>7610</v>
      </c>
      <c r="B42" s="434" t="s">
        <v>477</v>
      </c>
      <c r="C42" s="433"/>
      <c r="D42" s="433"/>
      <c r="E42" s="428"/>
    </row>
    <row r="43" spans="1:5" s="38" customFormat="1" x14ac:dyDescent="0.2">
      <c r="A43" s="417">
        <v>7620</v>
      </c>
      <c r="B43" s="434" t="s">
        <v>476</v>
      </c>
      <c r="C43" s="433"/>
      <c r="D43" s="433"/>
      <c r="E43" s="428"/>
    </row>
    <row r="44" spans="1:5" s="38" customFormat="1" x14ac:dyDescent="0.2">
      <c r="A44" s="417">
        <v>7630</v>
      </c>
      <c r="B44" s="434" t="s">
        <v>475</v>
      </c>
      <c r="C44" s="433"/>
      <c r="D44" s="433"/>
      <c r="E44" s="428"/>
    </row>
    <row r="45" spans="1:5" s="38" customFormat="1" x14ac:dyDescent="0.2">
      <c r="A45" s="417">
        <v>7640</v>
      </c>
      <c r="B45" s="432" t="s">
        <v>474</v>
      </c>
      <c r="C45" s="428"/>
      <c r="D45" s="428"/>
      <c r="E45" s="428"/>
    </row>
    <row r="46" spans="1:5" s="38" customFormat="1" x14ac:dyDescent="0.2">
      <c r="A46" s="417"/>
      <c r="B46" s="432"/>
      <c r="C46" s="428"/>
      <c r="D46" s="428"/>
      <c r="E46" s="428"/>
    </row>
    <row r="47" spans="1:5" s="38" customFormat="1" x14ac:dyDescent="0.2">
      <c r="A47" s="431" t="s">
        <v>473</v>
      </c>
      <c r="B47" s="430" t="s">
        <v>472</v>
      </c>
      <c r="C47" s="428"/>
      <c r="D47" s="428"/>
      <c r="E47" s="428"/>
    </row>
    <row r="48" spans="1:5" s="38" customFormat="1" x14ac:dyDescent="0.2">
      <c r="A48" s="417" t="s">
        <v>471</v>
      </c>
      <c r="B48" s="429" t="s">
        <v>470</v>
      </c>
      <c r="C48" s="428"/>
      <c r="D48" s="428"/>
      <c r="E48" s="428"/>
    </row>
    <row r="49" spans="1:8" s="38" customFormat="1" x14ac:dyDescent="0.2">
      <c r="A49" s="417" t="s">
        <v>469</v>
      </c>
      <c r="B49" s="429" t="s">
        <v>468</v>
      </c>
      <c r="C49" s="428"/>
      <c r="D49" s="428"/>
      <c r="E49" s="428"/>
    </row>
    <row r="50" spans="1:8" s="38" customFormat="1" x14ac:dyDescent="0.2">
      <c r="A50" s="417" t="s">
        <v>467</v>
      </c>
      <c r="B50" s="429" t="s">
        <v>466</v>
      </c>
      <c r="C50" s="428"/>
      <c r="D50" s="428"/>
      <c r="E50" s="428"/>
    </row>
    <row r="51" spans="1:8" s="38" customFormat="1" x14ac:dyDescent="0.2">
      <c r="A51" s="417" t="s">
        <v>465</v>
      </c>
      <c r="B51" s="429" t="s">
        <v>464</v>
      </c>
      <c r="C51" s="428"/>
      <c r="D51" s="428"/>
      <c r="E51" s="428"/>
    </row>
    <row r="52" spans="1:8" s="38" customFormat="1" x14ac:dyDescent="0.2">
      <c r="A52" s="417" t="s">
        <v>463</v>
      </c>
      <c r="B52" s="429" t="s">
        <v>462</v>
      </c>
      <c r="C52" s="428"/>
      <c r="D52" s="428"/>
      <c r="E52" s="428"/>
    </row>
    <row r="53" spans="1:8" s="38" customFormat="1" x14ac:dyDescent="0.2">
      <c r="A53" s="417" t="s">
        <v>461</v>
      </c>
      <c r="B53" s="429" t="s">
        <v>460</v>
      </c>
      <c r="C53" s="428"/>
      <c r="D53" s="428"/>
      <c r="E53" s="428"/>
    </row>
    <row r="54" spans="1:8" s="38" customFormat="1" ht="12" x14ac:dyDescent="0.2">
      <c r="A54" s="414" t="s">
        <v>459</v>
      </c>
      <c r="B54" s="57"/>
    </row>
    <row r="55" spans="1:8" s="38" customFormat="1" x14ac:dyDescent="0.2">
      <c r="A55" s="40"/>
      <c r="B55" s="57"/>
    </row>
    <row r="56" spans="1:8" s="38" customFormat="1" ht="12.75" x14ac:dyDescent="0.2">
      <c r="A56" s="427" t="s">
        <v>458</v>
      </c>
      <c r="B56" s="57"/>
    </row>
    <row r="57" spans="1:8" s="38" customFormat="1" ht="12.75" x14ac:dyDescent="0.2">
      <c r="A57" s="427"/>
    </row>
    <row r="58" spans="1:8" s="38" customFormat="1" ht="12.75" x14ac:dyDescent="0.2">
      <c r="A58" s="426">
        <v>8000</v>
      </c>
      <c r="B58" s="425" t="s">
        <v>457</v>
      </c>
    </row>
    <row r="59" spans="1:8" s="38" customFormat="1" x14ac:dyDescent="0.2">
      <c r="B59" s="504" t="s">
        <v>89</v>
      </c>
      <c r="C59" s="504"/>
      <c r="D59" s="504"/>
      <c r="E59" s="504"/>
      <c r="H59" s="42"/>
    </row>
    <row r="60" spans="1:8" s="38" customFormat="1" x14ac:dyDescent="0.2">
      <c r="A60" s="43" t="s">
        <v>41</v>
      </c>
      <c r="B60" s="43" t="s">
        <v>42</v>
      </c>
      <c r="C60" s="44" t="s">
        <v>43</v>
      </c>
      <c r="D60" s="44" t="s">
        <v>44</v>
      </c>
      <c r="E60" s="44" t="s">
        <v>45</v>
      </c>
      <c r="H60" s="42"/>
    </row>
    <row r="61" spans="1:8" s="38" customFormat="1" x14ac:dyDescent="0.2">
      <c r="A61" s="424">
        <v>8100</v>
      </c>
      <c r="B61" s="421" t="s">
        <v>456</v>
      </c>
      <c r="C61" s="47"/>
      <c r="D61" s="44"/>
      <c r="E61" s="44"/>
      <c r="H61" s="42"/>
    </row>
    <row r="62" spans="1:8" s="38" customFormat="1" x14ac:dyDescent="0.2">
      <c r="A62" s="423">
        <v>8110</v>
      </c>
      <c r="B62" s="46" t="s">
        <v>455</v>
      </c>
      <c r="C62" s="47"/>
      <c r="D62" s="44"/>
      <c r="E62" s="44"/>
      <c r="F62" s="42"/>
      <c r="H62" s="42"/>
    </row>
    <row r="63" spans="1:8" s="38" customFormat="1" x14ac:dyDescent="0.2">
      <c r="A63" s="423">
        <v>8120</v>
      </c>
      <c r="B63" s="46" t="s">
        <v>454</v>
      </c>
      <c r="C63" s="47"/>
      <c r="D63" s="44"/>
      <c r="E63" s="44"/>
      <c r="F63" s="42"/>
      <c r="H63" s="42"/>
    </row>
    <row r="64" spans="1:8" s="38" customFormat="1" x14ac:dyDescent="0.2">
      <c r="A64" s="420">
        <v>8130</v>
      </c>
      <c r="B64" s="46" t="s">
        <v>453</v>
      </c>
      <c r="C64" s="47"/>
      <c r="D64" s="44"/>
      <c r="E64" s="44"/>
      <c r="F64" s="42"/>
      <c r="H64" s="42"/>
    </row>
    <row r="65" spans="1:8" s="38" customFormat="1" x14ac:dyDescent="0.2">
      <c r="A65" s="420">
        <v>8140</v>
      </c>
      <c r="B65" s="46" t="s">
        <v>452</v>
      </c>
      <c r="C65" s="47"/>
      <c r="D65" s="44"/>
      <c r="E65" s="44"/>
      <c r="F65" s="42"/>
      <c r="H65" s="42"/>
    </row>
    <row r="66" spans="1:8" s="38" customFormat="1" x14ac:dyDescent="0.2">
      <c r="A66" s="420">
        <v>8150</v>
      </c>
      <c r="B66" s="46" t="s">
        <v>451</v>
      </c>
      <c r="C66" s="47"/>
      <c r="D66" s="44"/>
      <c r="E66" s="44"/>
      <c r="F66" s="42"/>
      <c r="H66" s="42"/>
    </row>
    <row r="67" spans="1:8" s="38" customFormat="1" x14ac:dyDescent="0.2">
      <c r="A67" s="422">
        <v>8200</v>
      </c>
      <c r="B67" s="421" t="s">
        <v>450</v>
      </c>
      <c r="C67" s="47"/>
      <c r="D67" s="44"/>
      <c r="E67" s="44"/>
      <c r="F67" s="42"/>
      <c r="G67" s="42"/>
      <c r="H67" s="42"/>
    </row>
    <row r="68" spans="1:8" s="38" customFormat="1" x14ac:dyDescent="0.2">
      <c r="A68" s="420">
        <v>8210</v>
      </c>
      <c r="B68" s="46" t="s">
        <v>449</v>
      </c>
      <c r="C68" s="47"/>
      <c r="D68" s="44"/>
      <c r="E68" s="44"/>
      <c r="F68" s="42"/>
      <c r="G68" s="42"/>
      <c r="H68" s="42"/>
    </row>
    <row r="69" spans="1:8" s="38" customFormat="1" x14ac:dyDescent="0.2">
      <c r="A69" s="420">
        <v>8220</v>
      </c>
      <c r="B69" s="46" t="s">
        <v>448</v>
      </c>
      <c r="C69" s="47"/>
      <c r="D69" s="44"/>
      <c r="E69" s="44"/>
      <c r="F69" s="42"/>
      <c r="G69" s="42"/>
      <c r="H69" s="42"/>
    </row>
    <row r="70" spans="1:8" s="38" customFormat="1" x14ac:dyDescent="0.2">
      <c r="A70" s="420">
        <v>8230</v>
      </c>
      <c r="B70" s="46" t="s">
        <v>447</v>
      </c>
      <c r="C70" s="47"/>
      <c r="D70" s="44"/>
      <c r="E70" s="44"/>
      <c r="F70" s="42"/>
      <c r="G70" s="42"/>
      <c r="H70" s="42"/>
    </row>
    <row r="71" spans="1:8" s="38" customFormat="1" x14ac:dyDescent="0.2">
      <c r="A71" s="420">
        <v>8240</v>
      </c>
      <c r="B71" s="46" t="s">
        <v>446</v>
      </c>
      <c r="C71" s="47"/>
      <c r="D71" s="44"/>
      <c r="E71" s="44"/>
      <c r="F71" s="42"/>
      <c r="G71" s="42"/>
      <c r="H71" s="42"/>
    </row>
    <row r="72" spans="1:8" s="38" customFormat="1" x14ac:dyDescent="0.2">
      <c r="A72" s="419">
        <v>8250</v>
      </c>
      <c r="B72" s="48" t="s">
        <v>445</v>
      </c>
      <c r="C72" s="49"/>
      <c r="D72" s="43"/>
      <c r="E72" s="43"/>
      <c r="F72" s="42"/>
      <c r="G72" s="42"/>
      <c r="H72" s="42"/>
    </row>
    <row r="73" spans="1:8" s="38" customFormat="1" x14ac:dyDescent="0.2">
      <c r="A73" s="418">
        <v>8260</v>
      </c>
      <c r="B73" s="50" t="s">
        <v>444</v>
      </c>
      <c r="C73" s="44"/>
      <c r="D73" s="44"/>
      <c r="E73" s="44"/>
      <c r="F73" s="42"/>
      <c r="G73" s="42"/>
      <c r="H73" s="42"/>
    </row>
    <row r="74" spans="1:8" s="38" customFormat="1" x14ac:dyDescent="0.2">
      <c r="A74" s="417">
        <v>8270</v>
      </c>
      <c r="B74" s="416" t="s">
        <v>443</v>
      </c>
      <c r="C74" s="415"/>
      <c r="D74" s="415"/>
      <c r="E74" s="415"/>
      <c r="F74" s="42"/>
      <c r="G74" s="42"/>
      <c r="H74" s="42"/>
    </row>
    <row r="75" spans="1:8" ht="12" x14ac:dyDescent="0.2">
      <c r="A75" s="414" t="s">
        <v>442</v>
      </c>
    </row>
  </sheetData>
  <mergeCells count="3">
    <mergeCell ref="B59:E59"/>
    <mergeCell ref="A5:F5"/>
    <mergeCell ref="C12:E12"/>
  </mergeCells>
  <printOptions horizontalCentered="1"/>
  <pageMargins left="0.70866141732283472" right="0.70866141732283472" top="0.74803149606299213" bottom="0.74803149606299213" header="0.31496062992125984" footer="0.31496062992125984"/>
  <pageSetup scale="52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B12" sqref="B12:E12"/>
    </sheetView>
  </sheetViews>
  <sheetFormatPr baseColWidth="10" defaultColWidth="42.140625" defaultRowHeight="11.25" x14ac:dyDescent="0.2"/>
  <cols>
    <col min="1" max="2" width="42.140625" style="5"/>
    <col min="3" max="3" width="18.7109375" style="5" bestFit="1" customWidth="1"/>
    <col min="4" max="4" width="17" style="5" bestFit="1" customWidth="1"/>
    <col min="5" max="5" width="9.140625" style="5" bestFit="1" customWidth="1"/>
    <col min="6" max="16384" width="42.140625" style="5"/>
  </cols>
  <sheetData>
    <row r="1" spans="1:8" x14ac:dyDescent="0.2">
      <c r="E1" s="4" t="s">
        <v>40</v>
      </c>
    </row>
    <row r="2" spans="1:8" ht="15" customHeight="1" x14ac:dyDescent="0.2">
      <c r="A2" s="13" t="s">
        <v>36</v>
      </c>
    </row>
    <row r="3" spans="1:8" x14ac:dyDescent="0.2">
      <c r="A3" s="2"/>
    </row>
    <row r="4" spans="1:8" s="38" customFormat="1" x14ac:dyDescent="0.2">
      <c r="A4" s="37" t="s">
        <v>72</v>
      </c>
    </row>
    <row r="5" spans="1:8" s="38" customFormat="1" ht="12.75" customHeight="1" x14ac:dyDescent="0.2">
      <c r="A5" s="505" t="s">
        <v>73</v>
      </c>
      <c r="B5" s="505"/>
      <c r="C5" s="505"/>
      <c r="D5" s="505"/>
      <c r="E5" s="505"/>
      <c r="H5" s="40"/>
    </row>
    <row r="6" spans="1:8" s="38" customFormat="1" x14ac:dyDescent="0.2">
      <c r="A6" s="39"/>
      <c r="B6" s="39"/>
      <c r="C6" s="39"/>
      <c r="D6" s="39"/>
      <c r="H6" s="40"/>
    </row>
    <row r="7" spans="1:8" s="38" customFormat="1" ht="12.75" x14ac:dyDescent="0.2">
      <c r="A7" s="40" t="s">
        <v>74</v>
      </c>
      <c r="B7" s="40"/>
      <c r="C7" s="40"/>
      <c r="D7" s="40"/>
    </row>
    <row r="8" spans="1:8" s="38" customFormat="1" x14ac:dyDescent="0.2">
      <c r="A8" s="40"/>
      <c r="B8" s="40"/>
      <c r="C8" s="40"/>
      <c r="D8" s="40"/>
    </row>
    <row r="9" spans="1:8" s="38" customFormat="1" x14ac:dyDescent="0.2">
      <c r="A9" s="41" t="s">
        <v>75</v>
      </c>
      <c r="B9" s="40"/>
      <c r="C9" s="40"/>
      <c r="D9" s="40"/>
    </row>
    <row r="10" spans="1:8" s="38" customFormat="1" ht="26.1" customHeight="1" x14ac:dyDescent="0.2">
      <c r="A10" s="55" t="s">
        <v>76</v>
      </c>
      <c r="B10" s="507" t="s">
        <v>77</v>
      </c>
      <c r="C10" s="507"/>
      <c r="D10" s="507"/>
      <c r="E10" s="507"/>
    </row>
    <row r="11" spans="1:8" s="38" customFormat="1" ht="12.95" customHeight="1" x14ac:dyDescent="0.2">
      <c r="A11" s="56" t="s">
        <v>78</v>
      </c>
      <c r="B11" s="56" t="s">
        <v>79</v>
      </c>
      <c r="C11" s="56"/>
      <c r="D11" s="56"/>
      <c r="E11" s="56"/>
    </row>
    <row r="12" spans="1:8" s="38" customFormat="1" ht="26.1" customHeight="1" x14ac:dyDescent="0.2">
      <c r="A12" s="56" t="s">
        <v>80</v>
      </c>
      <c r="B12" s="507" t="s">
        <v>81</v>
      </c>
      <c r="C12" s="507"/>
      <c r="D12" s="507"/>
      <c r="E12" s="507"/>
    </row>
    <row r="13" spans="1:8" s="38" customFormat="1" ht="26.1" customHeight="1" x14ac:dyDescent="0.2">
      <c r="A13" s="56" t="s">
        <v>82</v>
      </c>
      <c r="B13" s="507" t="s">
        <v>83</v>
      </c>
      <c r="C13" s="507"/>
      <c r="D13" s="507"/>
      <c r="E13" s="507"/>
    </row>
    <row r="14" spans="1:8" s="38" customFormat="1" ht="11.25" customHeight="1" x14ac:dyDescent="0.2">
      <c r="A14" s="40"/>
      <c r="B14" s="57"/>
      <c r="C14" s="57"/>
      <c r="D14" s="57"/>
      <c r="E14" s="57"/>
    </row>
    <row r="15" spans="1:8" s="38" customFormat="1" ht="26.1" customHeight="1" x14ac:dyDescent="0.2">
      <c r="A15" s="55" t="s">
        <v>84</v>
      </c>
      <c r="B15" s="56" t="s">
        <v>85</v>
      </c>
    </row>
    <row r="16" spans="1:8" s="38" customFormat="1" ht="12.95" customHeight="1" x14ac:dyDescent="0.2">
      <c r="A16" s="56" t="s">
        <v>86</v>
      </c>
    </row>
    <row r="17" spans="1:8" s="38" customFormat="1" x14ac:dyDescent="0.2">
      <c r="A17" s="40"/>
    </row>
    <row r="18" spans="1:8" s="38" customFormat="1" x14ac:dyDescent="0.2">
      <c r="A18" s="40" t="s">
        <v>87</v>
      </c>
      <c r="B18" s="40"/>
      <c r="C18" s="40"/>
      <c r="D18" s="40"/>
    </row>
    <row r="19" spans="1:8" s="38" customFormat="1" x14ac:dyDescent="0.2">
      <c r="A19" s="40"/>
      <c r="B19" s="40"/>
      <c r="C19" s="40"/>
      <c r="D19" s="40"/>
    </row>
    <row r="20" spans="1:8" s="38" customFormat="1" x14ac:dyDescent="0.2">
      <c r="A20" s="40"/>
      <c r="B20" s="40"/>
      <c r="C20" s="40"/>
      <c r="D20" s="40"/>
    </row>
    <row r="21" spans="1:8" s="38" customFormat="1" x14ac:dyDescent="0.2">
      <c r="A21" s="41" t="s">
        <v>88</v>
      </c>
    </row>
    <row r="22" spans="1:8" s="38" customFormat="1" x14ac:dyDescent="0.2">
      <c r="B22" s="504" t="s">
        <v>89</v>
      </c>
      <c r="C22" s="504"/>
      <c r="D22" s="504"/>
      <c r="E22" s="504"/>
      <c r="H22" s="42"/>
    </row>
    <row r="23" spans="1:8" s="38" customFormat="1" x14ac:dyDescent="0.2">
      <c r="A23" s="43" t="s">
        <v>41</v>
      </c>
      <c r="B23" s="43" t="s">
        <v>42</v>
      </c>
      <c r="C23" s="44" t="s">
        <v>43</v>
      </c>
      <c r="D23" s="44" t="s">
        <v>44</v>
      </c>
      <c r="E23" s="44" t="s">
        <v>45</v>
      </c>
      <c r="H23" s="42"/>
    </row>
    <row r="24" spans="1:8" s="38" customFormat="1" x14ac:dyDescent="0.2">
      <c r="A24" s="45" t="s">
        <v>90</v>
      </c>
      <c r="B24" s="46" t="s">
        <v>91</v>
      </c>
      <c r="C24" s="47"/>
      <c r="D24" s="44"/>
      <c r="E24" s="44"/>
      <c r="H24" s="42"/>
    </row>
    <row r="25" spans="1:8" s="38" customFormat="1" x14ac:dyDescent="0.2">
      <c r="A25" s="45" t="s">
        <v>92</v>
      </c>
      <c r="B25" s="46" t="s">
        <v>93</v>
      </c>
      <c r="C25" s="47"/>
      <c r="D25" s="44"/>
      <c r="E25" s="44"/>
      <c r="F25" s="42"/>
      <c r="H25" s="42"/>
    </row>
    <row r="26" spans="1:8" s="38" customFormat="1" x14ac:dyDescent="0.2">
      <c r="A26" s="45" t="s">
        <v>94</v>
      </c>
      <c r="B26" s="46" t="s">
        <v>95</v>
      </c>
      <c r="C26" s="47"/>
      <c r="D26" s="44"/>
      <c r="E26" s="44"/>
      <c r="F26" s="42"/>
      <c r="H26" s="42"/>
    </row>
    <row r="27" spans="1:8" s="38" customFormat="1" x14ac:dyDescent="0.2">
      <c r="A27" s="46" t="s">
        <v>96</v>
      </c>
      <c r="B27" s="46" t="s">
        <v>97</v>
      </c>
      <c r="C27" s="47"/>
      <c r="D27" s="44"/>
      <c r="E27" s="44"/>
      <c r="F27" s="42"/>
      <c r="H27" s="42"/>
    </row>
    <row r="28" spans="1:8" s="38" customFormat="1" x14ac:dyDescent="0.2">
      <c r="A28" s="46" t="s">
        <v>98</v>
      </c>
      <c r="B28" s="46" t="s">
        <v>99</v>
      </c>
      <c r="C28" s="47"/>
      <c r="D28" s="44"/>
      <c r="E28" s="44"/>
      <c r="F28" s="42"/>
      <c r="H28" s="42"/>
    </row>
    <row r="29" spans="1:8" s="38" customFormat="1" x14ac:dyDescent="0.2">
      <c r="A29" s="46" t="s">
        <v>100</v>
      </c>
      <c r="B29" s="46" t="s">
        <v>101</v>
      </c>
      <c r="C29" s="47"/>
      <c r="D29" s="44"/>
      <c r="E29" s="44"/>
      <c r="F29" s="42"/>
      <c r="H29" s="42"/>
    </row>
    <row r="30" spans="1:8" s="38" customFormat="1" x14ac:dyDescent="0.2">
      <c r="A30" s="46" t="s">
        <v>102</v>
      </c>
      <c r="B30" s="46" t="s">
        <v>103</v>
      </c>
      <c r="C30" s="47"/>
      <c r="D30" s="44"/>
      <c r="E30" s="44"/>
      <c r="F30" s="42"/>
      <c r="G30" s="42"/>
      <c r="H30" s="42"/>
    </row>
    <row r="31" spans="1:8" s="38" customFormat="1" x14ac:dyDescent="0.2">
      <c r="A31" s="46" t="s">
        <v>104</v>
      </c>
      <c r="B31" s="46" t="s">
        <v>105</v>
      </c>
      <c r="C31" s="47"/>
      <c r="D31" s="44"/>
      <c r="E31" s="44"/>
      <c r="F31" s="42"/>
      <c r="G31" s="42"/>
      <c r="H31" s="42"/>
    </row>
    <row r="32" spans="1:8" s="38" customFormat="1" x14ac:dyDescent="0.2">
      <c r="A32" s="46" t="s">
        <v>106</v>
      </c>
      <c r="B32" s="46" t="s">
        <v>107</v>
      </c>
      <c r="C32" s="47"/>
      <c r="D32" s="44"/>
      <c r="E32" s="44"/>
      <c r="F32" s="42"/>
      <c r="G32" s="42"/>
      <c r="H32" s="42"/>
    </row>
    <row r="33" spans="1:8" s="38" customFormat="1" x14ac:dyDescent="0.2">
      <c r="A33" s="46" t="s">
        <v>108</v>
      </c>
      <c r="B33" s="46" t="s">
        <v>109</v>
      </c>
      <c r="C33" s="47"/>
      <c r="D33" s="44"/>
      <c r="E33" s="44"/>
      <c r="F33" s="42"/>
      <c r="G33" s="42"/>
      <c r="H33" s="42"/>
    </row>
    <row r="34" spans="1:8" s="38" customFormat="1" x14ac:dyDescent="0.2">
      <c r="A34" s="46" t="s">
        <v>110</v>
      </c>
      <c r="B34" s="46" t="s">
        <v>111</v>
      </c>
      <c r="C34" s="47"/>
      <c r="D34" s="44"/>
      <c r="E34" s="44"/>
      <c r="F34" s="42"/>
      <c r="G34" s="42"/>
      <c r="H34" s="42"/>
    </row>
    <row r="35" spans="1:8" s="38" customFormat="1" x14ac:dyDescent="0.2">
      <c r="A35" s="48" t="s">
        <v>112</v>
      </c>
      <c r="B35" s="48" t="s">
        <v>113</v>
      </c>
      <c r="C35" s="49"/>
      <c r="D35" s="43"/>
      <c r="E35" s="43"/>
      <c r="F35" s="42"/>
      <c r="G35" s="42"/>
      <c r="H35" s="42"/>
    </row>
    <row r="36" spans="1:8" s="38" customFormat="1" x14ac:dyDescent="0.2">
      <c r="A36" s="50" t="s">
        <v>114</v>
      </c>
      <c r="B36" s="50" t="s">
        <v>114</v>
      </c>
      <c r="C36" s="44"/>
      <c r="D36" s="44"/>
      <c r="E36" s="44"/>
      <c r="F36" s="42"/>
      <c r="G36" s="42"/>
      <c r="H36" s="42"/>
    </row>
    <row r="37" spans="1:8" s="38" customFormat="1" x14ac:dyDescent="0.2">
      <c r="B37" s="51" t="s">
        <v>115</v>
      </c>
      <c r="C37" s="52"/>
      <c r="D37" s="52"/>
      <c r="E37" s="52"/>
      <c r="F37" s="42"/>
      <c r="G37" s="42"/>
      <c r="H37" s="42"/>
    </row>
    <row r="38" spans="1:8" s="38" customFormat="1" x14ac:dyDescent="0.2">
      <c r="B38" s="53"/>
      <c r="C38" s="54"/>
      <c r="D38" s="54"/>
      <c r="E38" s="54"/>
      <c r="F38" s="42"/>
      <c r="G38" s="42"/>
      <c r="H38" s="42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1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1"/>
  <sheetViews>
    <sheetView topLeftCell="A94" zoomScaleNormal="100" zoomScaleSheetLayoutView="100" workbookViewId="0">
      <selection activeCell="I1" sqref="I1"/>
    </sheetView>
  </sheetViews>
  <sheetFormatPr baseColWidth="10" defaultRowHeight="11.25" x14ac:dyDescent="0.2"/>
  <cols>
    <col min="1" max="1" width="20.7109375" style="81" customWidth="1"/>
    <col min="2" max="2" width="50.7109375" style="81" customWidth="1"/>
    <col min="3" max="7" width="17.7109375" style="6" customWidth="1"/>
    <col min="8" max="9" width="18.7109375" style="81" customWidth="1"/>
    <col min="10" max="10" width="11.42578125" style="81" customWidth="1"/>
    <col min="11" max="16384" width="11.42578125" style="81"/>
  </cols>
  <sheetData>
    <row r="1" spans="1:10" x14ac:dyDescent="0.2">
      <c r="A1" s="2" t="s">
        <v>39</v>
      </c>
      <c r="B1" s="2"/>
      <c r="I1" s="4"/>
    </row>
    <row r="2" spans="1:10" x14ac:dyDescent="0.2">
      <c r="A2" s="2" t="s">
        <v>134</v>
      </c>
      <c r="B2" s="2"/>
    </row>
    <row r="3" spans="1:10" x14ac:dyDescent="0.2">
      <c r="J3" s="7"/>
    </row>
    <row r="4" spans="1:10" x14ac:dyDescent="0.2">
      <c r="J4" s="7"/>
    </row>
    <row r="5" spans="1:10" ht="11.25" customHeight="1" x14ac:dyDescent="0.2">
      <c r="A5" s="204" t="s">
        <v>275</v>
      </c>
      <c r="B5" s="217"/>
      <c r="E5" s="254"/>
      <c r="F5" s="254"/>
      <c r="I5" s="256" t="s">
        <v>258</v>
      </c>
    </row>
    <row r="6" spans="1:10" x14ac:dyDescent="0.2">
      <c r="A6" s="255"/>
      <c r="B6" s="255"/>
      <c r="C6" s="254"/>
      <c r="D6" s="254"/>
      <c r="E6" s="254"/>
      <c r="F6" s="254"/>
    </row>
    <row r="7" spans="1:10" ht="15" customHeight="1" x14ac:dyDescent="0.2">
      <c r="A7" s="215" t="s">
        <v>41</v>
      </c>
      <c r="B7" s="214" t="s">
        <v>42</v>
      </c>
      <c r="C7" s="253" t="s">
        <v>257</v>
      </c>
      <c r="D7" s="253" t="s">
        <v>256</v>
      </c>
      <c r="E7" s="253" t="s">
        <v>255</v>
      </c>
      <c r="F7" s="253" t="s">
        <v>254</v>
      </c>
      <c r="G7" s="252" t="s">
        <v>253</v>
      </c>
      <c r="H7" s="214" t="s">
        <v>252</v>
      </c>
      <c r="I7" s="214" t="s">
        <v>251</v>
      </c>
    </row>
    <row r="8" spans="1:10" x14ac:dyDescent="0.2">
      <c r="A8" s="224" t="s">
        <v>643</v>
      </c>
      <c r="B8" s="262" t="s">
        <v>644</v>
      </c>
      <c r="C8" s="209">
        <v>29444.67</v>
      </c>
      <c r="D8" s="260">
        <v>29444.67</v>
      </c>
      <c r="E8" s="260"/>
      <c r="F8" s="260"/>
      <c r="G8" s="259"/>
      <c r="H8" s="250"/>
      <c r="I8" s="258"/>
    </row>
    <row r="9" spans="1:10" x14ac:dyDescent="0.2">
      <c r="A9" s="224" t="s">
        <v>645</v>
      </c>
      <c r="B9" s="262" t="s">
        <v>646</v>
      </c>
      <c r="C9" s="209">
        <v>203160.4</v>
      </c>
      <c r="D9" s="260">
        <v>203160.4</v>
      </c>
      <c r="E9" s="260"/>
      <c r="F9" s="260"/>
      <c r="G9" s="259"/>
      <c r="H9" s="250"/>
      <c r="I9" s="258"/>
    </row>
    <row r="10" spans="1:10" x14ac:dyDescent="0.2">
      <c r="A10" s="224" t="s">
        <v>647</v>
      </c>
      <c r="B10" s="262" t="s">
        <v>648</v>
      </c>
      <c r="C10" s="261">
        <v>255.49</v>
      </c>
      <c r="D10" s="260">
        <v>255.49</v>
      </c>
      <c r="E10" s="260"/>
      <c r="F10" s="260"/>
      <c r="G10" s="259"/>
      <c r="H10" s="250"/>
      <c r="I10" s="258"/>
    </row>
    <row r="11" spans="1:10" x14ac:dyDescent="0.2">
      <c r="A11" s="224" t="s">
        <v>649</v>
      </c>
      <c r="B11" s="262" t="s">
        <v>650</v>
      </c>
      <c r="C11" s="261">
        <v>948079.21</v>
      </c>
      <c r="D11" s="260">
        <v>948079.21</v>
      </c>
      <c r="E11" s="260"/>
      <c r="F11" s="260"/>
      <c r="G11" s="259"/>
      <c r="H11" s="250"/>
      <c r="I11" s="258"/>
    </row>
    <row r="12" spans="1:10" x14ac:dyDescent="0.2">
      <c r="A12" s="224" t="s">
        <v>651</v>
      </c>
      <c r="B12" s="262" t="s">
        <v>652</v>
      </c>
      <c r="C12" s="261">
        <v>57153.21</v>
      </c>
      <c r="D12" s="260">
        <v>57153.21</v>
      </c>
      <c r="E12" s="260"/>
      <c r="F12" s="260"/>
      <c r="G12" s="259"/>
      <c r="H12" s="250"/>
      <c r="I12" s="258"/>
    </row>
    <row r="13" spans="1:10" x14ac:dyDescent="0.2">
      <c r="A13" s="224"/>
      <c r="B13" s="262"/>
      <c r="C13" s="261"/>
      <c r="D13" s="260"/>
      <c r="E13" s="260"/>
      <c r="F13" s="260"/>
      <c r="G13" s="259"/>
      <c r="H13" s="250"/>
      <c r="I13" s="258"/>
    </row>
    <row r="14" spans="1:10" x14ac:dyDescent="0.2">
      <c r="A14" s="224"/>
      <c r="B14" s="262"/>
      <c r="C14" s="261"/>
      <c r="D14" s="260"/>
      <c r="E14" s="260"/>
      <c r="F14" s="260"/>
      <c r="G14" s="259"/>
      <c r="H14" s="250"/>
      <c r="I14" s="258"/>
    </row>
    <row r="15" spans="1:10" x14ac:dyDescent="0.2">
      <c r="A15" s="240"/>
      <c r="B15" s="240" t="s">
        <v>274</v>
      </c>
      <c r="C15" s="239">
        <f>SUM(C8:C14)</f>
        <v>1238092.98</v>
      </c>
      <c r="D15" s="239">
        <f>SUM(D8:D14)</f>
        <v>1238092.98</v>
      </c>
      <c r="E15" s="239">
        <f>SUM(E8:E14)</f>
        <v>0</v>
      </c>
      <c r="F15" s="239">
        <f>SUM(F8:F14)</f>
        <v>0</v>
      </c>
      <c r="G15" s="239">
        <f>SUM(G8:G14)</f>
        <v>0</v>
      </c>
      <c r="H15" s="231"/>
      <c r="I15" s="231"/>
    </row>
    <row r="16" spans="1:10" x14ac:dyDescent="0.2">
      <c r="A16" s="59"/>
      <c r="B16" s="59"/>
      <c r="C16" s="218"/>
      <c r="D16" s="218"/>
      <c r="E16" s="218"/>
      <c r="F16" s="218"/>
      <c r="G16" s="218"/>
      <c r="H16" s="59"/>
      <c r="I16" s="59"/>
    </row>
    <row r="17" spans="1:9" x14ac:dyDescent="0.2">
      <c r="A17" s="59"/>
      <c r="B17" s="59"/>
      <c r="C17" s="218"/>
      <c r="D17" s="218"/>
      <c r="E17" s="218"/>
      <c r="F17" s="218"/>
      <c r="G17" s="218"/>
      <c r="H17" s="59"/>
      <c r="I17" s="59"/>
    </row>
    <row r="18" spans="1:9" ht="11.25" customHeight="1" x14ac:dyDescent="0.2">
      <c r="A18" s="204" t="s">
        <v>273</v>
      </c>
      <c r="B18" s="217"/>
      <c r="E18" s="254"/>
      <c r="F18" s="254"/>
      <c r="I18" s="256" t="s">
        <v>258</v>
      </c>
    </row>
    <row r="19" spans="1:9" x14ac:dyDescent="0.2">
      <c r="A19" s="255"/>
      <c r="B19" s="255"/>
      <c r="C19" s="254"/>
      <c r="D19" s="254"/>
      <c r="E19" s="254"/>
      <c r="F19" s="254"/>
    </row>
    <row r="20" spans="1:9" ht="15" customHeight="1" x14ac:dyDescent="0.2">
      <c r="A20" s="215" t="s">
        <v>41</v>
      </c>
      <c r="B20" s="214" t="s">
        <v>42</v>
      </c>
      <c r="C20" s="253" t="s">
        <v>257</v>
      </c>
      <c r="D20" s="253" t="s">
        <v>256</v>
      </c>
      <c r="E20" s="253" t="s">
        <v>255</v>
      </c>
      <c r="F20" s="253" t="s">
        <v>254</v>
      </c>
      <c r="G20" s="252" t="s">
        <v>253</v>
      </c>
      <c r="H20" s="214" t="s">
        <v>252</v>
      </c>
      <c r="I20" s="214" t="s">
        <v>251</v>
      </c>
    </row>
    <row r="21" spans="1:9" x14ac:dyDescent="0.2">
      <c r="A21" s="210" t="s">
        <v>653</v>
      </c>
      <c r="B21" s="210" t="s">
        <v>654</v>
      </c>
      <c r="C21" s="209">
        <v>180000</v>
      </c>
      <c r="D21" s="251">
        <v>180000</v>
      </c>
      <c r="E21" s="251"/>
      <c r="F21" s="251"/>
      <c r="G21" s="251"/>
      <c r="H21" s="250"/>
      <c r="I21" s="250"/>
    </row>
    <row r="22" spans="1:9" x14ac:dyDescent="0.2">
      <c r="A22" s="210"/>
      <c r="B22" s="210"/>
      <c r="C22" s="209"/>
      <c r="D22" s="251"/>
      <c r="E22" s="251"/>
      <c r="F22" s="251"/>
      <c r="G22" s="251"/>
      <c r="H22" s="250"/>
      <c r="I22" s="250"/>
    </row>
    <row r="23" spans="1:9" x14ac:dyDescent="0.2">
      <c r="A23" s="210"/>
      <c r="B23" s="210"/>
      <c r="C23" s="209"/>
      <c r="D23" s="251"/>
      <c r="E23" s="251"/>
      <c r="F23" s="251"/>
      <c r="G23" s="251"/>
      <c r="H23" s="250"/>
      <c r="I23" s="250"/>
    </row>
    <row r="24" spans="1:9" x14ac:dyDescent="0.2">
      <c r="A24" s="210"/>
      <c r="B24" s="210"/>
      <c r="C24" s="209"/>
      <c r="D24" s="251"/>
      <c r="E24" s="251"/>
      <c r="F24" s="251"/>
      <c r="G24" s="251"/>
      <c r="H24" s="250"/>
      <c r="I24" s="250"/>
    </row>
    <row r="25" spans="1:9" x14ac:dyDescent="0.2">
      <c r="A25" s="61"/>
      <c r="B25" s="61" t="s">
        <v>272</v>
      </c>
      <c r="C25" s="231">
        <f>SUM(C21:C24)</f>
        <v>180000</v>
      </c>
      <c r="D25" s="231">
        <f>SUM(D21:D24)</f>
        <v>180000</v>
      </c>
      <c r="E25" s="231">
        <f>SUM(E21:E24)</f>
        <v>0</v>
      </c>
      <c r="F25" s="231">
        <f>SUM(F21:F24)</f>
        <v>0</v>
      </c>
      <c r="G25" s="231">
        <f>SUM(G21:G24)</f>
        <v>0</v>
      </c>
      <c r="H25" s="231"/>
      <c r="I25" s="231"/>
    </row>
    <row r="28" spans="1:9" x14ac:dyDescent="0.2">
      <c r="A28" s="204" t="s">
        <v>271</v>
      </c>
      <c r="B28" s="217"/>
      <c r="E28" s="254"/>
      <c r="F28" s="254"/>
      <c r="I28" s="256" t="s">
        <v>258</v>
      </c>
    </row>
    <row r="29" spans="1:9" x14ac:dyDescent="0.2">
      <c r="A29" s="255"/>
      <c r="B29" s="255"/>
      <c r="C29" s="254"/>
      <c r="D29" s="254"/>
      <c r="E29" s="254"/>
      <c r="F29" s="254"/>
    </row>
    <row r="30" spans="1:9" x14ac:dyDescent="0.2">
      <c r="A30" s="215" t="s">
        <v>41</v>
      </c>
      <c r="B30" s="214" t="s">
        <v>42</v>
      </c>
      <c r="C30" s="253" t="s">
        <v>257</v>
      </c>
      <c r="D30" s="253" t="s">
        <v>256</v>
      </c>
      <c r="E30" s="253" t="s">
        <v>255</v>
      </c>
      <c r="F30" s="253" t="s">
        <v>254</v>
      </c>
      <c r="G30" s="252" t="s">
        <v>253</v>
      </c>
      <c r="H30" s="214" t="s">
        <v>252</v>
      </c>
      <c r="I30" s="214" t="s">
        <v>251</v>
      </c>
    </row>
    <row r="31" spans="1:9" x14ac:dyDescent="0.2">
      <c r="A31" s="210" t="s">
        <v>634</v>
      </c>
      <c r="B31" s="210" t="s">
        <v>634</v>
      </c>
      <c r="C31" s="209"/>
      <c r="D31" s="251"/>
      <c r="E31" s="251"/>
      <c r="F31" s="251"/>
      <c r="G31" s="251"/>
      <c r="H31" s="250"/>
      <c r="I31" s="250"/>
    </row>
    <row r="32" spans="1:9" x14ac:dyDescent="0.2">
      <c r="A32" s="210"/>
      <c r="B32" s="210"/>
      <c r="C32" s="209"/>
      <c r="D32" s="251"/>
      <c r="E32" s="251"/>
      <c r="F32" s="251"/>
      <c r="G32" s="251"/>
      <c r="H32" s="250"/>
      <c r="I32" s="250"/>
    </row>
    <row r="33" spans="1:9" x14ac:dyDescent="0.2">
      <c r="A33" s="210"/>
      <c r="B33" s="210"/>
      <c r="C33" s="209"/>
      <c r="D33" s="251"/>
      <c r="E33" s="251"/>
      <c r="F33" s="251"/>
      <c r="G33" s="251"/>
      <c r="H33" s="250"/>
      <c r="I33" s="250"/>
    </row>
    <row r="34" spans="1:9" x14ac:dyDescent="0.2">
      <c r="A34" s="210"/>
      <c r="B34" s="210"/>
      <c r="C34" s="209"/>
      <c r="D34" s="251"/>
      <c r="E34" s="251"/>
      <c r="F34" s="251"/>
      <c r="G34" s="251"/>
      <c r="H34" s="250"/>
      <c r="I34" s="250"/>
    </row>
    <row r="35" spans="1:9" x14ac:dyDescent="0.2">
      <c r="A35" s="61"/>
      <c r="B35" s="61" t="s">
        <v>270</v>
      </c>
      <c r="C35" s="231">
        <f>SUM(C31:C34)</f>
        <v>0</v>
      </c>
      <c r="D35" s="231">
        <f>SUM(D31:D34)</f>
        <v>0</v>
      </c>
      <c r="E35" s="231">
        <f>SUM(E31:E34)</f>
        <v>0</v>
      </c>
      <c r="F35" s="231">
        <f>SUM(F31:F34)</f>
        <v>0</v>
      </c>
      <c r="G35" s="231">
        <f>SUM(G31:G34)</f>
        <v>0</v>
      </c>
      <c r="H35" s="231"/>
      <c r="I35" s="231"/>
    </row>
    <row r="38" spans="1:9" x14ac:dyDescent="0.2">
      <c r="A38" s="204" t="s">
        <v>269</v>
      </c>
      <c r="B38" s="217"/>
      <c r="E38" s="254"/>
      <c r="F38" s="254"/>
      <c r="I38" s="256" t="s">
        <v>258</v>
      </c>
    </row>
    <row r="39" spans="1:9" x14ac:dyDescent="0.2">
      <c r="A39" s="255"/>
      <c r="B39" s="255"/>
      <c r="C39" s="254"/>
      <c r="D39" s="254"/>
      <c r="E39" s="254"/>
      <c r="F39" s="254"/>
    </row>
    <row r="40" spans="1:9" x14ac:dyDescent="0.2">
      <c r="A40" s="215" t="s">
        <v>41</v>
      </c>
      <c r="B40" s="214" t="s">
        <v>42</v>
      </c>
      <c r="C40" s="253" t="s">
        <v>257</v>
      </c>
      <c r="D40" s="253" t="s">
        <v>256</v>
      </c>
      <c r="E40" s="253" t="s">
        <v>255</v>
      </c>
      <c r="F40" s="253" t="s">
        <v>254</v>
      </c>
      <c r="G40" s="252" t="s">
        <v>253</v>
      </c>
      <c r="H40" s="214" t="s">
        <v>252</v>
      </c>
      <c r="I40" s="214" t="s">
        <v>251</v>
      </c>
    </row>
    <row r="41" spans="1:9" x14ac:dyDescent="0.2">
      <c r="A41" s="210" t="s">
        <v>655</v>
      </c>
      <c r="B41" s="210" t="s">
        <v>656</v>
      </c>
      <c r="C41" s="209">
        <v>14541755.390000001</v>
      </c>
      <c r="D41" s="251">
        <v>14541755.390000001</v>
      </c>
      <c r="E41" s="251"/>
      <c r="F41" s="251"/>
      <c r="G41" s="251"/>
      <c r="H41" s="250"/>
      <c r="I41" s="250"/>
    </row>
    <row r="42" spans="1:9" x14ac:dyDescent="0.2">
      <c r="A42" s="210" t="s">
        <v>657</v>
      </c>
      <c r="B42" s="210" t="s">
        <v>658</v>
      </c>
      <c r="C42" s="209">
        <v>1326.63</v>
      </c>
      <c r="D42" s="251">
        <v>1326.63</v>
      </c>
      <c r="E42" s="251"/>
      <c r="F42" s="251"/>
      <c r="G42" s="251"/>
      <c r="H42" s="250"/>
      <c r="I42" s="250"/>
    </row>
    <row r="43" spans="1:9" x14ac:dyDescent="0.2">
      <c r="A43" s="210" t="s">
        <v>659</v>
      </c>
      <c r="B43" s="210" t="s">
        <v>660</v>
      </c>
      <c r="C43" s="209">
        <v>1850503.14</v>
      </c>
      <c r="D43" s="251">
        <v>1850503.14</v>
      </c>
      <c r="E43" s="251"/>
      <c r="F43" s="251"/>
      <c r="G43" s="251"/>
      <c r="H43" s="250"/>
      <c r="I43" s="250"/>
    </row>
    <row r="44" spans="1:9" x14ac:dyDescent="0.2">
      <c r="A44" s="210"/>
      <c r="B44" s="210"/>
      <c r="C44" s="209"/>
      <c r="D44" s="251"/>
      <c r="E44" s="251"/>
      <c r="F44" s="251"/>
      <c r="G44" s="251"/>
      <c r="H44" s="250"/>
      <c r="I44" s="250"/>
    </row>
    <row r="45" spans="1:9" x14ac:dyDescent="0.2">
      <c r="A45" s="61"/>
      <c r="B45" s="61" t="s">
        <v>268</v>
      </c>
      <c r="C45" s="231">
        <f>SUM(C41:C44)</f>
        <v>16393585.160000002</v>
      </c>
      <c r="D45" s="231">
        <f>SUM(D41:D44)</f>
        <v>16393585.160000002</v>
      </c>
      <c r="E45" s="231">
        <f>SUM(E41:E44)</f>
        <v>0</v>
      </c>
      <c r="F45" s="231">
        <f>SUM(F41:F44)</f>
        <v>0</v>
      </c>
      <c r="G45" s="231">
        <f>SUM(G41:G44)</f>
        <v>0</v>
      </c>
      <c r="H45" s="231"/>
      <c r="I45" s="231"/>
    </row>
    <row r="48" spans="1:9" x14ac:dyDescent="0.2">
      <c r="A48" s="204" t="s">
        <v>267</v>
      </c>
      <c r="B48" s="217"/>
      <c r="C48" s="254"/>
      <c r="D48" s="254"/>
      <c r="E48" s="254"/>
      <c r="F48" s="254"/>
    </row>
    <row r="49" spans="1:9" x14ac:dyDescent="0.2">
      <c r="A49" s="255"/>
      <c r="B49" s="255"/>
      <c r="C49" s="254"/>
      <c r="D49" s="254"/>
      <c r="E49" s="254"/>
      <c r="F49" s="254"/>
    </row>
    <row r="50" spans="1:9" x14ac:dyDescent="0.2">
      <c r="A50" s="215" t="s">
        <v>41</v>
      </c>
      <c r="B50" s="214" t="s">
        <v>42</v>
      </c>
      <c r="C50" s="253" t="s">
        <v>257</v>
      </c>
      <c r="D50" s="253" t="s">
        <v>256</v>
      </c>
      <c r="E50" s="253" t="s">
        <v>255</v>
      </c>
      <c r="F50" s="253" t="s">
        <v>254</v>
      </c>
      <c r="G50" s="252" t="s">
        <v>253</v>
      </c>
      <c r="H50" s="214" t="s">
        <v>252</v>
      </c>
      <c r="I50" s="214" t="s">
        <v>251</v>
      </c>
    </row>
    <row r="51" spans="1:9" x14ac:dyDescent="0.2">
      <c r="A51" s="210" t="s">
        <v>661</v>
      </c>
      <c r="B51" s="210" t="s">
        <v>662</v>
      </c>
      <c r="C51" s="209">
        <v>134413.88</v>
      </c>
      <c r="D51" s="251">
        <v>134413.88</v>
      </c>
      <c r="E51" s="251"/>
      <c r="F51" s="251"/>
      <c r="G51" s="251"/>
      <c r="H51" s="250"/>
      <c r="I51" s="250"/>
    </row>
    <row r="52" spans="1:9" x14ac:dyDescent="0.2">
      <c r="A52" s="210" t="s">
        <v>663</v>
      </c>
      <c r="B52" s="210" t="s">
        <v>664</v>
      </c>
      <c r="C52" s="209">
        <v>11569800.84</v>
      </c>
      <c r="D52" s="251">
        <v>11569800.84</v>
      </c>
      <c r="E52" s="251"/>
      <c r="F52" s="251"/>
      <c r="G52" s="251"/>
      <c r="H52" s="250"/>
      <c r="I52" s="250"/>
    </row>
    <row r="53" spans="1:9" x14ac:dyDescent="0.2">
      <c r="A53" s="210"/>
      <c r="B53" s="210"/>
      <c r="C53" s="209"/>
      <c r="D53" s="251"/>
      <c r="E53" s="251"/>
      <c r="F53" s="251"/>
      <c r="G53" s="251"/>
      <c r="H53" s="250"/>
      <c r="I53" s="250"/>
    </row>
    <row r="54" spans="1:9" x14ac:dyDescent="0.2">
      <c r="A54" s="210"/>
      <c r="B54" s="210"/>
      <c r="C54" s="209"/>
      <c r="D54" s="251"/>
      <c r="E54" s="251"/>
      <c r="F54" s="251"/>
      <c r="G54" s="251"/>
      <c r="H54" s="250"/>
      <c r="I54" s="250"/>
    </row>
    <row r="55" spans="1:9" x14ac:dyDescent="0.2">
      <c r="A55" s="210"/>
      <c r="B55" s="210"/>
      <c r="C55" s="209"/>
      <c r="D55" s="251"/>
      <c r="E55" s="251"/>
      <c r="F55" s="251"/>
      <c r="G55" s="251"/>
      <c r="H55" s="250"/>
      <c r="I55" s="250"/>
    </row>
    <row r="56" spans="1:9" x14ac:dyDescent="0.2">
      <c r="A56" s="210"/>
      <c r="B56" s="210"/>
      <c r="C56" s="209"/>
      <c r="D56" s="251"/>
      <c r="E56" s="251"/>
      <c r="F56" s="251"/>
      <c r="G56" s="251"/>
      <c r="H56" s="250"/>
      <c r="I56" s="250"/>
    </row>
    <row r="57" spans="1:9" x14ac:dyDescent="0.2">
      <c r="A57" s="210"/>
      <c r="B57" s="210"/>
      <c r="C57" s="209"/>
      <c r="D57" s="251"/>
      <c r="E57" s="251"/>
      <c r="F57" s="251"/>
      <c r="G57" s="251"/>
      <c r="H57" s="250"/>
      <c r="I57" s="250"/>
    </row>
    <row r="58" spans="1:9" x14ac:dyDescent="0.2">
      <c r="A58" s="210"/>
      <c r="B58" s="210"/>
      <c r="C58" s="209"/>
      <c r="D58" s="251"/>
      <c r="E58" s="251"/>
      <c r="F58" s="251"/>
      <c r="G58" s="251"/>
      <c r="H58" s="250"/>
      <c r="I58" s="250"/>
    </row>
    <row r="59" spans="1:9" x14ac:dyDescent="0.2">
      <c r="A59" s="210"/>
      <c r="B59" s="210"/>
      <c r="C59" s="209"/>
      <c r="D59" s="251"/>
      <c r="E59" s="251"/>
      <c r="F59" s="251"/>
      <c r="G59" s="251"/>
      <c r="H59" s="250"/>
      <c r="I59" s="250"/>
    </row>
    <row r="60" spans="1:9" x14ac:dyDescent="0.2">
      <c r="A60" s="210"/>
      <c r="B60" s="210"/>
      <c r="C60" s="209"/>
      <c r="D60" s="251"/>
      <c r="E60" s="251"/>
      <c r="F60" s="251"/>
      <c r="G60" s="251"/>
      <c r="H60" s="250"/>
      <c r="I60" s="250"/>
    </row>
    <row r="61" spans="1:9" x14ac:dyDescent="0.2">
      <c r="A61" s="210"/>
      <c r="B61" s="210"/>
      <c r="C61" s="209"/>
      <c r="D61" s="251"/>
      <c r="E61" s="251"/>
      <c r="F61" s="251"/>
      <c r="G61" s="251"/>
      <c r="H61" s="250"/>
      <c r="I61" s="250"/>
    </row>
    <row r="62" spans="1:9" x14ac:dyDescent="0.2">
      <c r="A62" s="210"/>
      <c r="B62" s="210"/>
      <c r="C62" s="209"/>
      <c r="D62" s="251"/>
      <c r="E62" s="251"/>
      <c r="F62" s="251"/>
      <c r="G62" s="251"/>
      <c r="H62" s="250"/>
      <c r="I62" s="250"/>
    </row>
    <row r="63" spans="1:9" x14ac:dyDescent="0.2">
      <c r="A63" s="210"/>
      <c r="B63" s="210"/>
      <c r="C63" s="209"/>
      <c r="D63" s="251"/>
      <c r="E63" s="251"/>
      <c r="F63" s="251"/>
      <c r="G63" s="251"/>
      <c r="H63" s="250"/>
      <c r="I63" s="250"/>
    </row>
    <row r="64" spans="1:9" x14ac:dyDescent="0.2">
      <c r="A64" s="210"/>
      <c r="B64" s="210"/>
      <c r="C64" s="209"/>
      <c r="D64" s="251"/>
      <c r="E64" s="251"/>
      <c r="F64" s="251"/>
      <c r="G64" s="251"/>
      <c r="H64" s="250"/>
      <c r="I64" s="250"/>
    </row>
    <row r="65" spans="1:9" x14ac:dyDescent="0.2">
      <c r="A65" s="210"/>
      <c r="B65" s="210"/>
      <c r="C65" s="209"/>
      <c r="D65" s="251"/>
      <c r="E65" s="251"/>
      <c r="F65" s="251"/>
      <c r="G65" s="251"/>
      <c r="H65" s="250"/>
      <c r="I65" s="250"/>
    </row>
    <row r="66" spans="1:9" x14ac:dyDescent="0.2">
      <c r="A66" s="210"/>
      <c r="B66" s="210"/>
      <c r="C66" s="209"/>
      <c r="D66" s="251"/>
      <c r="E66" s="251"/>
      <c r="F66" s="251"/>
      <c r="G66" s="251"/>
      <c r="H66" s="250"/>
      <c r="I66" s="250"/>
    </row>
    <row r="67" spans="1:9" x14ac:dyDescent="0.2">
      <c r="A67" s="210"/>
      <c r="B67" s="210"/>
      <c r="C67" s="209"/>
      <c r="D67" s="251"/>
      <c r="E67" s="251"/>
      <c r="F67" s="251"/>
      <c r="G67" s="251"/>
      <c r="H67" s="250"/>
      <c r="I67" s="250"/>
    </row>
    <row r="68" spans="1:9" x14ac:dyDescent="0.2">
      <c r="A68" s="210"/>
      <c r="B68" s="210"/>
      <c r="C68" s="209"/>
      <c r="D68" s="251"/>
      <c r="E68" s="251"/>
      <c r="F68" s="251"/>
      <c r="G68" s="251"/>
      <c r="H68" s="250"/>
      <c r="I68" s="250"/>
    </row>
    <row r="69" spans="1:9" x14ac:dyDescent="0.2">
      <c r="A69" s="210"/>
      <c r="B69" s="210"/>
      <c r="C69" s="209"/>
      <c r="D69" s="251"/>
      <c r="E69" s="251"/>
      <c r="F69" s="251"/>
      <c r="G69" s="251"/>
      <c r="H69" s="250"/>
      <c r="I69" s="250"/>
    </row>
    <row r="70" spans="1:9" x14ac:dyDescent="0.2">
      <c r="A70" s="210"/>
      <c r="B70" s="210"/>
      <c r="C70" s="209"/>
      <c r="D70" s="251"/>
      <c r="E70" s="251"/>
      <c r="F70" s="251"/>
      <c r="G70" s="251"/>
      <c r="H70" s="250"/>
      <c r="I70" s="250"/>
    </row>
    <row r="71" spans="1:9" x14ac:dyDescent="0.2">
      <c r="A71" s="210"/>
      <c r="B71" s="210"/>
      <c r="C71" s="209"/>
      <c r="D71" s="251"/>
      <c r="E71" s="251"/>
      <c r="F71" s="251"/>
      <c r="G71" s="251"/>
      <c r="H71" s="250"/>
      <c r="I71" s="250"/>
    </row>
    <row r="72" spans="1:9" x14ac:dyDescent="0.2">
      <c r="A72" s="210"/>
      <c r="B72" s="210"/>
      <c r="C72" s="209"/>
      <c r="D72" s="251"/>
      <c r="E72" s="251"/>
      <c r="F72" s="251"/>
      <c r="G72" s="251"/>
      <c r="H72" s="250"/>
      <c r="I72" s="250"/>
    </row>
    <row r="73" spans="1:9" x14ac:dyDescent="0.2">
      <c r="A73" s="210"/>
      <c r="B73" s="210"/>
      <c r="C73" s="209"/>
      <c r="D73" s="251"/>
      <c r="E73" s="251"/>
      <c r="F73" s="251"/>
      <c r="G73" s="251"/>
      <c r="H73" s="250"/>
      <c r="I73" s="250"/>
    </row>
    <row r="74" spans="1:9" x14ac:dyDescent="0.2">
      <c r="A74" s="210"/>
      <c r="B74" s="210"/>
      <c r="C74" s="209"/>
      <c r="D74" s="251"/>
      <c r="E74" s="251"/>
      <c r="F74" s="251"/>
      <c r="G74" s="251"/>
      <c r="H74" s="250"/>
      <c r="I74" s="250"/>
    </row>
    <row r="75" spans="1:9" x14ac:dyDescent="0.2">
      <c r="A75" s="61"/>
      <c r="B75" s="61" t="s">
        <v>266</v>
      </c>
      <c r="C75" s="231">
        <f>SUM(C51:C74)</f>
        <v>11704214.720000001</v>
      </c>
      <c r="D75" s="231">
        <f>SUM(D51:D74)</f>
        <v>11704214.720000001</v>
      </c>
      <c r="E75" s="231">
        <f>SUM(E51:E74)</f>
        <v>0</v>
      </c>
      <c r="F75" s="231">
        <f>SUM(F51:F74)</f>
        <v>0</v>
      </c>
      <c r="G75" s="231">
        <f>SUM(G51:G74)</f>
        <v>0</v>
      </c>
      <c r="H75" s="231"/>
      <c r="I75" s="231"/>
    </row>
    <row r="78" spans="1:9" x14ac:dyDescent="0.2">
      <c r="A78" s="204" t="s">
        <v>265</v>
      </c>
      <c r="B78" s="217"/>
      <c r="C78" s="257"/>
      <c r="E78" s="254"/>
      <c r="F78" s="254"/>
      <c r="I78" s="256" t="s">
        <v>258</v>
      </c>
    </row>
    <row r="79" spans="1:9" x14ac:dyDescent="0.2">
      <c r="A79" s="255"/>
      <c r="B79" s="255"/>
      <c r="C79" s="254"/>
      <c r="D79" s="254"/>
      <c r="E79" s="254"/>
      <c r="F79" s="254"/>
    </row>
    <row r="80" spans="1:9" x14ac:dyDescent="0.2">
      <c r="A80" s="215" t="s">
        <v>41</v>
      </c>
      <c r="B80" s="214" t="s">
        <v>42</v>
      </c>
      <c r="C80" s="253" t="s">
        <v>257</v>
      </c>
      <c r="D80" s="253" t="s">
        <v>256</v>
      </c>
      <c r="E80" s="253" t="s">
        <v>255</v>
      </c>
      <c r="F80" s="253" t="s">
        <v>254</v>
      </c>
      <c r="G80" s="252" t="s">
        <v>253</v>
      </c>
      <c r="H80" s="214" t="s">
        <v>252</v>
      </c>
      <c r="I80" s="214" t="s">
        <v>251</v>
      </c>
    </row>
    <row r="81" spans="1:11" x14ac:dyDescent="0.2">
      <c r="A81" s="210" t="s">
        <v>634</v>
      </c>
      <c r="B81" s="210" t="s">
        <v>634</v>
      </c>
      <c r="C81" s="209"/>
      <c r="D81" s="251"/>
      <c r="E81" s="251"/>
      <c r="F81" s="251"/>
      <c r="G81" s="251"/>
      <c r="H81" s="250"/>
      <c r="I81" s="250"/>
    </row>
    <row r="82" spans="1:11" x14ac:dyDescent="0.2">
      <c r="A82" s="210"/>
      <c r="B82" s="210"/>
      <c r="C82" s="209"/>
      <c r="D82" s="251"/>
      <c r="E82" s="251"/>
      <c r="F82" s="251"/>
      <c r="G82" s="251"/>
      <c r="H82" s="250"/>
      <c r="I82" s="250"/>
    </row>
    <row r="83" spans="1:11" x14ac:dyDescent="0.2">
      <c r="A83" s="210"/>
      <c r="B83" s="210"/>
      <c r="C83" s="209"/>
      <c r="D83" s="251"/>
      <c r="E83" s="251"/>
      <c r="F83" s="251"/>
      <c r="G83" s="251"/>
      <c r="H83" s="250"/>
      <c r="I83" s="250"/>
      <c r="K83" s="6"/>
    </row>
    <row r="84" spans="1:11" x14ac:dyDescent="0.2">
      <c r="A84" s="210"/>
      <c r="B84" s="210"/>
      <c r="C84" s="209"/>
      <c r="D84" s="251"/>
      <c r="E84" s="251"/>
      <c r="F84" s="251"/>
      <c r="G84" s="251"/>
      <c r="H84" s="250"/>
      <c r="I84" s="250"/>
      <c r="K84" s="6"/>
    </row>
    <row r="85" spans="1:11" x14ac:dyDescent="0.2">
      <c r="A85" s="61"/>
      <c r="B85" s="61" t="s">
        <v>264</v>
      </c>
      <c r="C85" s="231">
        <f>SUM(C81:C84)</f>
        <v>0</v>
      </c>
      <c r="D85" s="231">
        <f>SUM(D81:D84)</f>
        <v>0</v>
      </c>
      <c r="E85" s="231">
        <f>SUM(E81:E84)</f>
        <v>0</v>
      </c>
      <c r="F85" s="231">
        <f>SUM(F81:F84)</f>
        <v>0</v>
      </c>
      <c r="G85" s="231">
        <f>SUM(G81:G84)</f>
        <v>0</v>
      </c>
      <c r="H85" s="231"/>
      <c r="I85" s="231"/>
      <c r="K85" s="6"/>
    </row>
    <row r="88" spans="1:11" x14ac:dyDescent="0.2">
      <c r="A88" s="204" t="s">
        <v>263</v>
      </c>
      <c r="B88" s="217"/>
      <c r="E88" s="254"/>
      <c r="F88" s="254"/>
      <c r="I88" s="256" t="s">
        <v>258</v>
      </c>
    </row>
    <row r="89" spans="1:11" x14ac:dyDescent="0.2">
      <c r="A89" s="255"/>
      <c r="B89" s="255"/>
      <c r="C89" s="254"/>
      <c r="D89" s="254"/>
      <c r="E89" s="254"/>
      <c r="F89" s="254"/>
    </row>
    <row r="90" spans="1:11" x14ac:dyDescent="0.2">
      <c r="A90" s="215" t="s">
        <v>41</v>
      </c>
      <c r="B90" s="214" t="s">
        <v>42</v>
      </c>
      <c r="C90" s="253" t="s">
        <v>257</v>
      </c>
      <c r="D90" s="253" t="s">
        <v>256</v>
      </c>
      <c r="E90" s="253" t="s">
        <v>255</v>
      </c>
      <c r="F90" s="253" t="s">
        <v>254</v>
      </c>
      <c r="G90" s="252" t="s">
        <v>253</v>
      </c>
      <c r="H90" s="214" t="s">
        <v>252</v>
      </c>
      <c r="I90" s="214" t="s">
        <v>251</v>
      </c>
    </row>
    <row r="91" spans="1:11" x14ac:dyDescent="0.2">
      <c r="A91" s="210" t="s">
        <v>634</v>
      </c>
      <c r="B91" s="210" t="s">
        <v>634</v>
      </c>
      <c r="C91" s="209"/>
      <c r="D91" s="251"/>
      <c r="E91" s="251"/>
      <c r="F91" s="251"/>
      <c r="G91" s="251"/>
      <c r="H91" s="250"/>
      <c r="I91" s="250"/>
    </row>
    <row r="92" spans="1:11" x14ac:dyDescent="0.2">
      <c r="A92" s="210"/>
      <c r="B92" s="210"/>
      <c r="C92" s="209"/>
      <c r="D92" s="251"/>
      <c r="E92" s="251"/>
      <c r="F92" s="251"/>
      <c r="G92" s="251"/>
      <c r="H92" s="250"/>
      <c r="I92" s="250"/>
    </row>
    <row r="93" spans="1:11" x14ac:dyDescent="0.2">
      <c r="A93" s="210"/>
      <c r="B93" s="210"/>
      <c r="C93" s="209"/>
      <c r="D93" s="251"/>
      <c r="E93" s="251"/>
      <c r="F93" s="251"/>
      <c r="G93" s="251"/>
      <c r="H93" s="250"/>
      <c r="I93" s="250"/>
    </row>
    <row r="94" spans="1:11" x14ac:dyDescent="0.2">
      <c r="A94" s="210"/>
      <c r="B94" s="210"/>
      <c r="C94" s="209"/>
      <c r="D94" s="251"/>
      <c r="E94" s="251"/>
      <c r="F94" s="251"/>
      <c r="G94" s="251"/>
      <c r="H94" s="250"/>
      <c r="I94" s="250"/>
    </row>
    <row r="95" spans="1:11" x14ac:dyDescent="0.2">
      <c r="A95" s="61"/>
      <c r="B95" s="61" t="s">
        <v>262</v>
      </c>
      <c r="C95" s="231">
        <f>SUM(C91:C94)</f>
        <v>0</v>
      </c>
      <c r="D95" s="231">
        <f>SUM(D91:D94)</f>
        <v>0</v>
      </c>
      <c r="E95" s="231">
        <f>SUM(E91:E94)</f>
        <v>0</v>
      </c>
      <c r="F95" s="231">
        <f>SUM(F91:F94)</f>
        <v>0</v>
      </c>
      <c r="G95" s="231">
        <f>SUM(G91:G94)</f>
        <v>0</v>
      </c>
      <c r="H95" s="231"/>
      <c r="I95" s="231"/>
    </row>
    <row r="98" spans="1:11" x14ac:dyDescent="0.2">
      <c r="A98" s="204" t="s">
        <v>261</v>
      </c>
      <c r="B98" s="217"/>
      <c r="E98" s="254"/>
      <c r="F98" s="254"/>
      <c r="I98" s="256" t="s">
        <v>258</v>
      </c>
    </row>
    <row r="99" spans="1:11" x14ac:dyDescent="0.2">
      <c r="A99" s="255"/>
      <c r="B99" s="255"/>
      <c r="C99" s="254"/>
      <c r="D99" s="254"/>
      <c r="E99" s="254"/>
      <c r="F99" s="254"/>
    </row>
    <row r="100" spans="1:11" x14ac:dyDescent="0.2">
      <c r="A100" s="215" t="s">
        <v>41</v>
      </c>
      <c r="B100" s="214" t="s">
        <v>42</v>
      </c>
      <c r="C100" s="253" t="s">
        <v>257</v>
      </c>
      <c r="D100" s="253" t="s">
        <v>256</v>
      </c>
      <c r="E100" s="253" t="s">
        <v>255</v>
      </c>
      <c r="F100" s="253" t="s">
        <v>254</v>
      </c>
      <c r="G100" s="252" t="s">
        <v>253</v>
      </c>
      <c r="H100" s="214" t="s">
        <v>252</v>
      </c>
      <c r="I100" s="214" t="s">
        <v>251</v>
      </c>
    </row>
    <row r="101" spans="1:11" x14ac:dyDescent="0.2">
      <c r="A101" s="210" t="s">
        <v>634</v>
      </c>
      <c r="B101" s="210" t="s">
        <v>634</v>
      </c>
      <c r="C101" s="209"/>
      <c r="D101" s="251"/>
      <c r="E101" s="251"/>
      <c r="F101" s="251"/>
      <c r="G101" s="251"/>
      <c r="H101" s="250"/>
      <c r="I101" s="250"/>
      <c r="K101" s="6"/>
    </row>
    <row r="102" spans="1:11" x14ac:dyDescent="0.2">
      <c r="A102" s="210"/>
      <c r="B102" s="210"/>
      <c r="C102" s="209"/>
      <c r="D102" s="251"/>
      <c r="E102" s="251"/>
      <c r="F102" s="251"/>
      <c r="G102" s="251"/>
      <c r="H102" s="250"/>
      <c r="I102" s="250"/>
      <c r="K102" s="6"/>
    </row>
    <row r="103" spans="1:11" x14ac:dyDescent="0.2">
      <c r="A103" s="210"/>
      <c r="B103" s="210"/>
      <c r="C103" s="209"/>
      <c r="D103" s="251"/>
      <c r="E103" s="251"/>
      <c r="F103" s="251"/>
      <c r="G103" s="251"/>
      <c r="H103" s="250"/>
      <c r="I103" s="250"/>
    </row>
    <row r="104" spans="1:11" x14ac:dyDescent="0.2">
      <c r="A104" s="210"/>
      <c r="B104" s="210"/>
      <c r="C104" s="209"/>
      <c r="D104" s="251"/>
      <c r="E104" s="251"/>
      <c r="F104" s="251"/>
      <c r="G104" s="251"/>
      <c r="H104" s="250"/>
      <c r="I104" s="250"/>
    </row>
    <row r="105" spans="1:11" x14ac:dyDescent="0.2">
      <c r="A105" s="61"/>
      <c r="B105" s="61" t="s">
        <v>260</v>
      </c>
      <c r="C105" s="231">
        <f>SUM(C101:C104)</f>
        <v>0</v>
      </c>
      <c r="D105" s="231">
        <f>SUM(D101:D104)</f>
        <v>0</v>
      </c>
      <c r="E105" s="231">
        <f>SUM(E101:E104)</f>
        <v>0</v>
      </c>
      <c r="F105" s="231">
        <f>SUM(F101:F104)</f>
        <v>0</v>
      </c>
      <c r="G105" s="231">
        <f>SUM(G101:G104)</f>
        <v>0</v>
      </c>
      <c r="H105" s="231"/>
      <c r="I105" s="231"/>
    </row>
    <row r="108" spans="1:11" x14ac:dyDescent="0.2">
      <c r="A108" s="204" t="s">
        <v>259</v>
      </c>
      <c r="B108" s="217"/>
      <c r="E108" s="254"/>
      <c r="F108" s="254"/>
      <c r="I108" s="256" t="s">
        <v>258</v>
      </c>
    </row>
    <row r="109" spans="1:11" x14ac:dyDescent="0.2">
      <c r="A109" s="255"/>
      <c r="B109" s="255"/>
      <c r="C109" s="254"/>
      <c r="D109" s="254"/>
      <c r="E109" s="254"/>
      <c r="F109" s="254"/>
    </row>
    <row r="110" spans="1:11" x14ac:dyDescent="0.2">
      <c r="A110" s="215" t="s">
        <v>41</v>
      </c>
      <c r="B110" s="214" t="s">
        <v>42</v>
      </c>
      <c r="C110" s="253" t="s">
        <v>257</v>
      </c>
      <c r="D110" s="253" t="s">
        <v>256</v>
      </c>
      <c r="E110" s="253" t="s">
        <v>255</v>
      </c>
      <c r="F110" s="253" t="s">
        <v>254</v>
      </c>
      <c r="G110" s="252" t="s">
        <v>253</v>
      </c>
      <c r="H110" s="214" t="s">
        <v>252</v>
      </c>
      <c r="I110" s="214" t="s">
        <v>251</v>
      </c>
    </row>
    <row r="111" spans="1:11" x14ac:dyDescent="0.2">
      <c r="A111" s="210" t="s">
        <v>634</v>
      </c>
      <c r="B111" s="210" t="s">
        <v>634</v>
      </c>
      <c r="C111" s="209"/>
      <c r="D111" s="251"/>
      <c r="E111" s="251"/>
      <c r="F111" s="251"/>
      <c r="G111" s="251"/>
      <c r="H111" s="250"/>
      <c r="I111" s="250"/>
    </row>
    <row r="112" spans="1:11" x14ac:dyDescent="0.2">
      <c r="A112" s="210"/>
      <c r="B112" s="210"/>
      <c r="C112" s="209"/>
      <c r="D112" s="251"/>
      <c r="E112" s="251"/>
      <c r="F112" s="251"/>
      <c r="G112" s="251"/>
      <c r="H112" s="250"/>
      <c r="I112" s="250"/>
    </row>
    <row r="113" spans="1:9" x14ac:dyDescent="0.2">
      <c r="A113" s="210"/>
      <c r="B113" s="210"/>
      <c r="C113" s="209"/>
      <c r="D113" s="251"/>
      <c r="E113" s="251"/>
      <c r="F113" s="251"/>
      <c r="G113" s="251"/>
      <c r="H113" s="250"/>
      <c r="I113" s="250"/>
    </row>
    <row r="114" spans="1:9" x14ac:dyDescent="0.2">
      <c r="A114" s="210"/>
      <c r="B114" s="210"/>
      <c r="C114" s="209"/>
      <c r="D114" s="251"/>
      <c r="E114" s="251"/>
      <c r="F114" s="251"/>
      <c r="G114" s="251"/>
      <c r="H114" s="250"/>
      <c r="I114" s="250"/>
    </row>
    <row r="115" spans="1:9" x14ac:dyDescent="0.2">
      <c r="A115" s="61"/>
      <c r="B115" s="61" t="s">
        <v>250</v>
      </c>
      <c r="C115" s="231">
        <f>SUM(C111:C114)</f>
        <v>0</v>
      </c>
      <c r="D115" s="231">
        <f>SUM(D111:D114)</f>
        <v>0</v>
      </c>
      <c r="E115" s="231">
        <f>SUM(E111:E114)</f>
        <v>0</v>
      </c>
      <c r="F115" s="231">
        <f>SUM(F111:F114)</f>
        <v>0</v>
      </c>
      <c r="G115" s="231">
        <f>SUM(G111:G114)</f>
        <v>0</v>
      </c>
      <c r="H115" s="231"/>
      <c r="I115" s="231"/>
    </row>
    <row r="196" spans="1:8" x14ac:dyDescent="0.2">
      <c r="A196" s="11"/>
      <c r="B196" s="11"/>
      <c r="C196" s="12"/>
      <c r="D196" s="12"/>
      <c r="E196" s="12"/>
      <c r="F196" s="12"/>
      <c r="G196" s="12"/>
      <c r="H196" s="11"/>
    </row>
    <row r="197" spans="1:8" x14ac:dyDescent="0.2">
      <c r="A197" s="76"/>
      <c r="B197" s="77"/>
    </row>
    <row r="198" spans="1:8" x14ac:dyDescent="0.2">
      <c r="A198" s="76"/>
      <c r="B198" s="77"/>
    </row>
    <row r="199" spans="1:8" x14ac:dyDescent="0.2">
      <c r="A199" s="76"/>
      <c r="B199" s="77"/>
    </row>
    <row r="200" spans="1:8" x14ac:dyDescent="0.2">
      <c r="A200" s="76"/>
      <c r="B200" s="77"/>
    </row>
    <row r="201" spans="1:8" x14ac:dyDescent="0.2">
      <c r="A201" s="76"/>
      <c r="B201" s="77"/>
    </row>
  </sheetData>
  <dataValidations count="9">
    <dataValidation allowBlank="1" showInputMessage="1" showErrorMessage="1" prompt="Saldo final del periodo de la información financiera trimestral presentada, el cual debe coincidir con la suma de las columnas de 90, 180, 365 y más de 365 días." sqref="C7 C20 C30 C40 C50 C80 C90 C100 C110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7 A20 A30 A40 A50 A80 A90 A100 A110"/>
    <dataValidation allowBlank="1" showInputMessage="1" showErrorMessage="1" prompt="Corresponde al nombre o descripción de la cuenta de acuerdo al Plan de Cuentas emitido por el CONAC." sqref="B7 B20 B50 B80 B90 B100 B110 B30 B40"/>
    <dataValidation allowBlank="1" showInputMessage="1" showErrorMessage="1" prompt="Importe de la cuentas por cobrar con fecha de vencimiento de 1 a 90 días." sqref="D7 D20 D50 D80 D90 D100 D110 D30 D40"/>
    <dataValidation allowBlank="1" showInputMessage="1" showErrorMessage="1" prompt="Importe de la cuentas por cobrar con fecha de vencimiento de 91 a 180 días." sqref="E7 E20 E50 E80 E90 E100 E110 E30 E40"/>
    <dataValidation allowBlank="1" showInputMessage="1" showErrorMessage="1" prompt="Importe de la cuentas por cobrar con fecha de vencimiento de 181 a 365 días." sqref="F7 F20 F50 F80 F90 F100 F110 F30 F40"/>
    <dataValidation allowBlank="1" showInputMessage="1" showErrorMessage="1" prompt="Importe de la cuentas por cobrar con vencimiento mayor a 365 días." sqref="G7 G20 G50 G80 G90 G100 G110 G30 G40"/>
    <dataValidation allowBlank="1" showInputMessage="1" showErrorMessage="1" prompt="Informar sobre caraterísticas cualitativas de la cuenta, ejemplo: acciones implementadas para su recuperación, causas de la demora en su recuperación." sqref="H7 H20 H50 H80 H90 H100 H110 H30 H40"/>
    <dataValidation allowBlank="1" showInputMessage="1" showErrorMessage="1" prompt="Indicar si el deudor ya sobrepasó el plazo estipulado para pago, 90, 180 o 365 días." sqref="I7 I20 I50 I80 I90 I100 I110 I30 I40"/>
  </dataValidations>
  <pageMargins left="0.7" right="0.7" top="0.75" bottom="0.75" header="0.3" footer="0.3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11" sqref="B11"/>
    </sheetView>
  </sheetViews>
  <sheetFormatPr baseColWidth="10" defaultRowHeight="11.25" x14ac:dyDescent="0.2"/>
  <cols>
    <col min="1" max="1" width="20.7109375" style="5" customWidth="1"/>
    <col min="2" max="2" width="50.7109375" style="5" customWidth="1"/>
    <col min="3" max="3" width="14.7109375" style="6" customWidth="1"/>
    <col min="4" max="7" width="13.7109375" style="6" customWidth="1"/>
    <col min="8" max="9" width="17.7109375" style="5" customWidth="1"/>
    <col min="10" max="10" width="11.42578125" style="5" customWidth="1"/>
    <col min="11" max="16384" width="11.42578125" style="5"/>
  </cols>
  <sheetData>
    <row r="1" spans="1:8" s="75" customFormat="1" x14ac:dyDescent="0.2">
      <c r="C1" s="6"/>
      <c r="D1" s="6"/>
      <c r="E1" s="6"/>
      <c r="F1" s="6"/>
      <c r="G1" s="6"/>
    </row>
    <row r="2" spans="1:8" s="75" customFormat="1" ht="15" customHeight="1" x14ac:dyDescent="0.2">
      <c r="A2" s="477" t="s">
        <v>138</v>
      </c>
      <c r="B2" s="478"/>
      <c r="C2" s="80"/>
      <c r="D2" s="80"/>
      <c r="E2" s="80"/>
      <c r="F2" s="80"/>
      <c r="G2" s="80"/>
      <c r="H2" s="80"/>
    </row>
    <row r="3" spans="1:8" s="75" customFormat="1" ht="12" thickBot="1" x14ac:dyDescent="0.25">
      <c r="A3" s="80"/>
      <c r="B3" s="80"/>
      <c r="C3" s="80"/>
      <c r="D3" s="80"/>
      <c r="E3" s="80"/>
      <c r="F3" s="80"/>
      <c r="G3" s="80"/>
      <c r="H3" s="80"/>
    </row>
    <row r="4" spans="1:8" s="75" customFormat="1" ht="24" customHeight="1" x14ac:dyDescent="0.2">
      <c r="A4" s="481" t="s">
        <v>230</v>
      </c>
      <c r="B4" s="482"/>
      <c r="C4" s="482"/>
      <c r="D4" s="482"/>
      <c r="E4" s="482"/>
      <c r="F4" s="482"/>
      <c r="G4" s="482"/>
      <c r="H4" s="483"/>
    </row>
    <row r="5" spans="1:8" s="75" customFormat="1" ht="14.1" customHeight="1" x14ac:dyDescent="0.2">
      <c r="A5" s="131" t="s">
        <v>139</v>
      </c>
      <c r="B5" s="137"/>
      <c r="C5" s="137"/>
      <c r="D5" s="137"/>
      <c r="E5" s="137"/>
      <c r="F5" s="137"/>
      <c r="G5" s="137"/>
      <c r="H5" s="138"/>
    </row>
    <row r="6" spans="1:8" s="75" customFormat="1" ht="14.1" customHeight="1" x14ac:dyDescent="0.2">
      <c r="A6" s="484" t="s">
        <v>146</v>
      </c>
      <c r="B6" s="485"/>
      <c r="C6" s="485"/>
      <c r="D6" s="485"/>
      <c r="E6" s="485"/>
      <c r="F6" s="485"/>
      <c r="G6" s="485"/>
      <c r="H6" s="486"/>
    </row>
    <row r="7" spans="1:8" s="75" customFormat="1" ht="14.1" customHeight="1" x14ac:dyDescent="0.2">
      <c r="A7" s="139" t="s">
        <v>147</v>
      </c>
      <c r="B7" s="137"/>
      <c r="C7" s="137"/>
      <c r="D7" s="137"/>
      <c r="E7" s="137"/>
      <c r="F7" s="137"/>
      <c r="G7" s="137"/>
      <c r="H7" s="138"/>
    </row>
    <row r="8" spans="1:8" s="75" customFormat="1" ht="14.1" customHeight="1" x14ac:dyDescent="0.2">
      <c r="A8" s="139" t="s">
        <v>148</v>
      </c>
      <c r="B8" s="137"/>
      <c r="C8" s="137"/>
      <c r="D8" s="137"/>
      <c r="E8" s="137"/>
      <c r="F8" s="137"/>
      <c r="G8" s="137"/>
      <c r="H8" s="138"/>
    </row>
    <row r="9" spans="1:8" s="75" customFormat="1" ht="14.1" customHeight="1" x14ac:dyDescent="0.2">
      <c r="A9" s="139" t="s">
        <v>149</v>
      </c>
      <c r="B9" s="137"/>
      <c r="C9" s="137"/>
      <c r="D9" s="137"/>
      <c r="E9" s="137"/>
      <c r="F9" s="137"/>
      <c r="G9" s="137"/>
      <c r="H9" s="138"/>
    </row>
    <row r="10" spans="1:8" s="75" customFormat="1" ht="14.1" customHeight="1" x14ac:dyDescent="0.2">
      <c r="A10" s="131" t="s">
        <v>150</v>
      </c>
      <c r="B10" s="137"/>
      <c r="C10" s="137"/>
      <c r="D10" s="137"/>
      <c r="E10" s="137"/>
      <c r="F10" s="137"/>
      <c r="G10" s="137"/>
      <c r="H10" s="138"/>
    </row>
    <row r="11" spans="1:8" s="75" customFormat="1" ht="14.1" customHeight="1" x14ac:dyDescent="0.2">
      <c r="A11" s="140" t="s">
        <v>151</v>
      </c>
      <c r="B11" s="141"/>
      <c r="C11" s="141"/>
      <c r="D11" s="141"/>
      <c r="E11" s="141"/>
      <c r="F11" s="141"/>
      <c r="G11" s="141"/>
      <c r="H11" s="142"/>
    </row>
    <row r="12" spans="1:8" s="75" customFormat="1" ht="14.1" customHeight="1" thickBot="1" x14ac:dyDescent="0.25">
      <c r="A12" s="143" t="s">
        <v>152</v>
      </c>
      <c r="B12" s="144"/>
      <c r="C12" s="144"/>
      <c r="D12" s="144"/>
      <c r="E12" s="144"/>
      <c r="F12" s="144"/>
      <c r="G12" s="144"/>
      <c r="H12" s="145"/>
    </row>
    <row r="13" spans="1:8" s="75" customFormat="1" x14ac:dyDescent="0.2">
      <c r="A13" s="11"/>
      <c r="B13" s="11"/>
      <c r="C13" s="11"/>
      <c r="D13" s="11"/>
      <c r="E13" s="11"/>
      <c r="F13" s="11"/>
      <c r="G13" s="11"/>
      <c r="H13" s="11"/>
    </row>
    <row r="14" spans="1:8" s="75" customFormat="1" x14ac:dyDescent="0.2">
      <c r="C14" s="6"/>
      <c r="D14" s="6"/>
      <c r="E14" s="6"/>
      <c r="F14" s="6"/>
      <c r="G14" s="6"/>
    </row>
    <row r="15" spans="1:8" s="75" customFormat="1" x14ac:dyDescent="0.2">
      <c r="C15" s="6"/>
      <c r="D15" s="6"/>
      <c r="E15" s="6"/>
      <c r="F15" s="6"/>
      <c r="G15" s="6"/>
    </row>
    <row r="16" spans="1:8" s="75" customFormat="1" x14ac:dyDescent="0.2">
      <c r="C16" s="6"/>
      <c r="D16" s="6"/>
      <c r="E16" s="6"/>
      <c r="F16" s="6"/>
      <c r="G16" s="6"/>
    </row>
    <row r="17" spans="3:7" s="75" customFormat="1" x14ac:dyDescent="0.2">
      <c r="C17" s="6"/>
      <c r="D17" s="6"/>
      <c r="E17" s="6"/>
      <c r="F17" s="6"/>
      <c r="G17" s="6"/>
    </row>
    <row r="18" spans="3:7" s="75" customFormat="1" x14ac:dyDescent="0.2">
      <c r="C18" s="6"/>
      <c r="D18" s="6"/>
      <c r="E18" s="6"/>
      <c r="F18" s="6"/>
      <c r="G18" s="6"/>
    </row>
    <row r="19" spans="3:7" s="75" customFormat="1" x14ac:dyDescent="0.2">
      <c r="C19" s="6"/>
      <c r="D19" s="6"/>
      <c r="E19" s="6"/>
      <c r="F19" s="6"/>
      <c r="G19" s="6"/>
    </row>
    <row r="20" spans="3:7" s="75" customFormat="1" x14ac:dyDescent="0.2">
      <c r="C20" s="6"/>
      <c r="D20" s="6"/>
      <c r="E20" s="6"/>
      <c r="F20" s="6"/>
      <c r="G20" s="6"/>
    </row>
    <row r="21" spans="3:7" s="75" customFormat="1" x14ac:dyDescent="0.2">
      <c r="C21" s="6"/>
      <c r="D21" s="6"/>
      <c r="E21" s="6"/>
      <c r="F21" s="6"/>
      <c r="G21" s="6"/>
    </row>
    <row r="22" spans="3:7" s="75" customFormat="1" x14ac:dyDescent="0.2">
      <c r="C22" s="6"/>
      <c r="D22" s="6"/>
      <c r="E22" s="6"/>
      <c r="F22" s="6"/>
      <c r="G22" s="6"/>
    </row>
    <row r="23" spans="3:7" s="75" customFormat="1" x14ac:dyDescent="0.2">
      <c r="C23" s="6"/>
      <c r="D23" s="6"/>
      <c r="E23" s="6"/>
      <c r="F23" s="6"/>
      <c r="G23" s="6"/>
    </row>
    <row r="24" spans="3:7" s="75" customFormat="1" x14ac:dyDescent="0.2">
      <c r="C24" s="6"/>
      <c r="D24" s="6"/>
      <c r="E24" s="6"/>
      <c r="F24" s="6"/>
      <c r="G24" s="6"/>
    </row>
    <row r="25" spans="3:7" s="75" customFormat="1" x14ac:dyDescent="0.2">
      <c r="C25" s="6"/>
      <c r="D25" s="6"/>
      <c r="E25" s="6"/>
      <c r="F25" s="6"/>
      <c r="G25" s="6"/>
    </row>
    <row r="26" spans="3:7" s="75" customFormat="1" x14ac:dyDescent="0.2">
      <c r="C26" s="6"/>
      <c r="D26" s="6"/>
      <c r="E26" s="6"/>
      <c r="F26" s="6"/>
      <c r="G26" s="6"/>
    </row>
    <row r="27" spans="3:7" s="75" customFormat="1" x14ac:dyDescent="0.2">
      <c r="C27" s="6"/>
      <c r="D27" s="6"/>
      <c r="E27" s="6"/>
      <c r="F27" s="6"/>
      <c r="G27" s="6"/>
    </row>
    <row r="28" spans="3:7" s="75" customFormat="1" x14ac:dyDescent="0.2">
      <c r="C28" s="6"/>
      <c r="D28" s="6"/>
      <c r="E28" s="6"/>
      <c r="F28" s="6"/>
      <c r="G28" s="6"/>
    </row>
    <row r="29" spans="3:7" s="75" customFormat="1" x14ac:dyDescent="0.2">
      <c r="C29" s="6"/>
      <c r="D29" s="6"/>
      <c r="E29" s="6"/>
      <c r="F29" s="6"/>
      <c r="G29" s="6"/>
    </row>
    <row r="30" spans="3:7" s="75" customFormat="1" x14ac:dyDescent="0.2">
      <c r="C30" s="6"/>
      <c r="D30" s="6"/>
      <c r="E30" s="6"/>
      <c r="F30" s="6"/>
      <c r="G30" s="6"/>
    </row>
    <row r="31" spans="3:7" s="75" customFormat="1" x14ac:dyDescent="0.2">
      <c r="C31" s="6"/>
      <c r="D31" s="6"/>
      <c r="E31" s="6"/>
      <c r="F31" s="6"/>
      <c r="G31" s="6"/>
    </row>
    <row r="32" spans="3:7" s="75" customFormat="1" x14ac:dyDescent="0.2">
      <c r="C32" s="6"/>
      <c r="D32" s="6"/>
      <c r="E32" s="6"/>
      <c r="F32" s="6"/>
      <c r="G32" s="6"/>
    </row>
    <row r="33" spans="3:7" s="75" customFormat="1" x14ac:dyDescent="0.2">
      <c r="C33" s="6"/>
      <c r="D33" s="6"/>
      <c r="E33" s="6"/>
      <c r="F33" s="6"/>
      <c r="G33" s="6"/>
    </row>
    <row r="34" spans="3:7" s="75" customFormat="1" x14ac:dyDescent="0.2">
      <c r="C34" s="6"/>
      <c r="D34" s="6"/>
      <c r="E34" s="6"/>
      <c r="F34" s="6"/>
      <c r="G34" s="6"/>
    </row>
    <row r="35" spans="3:7" s="75" customFormat="1" x14ac:dyDescent="0.2">
      <c r="C35" s="6"/>
      <c r="D35" s="6"/>
      <c r="E35" s="6"/>
      <c r="F35" s="6"/>
      <c r="G35" s="6"/>
    </row>
    <row r="36" spans="3:7" s="75" customFormat="1" x14ac:dyDescent="0.2">
      <c r="C36" s="6"/>
      <c r="D36" s="6"/>
      <c r="E36" s="6"/>
      <c r="F36" s="6"/>
      <c r="G36" s="6"/>
    </row>
    <row r="37" spans="3:7" s="75" customFormat="1" x14ac:dyDescent="0.2">
      <c r="C37" s="6"/>
      <c r="D37" s="6"/>
      <c r="E37" s="6"/>
      <c r="F37" s="6"/>
      <c r="G37" s="6"/>
    </row>
    <row r="38" spans="3:7" s="75" customFormat="1" x14ac:dyDescent="0.2">
      <c r="C38" s="6"/>
      <c r="D38" s="6"/>
      <c r="E38" s="6"/>
      <c r="F38" s="6"/>
      <c r="G38" s="6"/>
    </row>
    <row r="39" spans="3:7" s="75" customFormat="1" x14ac:dyDescent="0.2">
      <c r="C39" s="6"/>
      <c r="D39" s="6"/>
      <c r="E39" s="6"/>
      <c r="F39" s="6"/>
      <c r="G39" s="6"/>
    </row>
    <row r="40" spans="3:7" s="75" customFormat="1" x14ac:dyDescent="0.2">
      <c r="C40" s="6"/>
      <c r="D40" s="6"/>
      <c r="E40" s="6"/>
      <c r="F40" s="6"/>
      <c r="G40" s="6"/>
    </row>
    <row r="41" spans="3:7" s="75" customFormat="1" x14ac:dyDescent="0.2">
      <c r="C41" s="6"/>
      <c r="D41" s="6"/>
      <c r="E41" s="6"/>
      <c r="F41" s="6"/>
      <c r="G41" s="6"/>
    </row>
    <row r="42" spans="3:7" s="75" customFormat="1" x14ac:dyDescent="0.2">
      <c r="C42" s="6"/>
      <c r="D42" s="6"/>
      <c r="E42" s="6"/>
      <c r="F42" s="6"/>
      <c r="G42" s="6"/>
    </row>
    <row r="43" spans="3:7" s="75" customFormat="1" x14ac:dyDescent="0.2">
      <c r="C43" s="6"/>
      <c r="D43" s="6"/>
      <c r="E43" s="6"/>
      <c r="F43" s="6"/>
      <c r="G43" s="6"/>
    </row>
    <row r="44" spans="3:7" s="75" customFormat="1" x14ac:dyDescent="0.2">
      <c r="C44" s="6"/>
      <c r="D44" s="6"/>
      <c r="E44" s="6"/>
      <c r="F44" s="6"/>
      <c r="G44" s="6"/>
    </row>
    <row r="45" spans="3:7" s="75" customFormat="1" x14ac:dyDescent="0.2">
      <c r="C45" s="6"/>
      <c r="D45" s="6"/>
      <c r="E45" s="6"/>
      <c r="F45" s="6"/>
      <c r="G45" s="6"/>
    </row>
    <row r="46" spans="3:7" s="75" customFormat="1" x14ac:dyDescent="0.2">
      <c r="C46" s="6"/>
      <c r="D46" s="6"/>
      <c r="E46" s="6"/>
      <c r="F46" s="6"/>
      <c r="G46" s="6"/>
    </row>
    <row r="47" spans="3:7" s="75" customFormat="1" x14ac:dyDescent="0.2">
      <c r="C47" s="6"/>
      <c r="D47" s="6"/>
      <c r="E47" s="6"/>
      <c r="F47" s="6"/>
      <c r="G47" s="6"/>
    </row>
    <row r="48" spans="3:7" s="75" customFormat="1" x14ac:dyDescent="0.2">
      <c r="C48" s="6"/>
      <c r="D48" s="6"/>
      <c r="E48" s="6"/>
      <c r="F48" s="6"/>
      <c r="G48" s="6"/>
    </row>
    <row r="49" spans="3:7" s="75" customFormat="1" x14ac:dyDescent="0.2">
      <c r="C49" s="6"/>
      <c r="D49" s="6"/>
      <c r="E49" s="6"/>
      <c r="F49" s="6"/>
      <c r="G49" s="6"/>
    </row>
    <row r="50" spans="3:7" s="75" customFormat="1" x14ac:dyDescent="0.2">
      <c r="C50" s="6"/>
      <c r="D50" s="6"/>
      <c r="E50" s="6"/>
      <c r="F50" s="6"/>
      <c r="G50" s="6"/>
    </row>
    <row r="51" spans="3:7" s="75" customFormat="1" x14ac:dyDescent="0.2">
      <c r="C51" s="6"/>
      <c r="D51" s="6"/>
      <c r="E51" s="6"/>
      <c r="F51" s="6"/>
      <c r="G51" s="6"/>
    </row>
    <row r="52" spans="3:7" s="75" customFormat="1" x14ac:dyDescent="0.2">
      <c r="C52" s="6"/>
      <c r="D52" s="6"/>
      <c r="E52" s="6"/>
      <c r="F52" s="6"/>
      <c r="G52" s="6"/>
    </row>
    <row r="53" spans="3:7" s="75" customFormat="1" x14ac:dyDescent="0.2">
      <c r="C53" s="6"/>
      <c r="D53" s="6"/>
      <c r="E53" s="6"/>
      <c r="F53" s="6"/>
      <c r="G53" s="6"/>
    </row>
    <row r="54" spans="3:7" s="75" customFormat="1" x14ac:dyDescent="0.2">
      <c r="C54" s="6"/>
      <c r="D54" s="6"/>
      <c r="E54" s="6"/>
      <c r="F54" s="6"/>
      <c r="G54" s="6"/>
    </row>
    <row r="55" spans="3:7" s="75" customFormat="1" x14ac:dyDescent="0.2">
      <c r="C55" s="6"/>
      <c r="D55" s="6"/>
      <c r="E55" s="6"/>
      <c r="F55" s="6"/>
      <c r="G55" s="6"/>
    </row>
    <row r="56" spans="3:7" s="75" customFormat="1" x14ac:dyDescent="0.2">
      <c r="C56" s="6"/>
      <c r="D56" s="6"/>
      <c r="E56" s="6"/>
      <c r="F56" s="6"/>
      <c r="G56" s="6"/>
    </row>
    <row r="57" spans="3:7" s="75" customFormat="1" x14ac:dyDescent="0.2">
      <c r="C57" s="6"/>
      <c r="D57" s="6"/>
      <c r="E57" s="6"/>
      <c r="F57" s="6"/>
      <c r="G57" s="6"/>
    </row>
    <row r="58" spans="3:7" s="75" customFormat="1" x14ac:dyDescent="0.2">
      <c r="C58" s="6"/>
      <c r="D58" s="6"/>
      <c r="E58" s="6"/>
      <c r="F58" s="6"/>
      <c r="G58" s="6"/>
    </row>
    <row r="59" spans="3:7" s="75" customFormat="1" x14ac:dyDescent="0.2">
      <c r="C59" s="6"/>
      <c r="D59" s="6"/>
      <c r="E59" s="6"/>
      <c r="F59" s="6"/>
      <c r="G59" s="6"/>
    </row>
    <row r="60" spans="3:7" s="75" customFormat="1" x14ac:dyDescent="0.2">
      <c r="C60" s="6"/>
      <c r="D60" s="6"/>
      <c r="E60" s="6"/>
      <c r="F60" s="6"/>
      <c r="G60" s="6"/>
    </row>
    <row r="61" spans="3:7" s="75" customFormat="1" x14ac:dyDescent="0.2">
      <c r="C61" s="6"/>
      <c r="D61" s="6"/>
      <c r="E61" s="6"/>
      <c r="F61" s="6"/>
      <c r="G61" s="6"/>
    </row>
    <row r="62" spans="3:7" s="75" customFormat="1" x14ac:dyDescent="0.2">
      <c r="C62" s="6"/>
      <c r="D62" s="6"/>
      <c r="E62" s="6"/>
      <c r="F62" s="6"/>
      <c r="G62" s="6"/>
    </row>
    <row r="63" spans="3:7" s="75" customFormat="1" x14ac:dyDescent="0.2">
      <c r="C63" s="6"/>
      <c r="D63" s="6"/>
      <c r="E63" s="6"/>
      <c r="F63" s="6"/>
      <c r="G63" s="6"/>
    </row>
    <row r="64" spans="3:7" s="75" customFormat="1" x14ac:dyDescent="0.2">
      <c r="C64" s="6"/>
      <c r="D64" s="6"/>
      <c r="E64" s="6"/>
      <c r="F64" s="6"/>
      <c r="G64" s="6"/>
    </row>
    <row r="65" spans="1:8" s="75" customFormat="1" x14ac:dyDescent="0.2">
      <c r="C65" s="6"/>
      <c r="D65" s="6"/>
      <c r="E65" s="6"/>
      <c r="F65" s="6"/>
      <c r="G65" s="6"/>
    </row>
    <row r="66" spans="1:8" s="75" customFormat="1" x14ac:dyDescent="0.2">
      <c r="C66" s="6"/>
      <c r="D66" s="6"/>
      <c r="E66" s="6"/>
      <c r="F66" s="6"/>
      <c r="G66" s="6"/>
    </row>
    <row r="67" spans="1:8" s="75" customFormat="1" x14ac:dyDescent="0.2">
      <c r="C67" s="6"/>
      <c r="D67" s="6"/>
      <c r="E67" s="6"/>
      <c r="F67" s="6"/>
      <c r="G67" s="6"/>
    </row>
    <row r="68" spans="1:8" s="75" customFormat="1" x14ac:dyDescent="0.2">
      <c r="C68" s="6"/>
      <c r="D68" s="6"/>
      <c r="E68" s="6"/>
      <c r="F68" s="6"/>
      <c r="G68" s="6"/>
    </row>
    <row r="69" spans="1:8" s="75" customFormat="1" x14ac:dyDescent="0.2">
      <c r="C69" s="6"/>
      <c r="D69" s="6"/>
      <c r="E69" s="6"/>
      <c r="F69" s="6"/>
      <c r="G69" s="6"/>
    </row>
    <row r="70" spans="1:8" s="75" customFormat="1" x14ac:dyDescent="0.2">
      <c r="C70" s="6"/>
      <c r="D70" s="6"/>
      <c r="E70" s="6"/>
      <c r="F70" s="6"/>
      <c r="G70" s="6"/>
    </row>
    <row r="71" spans="1:8" s="75" customFormat="1" x14ac:dyDescent="0.2">
      <c r="C71" s="6"/>
      <c r="D71" s="6"/>
      <c r="E71" s="6"/>
      <c r="F71" s="6"/>
      <c r="G71" s="6"/>
    </row>
    <row r="72" spans="1:8" s="75" customFormat="1" x14ac:dyDescent="0.2">
      <c r="C72" s="6"/>
      <c r="D72" s="6"/>
      <c r="E72" s="6"/>
      <c r="F72" s="6"/>
      <c r="G72" s="6"/>
    </row>
    <row r="73" spans="1:8" s="75" customFormat="1" x14ac:dyDescent="0.2">
      <c r="C73" s="6"/>
      <c r="D73" s="6"/>
      <c r="E73" s="6"/>
      <c r="F73" s="6"/>
      <c r="G73" s="6"/>
    </row>
    <row r="74" spans="1:8" s="75" customFormat="1" x14ac:dyDescent="0.2">
      <c r="C74" s="6"/>
      <c r="D74" s="6"/>
      <c r="E74" s="6"/>
      <c r="F74" s="6"/>
      <c r="G74" s="6"/>
    </row>
    <row r="75" spans="1:8" s="75" customFormat="1" x14ac:dyDescent="0.2">
      <c r="C75" s="6"/>
      <c r="D75" s="6"/>
      <c r="E75" s="6"/>
      <c r="F75" s="6"/>
      <c r="G75" s="6"/>
    </row>
    <row r="76" spans="1:8" s="75" customFormat="1" x14ac:dyDescent="0.2">
      <c r="C76" s="6"/>
      <c r="D76" s="6"/>
      <c r="E76" s="6"/>
      <c r="F76" s="6"/>
      <c r="G76" s="6"/>
    </row>
    <row r="77" spans="1:8" s="75" customFormat="1" x14ac:dyDescent="0.2">
      <c r="C77" s="6"/>
      <c r="D77" s="6"/>
      <c r="E77" s="6"/>
      <c r="F77" s="6"/>
      <c r="G77" s="6"/>
    </row>
    <row r="78" spans="1:8" s="75" customFormat="1" x14ac:dyDescent="0.2">
      <c r="C78" s="6"/>
      <c r="D78" s="6"/>
      <c r="E78" s="6"/>
      <c r="F78" s="6"/>
      <c r="G78" s="6"/>
    </row>
    <row r="79" spans="1:8" s="75" customFormat="1" x14ac:dyDescent="0.2">
      <c r="C79" s="6"/>
      <c r="D79" s="6"/>
      <c r="E79" s="6"/>
      <c r="F79" s="6"/>
      <c r="G79" s="6"/>
    </row>
    <row r="80" spans="1:8" x14ac:dyDescent="0.2">
      <c r="A80" s="11"/>
      <c r="B80" s="11"/>
      <c r="C80" s="12"/>
      <c r="D80" s="12"/>
      <c r="E80" s="12"/>
      <c r="F80" s="12"/>
      <c r="G80" s="12"/>
      <c r="H80" s="11"/>
    </row>
    <row r="81" spans="1:4" x14ac:dyDescent="0.2">
      <c r="A81" s="76"/>
      <c r="B81" s="77"/>
      <c r="D81" s="5"/>
    </row>
    <row r="82" spans="1:4" x14ac:dyDescent="0.2">
      <c r="A82" s="76"/>
      <c r="B82" s="77"/>
      <c r="D82" s="5"/>
    </row>
    <row r="83" spans="1:4" x14ac:dyDescent="0.2">
      <c r="A83" s="76"/>
      <c r="B83" s="77"/>
      <c r="D83" s="5"/>
    </row>
    <row r="84" spans="1:4" x14ac:dyDescent="0.2">
      <c r="A84" s="76"/>
      <c r="B84" s="77"/>
      <c r="D84" s="5"/>
    </row>
    <row r="85" spans="1:4" x14ac:dyDescent="0.2">
      <c r="A85" s="76"/>
      <c r="B85" s="77"/>
      <c r="D85" s="5"/>
    </row>
  </sheetData>
  <mergeCells count="3">
    <mergeCell ref="A2:B2"/>
    <mergeCell ref="A4:H4"/>
    <mergeCell ref="A6:H6"/>
  </mergeCells>
  <pageMargins left="0.70866141732283472" right="0.70866141732283472" top="0.74803149606299213" bottom="0.74803149606299213" header="0.31496062992125984" footer="0.31496062992125984"/>
  <pageSetup scale="76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zoomScaleNormal="100" zoomScaleSheetLayoutView="100" workbookViewId="0">
      <selection activeCell="K9" sqref="K9"/>
    </sheetView>
  </sheetViews>
  <sheetFormatPr baseColWidth="10" defaultRowHeight="11.25" x14ac:dyDescent="0.2"/>
  <cols>
    <col min="1" max="1" width="20.7109375" style="17" customWidth="1"/>
    <col min="2" max="6" width="11.42578125" style="17"/>
    <col min="7" max="7" width="17.7109375" style="17" customWidth="1"/>
    <col min="8" max="16384" width="11.42578125" style="17"/>
  </cols>
  <sheetData>
    <row r="1" spans="1:16" x14ac:dyDescent="0.2">
      <c r="A1" s="2" t="s">
        <v>39</v>
      </c>
      <c r="B1" s="2"/>
      <c r="C1" s="2"/>
      <c r="D1" s="2"/>
      <c r="E1" s="2"/>
      <c r="F1" s="2"/>
      <c r="G1" s="4"/>
    </row>
    <row r="2" spans="1:16" x14ac:dyDescent="0.2">
      <c r="A2" s="2" t="s">
        <v>134</v>
      </c>
      <c r="B2" s="2"/>
      <c r="C2" s="2"/>
      <c r="D2" s="2"/>
      <c r="E2" s="2"/>
      <c r="F2" s="2"/>
      <c r="G2" s="81"/>
    </row>
    <row r="3" spans="1:16" x14ac:dyDescent="0.2">
      <c r="A3" s="2"/>
      <c r="B3" s="2"/>
      <c r="C3" s="2"/>
      <c r="D3" s="2"/>
      <c r="E3" s="2"/>
      <c r="F3" s="2"/>
      <c r="G3" s="81"/>
    </row>
    <row r="4" spans="1:16" ht="11.25" customHeight="1" x14ac:dyDescent="0.2">
      <c r="A4" s="81"/>
      <c r="B4" s="81"/>
      <c r="C4" s="81"/>
      <c r="D4" s="81"/>
      <c r="E4" s="81"/>
      <c r="F4" s="81"/>
      <c r="G4" s="81"/>
    </row>
    <row r="5" spans="1:16" ht="11.25" customHeight="1" x14ac:dyDescent="0.2">
      <c r="A5" s="18" t="s">
        <v>277</v>
      </c>
      <c r="B5" s="19"/>
      <c r="C5" s="19"/>
      <c r="D5" s="19"/>
      <c r="E5" s="19"/>
      <c r="F5" s="16"/>
      <c r="G5" s="178" t="s">
        <v>276</v>
      </c>
    </row>
    <row r="6" spans="1:16" x14ac:dyDescent="0.2">
      <c r="I6" s="487"/>
      <c r="J6" s="487"/>
      <c r="K6" s="487"/>
      <c r="L6" s="487"/>
      <c r="M6" s="487"/>
      <c r="N6" s="487"/>
      <c r="O6" s="487"/>
      <c r="P6" s="487"/>
    </row>
    <row r="7" spans="1:16" x14ac:dyDescent="0.2">
      <c r="A7" s="2" t="s">
        <v>48</v>
      </c>
    </row>
    <row r="8" spans="1:16" ht="52.5" customHeight="1" x14ac:dyDescent="0.2">
      <c r="A8" s="466" t="s">
        <v>1455</v>
      </c>
      <c r="B8" s="446"/>
      <c r="C8" s="446"/>
      <c r="D8" s="446"/>
      <c r="E8" s="446"/>
      <c r="F8" s="446"/>
      <c r="G8" s="446"/>
    </row>
  </sheetData>
  <mergeCells count="1">
    <mergeCell ref="I6:P6"/>
  </mergeCells>
  <pageMargins left="0.70866141732283472" right="0.70866141732283472" top="0.74803149606299213" bottom="0.74803149606299213" header="0.31496062992125984" footer="0.31496062992125984"/>
  <pageSetup scale="90" orientation="portrait" r:id="rId1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zoomScaleNormal="100" zoomScaleSheetLayoutView="100" workbookViewId="0">
      <selection activeCell="E38" sqref="E38"/>
    </sheetView>
  </sheetViews>
  <sheetFormatPr baseColWidth="10" defaultRowHeight="11.25" x14ac:dyDescent="0.2"/>
  <cols>
    <col min="1" max="1" width="20.7109375" style="81" customWidth="1"/>
    <col min="2" max="2" width="50.7109375" style="81" customWidth="1"/>
    <col min="3" max="3" width="17.7109375" style="6" customWidth="1"/>
    <col min="4" max="4" width="17.7109375" style="81" customWidth="1"/>
    <col min="5" max="16384" width="11.42578125" style="81"/>
  </cols>
  <sheetData>
    <row r="1" spans="1:4" x14ac:dyDescent="0.2">
      <c r="A1" s="2" t="s">
        <v>39</v>
      </c>
      <c r="B1" s="2"/>
      <c r="D1" s="4"/>
    </row>
    <row r="2" spans="1:4" x14ac:dyDescent="0.2">
      <c r="A2" s="2" t="s">
        <v>134</v>
      </c>
      <c r="B2" s="2"/>
    </row>
    <row r="5" spans="1:4" s="244" customFormat="1" ht="11.25" customHeight="1" x14ac:dyDescent="0.2">
      <c r="A5" s="247" t="s">
        <v>283</v>
      </c>
      <c r="B5" s="81"/>
      <c r="C5" s="269"/>
      <c r="D5" s="268" t="s">
        <v>280</v>
      </c>
    </row>
    <row r="6" spans="1:4" x14ac:dyDescent="0.2">
      <c r="A6" s="267"/>
      <c r="B6" s="267"/>
      <c r="C6" s="266"/>
      <c r="D6" s="265"/>
    </row>
    <row r="7" spans="1:4" ht="15" customHeight="1" x14ac:dyDescent="0.2">
      <c r="A7" s="215" t="s">
        <v>41</v>
      </c>
      <c r="B7" s="214" t="s">
        <v>42</v>
      </c>
      <c r="C7" s="212" t="s">
        <v>235</v>
      </c>
      <c r="D7" s="264" t="s">
        <v>279</v>
      </c>
    </row>
    <row r="8" spans="1:4" x14ac:dyDescent="0.2">
      <c r="A8" s="210" t="s">
        <v>634</v>
      </c>
      <c r="B8" s="250" t="s">
        <v>634</v>
      </c>
      <c r="C8" s="251"/>
      <c r="D8" s="250"/>
    </row>
    <row r="9" spans="1:4" x14ac:dyDescent="0.2">
      <c r="A9" s="210"/>
      <c r="B9" s="250"/>
      <c r="C9" s="251"/>
      <c r="D9" s="250"/>
    </row>
    <row r="10" spans="1:4" x14ac:dyDescent="0.2">
      <c r="A10" s="210"/>
      <c r="B10" s="250"/>
      <c r="C10" s="251"/>
      <c r="D10" s="250"/>
    </row>
    <row r="11" spans="1:4" x14ac:dyDescent="0.2">
      <c r="A11" s="210"/>
      <c r="B11" s="250"/>
      <c r="C11" s="251"/>
      <c r="D11" s="250"/>
    </row>
    <row r="12" spans="1:4" x14ac:dyDescent="0.2">
      <c r="A12" s="210"/>
      <c r="B12" s="250"/>
      <c r="C12" s="251"/>
      <c r="D12" s="250"/>
    </row>
    <row r="13" spans="1:4" x14ac:dyDescent="0.2">
      <c r="A13" s="210"/>
      <c r="B13" s="250"/>
      <c r="C13" s="251"/>
      <c r="D13" s="250"/>
    </row>
    <row r="14" spans="1:4" x14ac:dyDescent="0.2">
      <c r="A14" s="210"/>
      <c r="B14" s="250"/>
      <c r="C14" s="251"/>
      <c r="D14" s="250"/>
    </row>
    <row r="15" spans="1:4" x14ac:dyDescent="0.2">
      <c r="A15" s="210"/>
      <c r="B15" s="250"/>
      <c r="C15" s="251"/>
      <c r="D15" s="250"/>
    </row>
    <row r="16" spans="1:4" x14ac:dyDescent="0.2">
      <c r="A16" s="270"/>
      <c r="B16" s="270" t="s">
        <v>282</v>
      </c>
      <c r="C16" s="206">
        <f>SUM(C8:C15)</f>
        <v>0</v>
      </c>
      <c r="D16" s="263"/>
    </row>
    <row r="17" spans="1:4" x14ac:dyDescent="0.2">
      <c r="A17" s="59"/>
      <c r="B17" s="59"/>
      <c r="C17" s="218"/>
      <c r="D17" s="59"/>
    </row>
    <row r="18" spans="1:4" x14ac:dyDescent="0.2">
      <c r="A18" s="59"/>
      <c r="B18" s="59"/>
      <c r="C18" s="218"/>
      <c r="D18" s="59"/>
    </row>
    <row r="19" spans="1:4" s="244" customFormat="1" ht="11.25" customHeight="1" x14ac:dyDescent="0.2">
      <c r="A19" s="247" t="s">
        <v>281</v>
      </c>
      <c r="B19" s="59"/>
      <c r="C19" s="269"/>
      <c r="D19" s="268" t="s">
        <v>280</v>
      </c>
    </row>
    <row r="20" spans="1:4" x14ac:dyDescent="0.2">
      <c r="A20" s="267"/>
      <c r="B20" s="267"/>
      <c r="C20" s="266"/>
      <c r="D20" s="265"/>
    </row>
    <row r="21" spans="1:4" ht="15" customHeight="1" x14ac:dyDescent="0.2">
      <c r="A21" s="215" t="s">
        <v>41</v>
      </c>
      <c r="B21" s="214" t="s">
        <v>42</v>
      </c>
      <c r="C21" s="212" t="s">
        <v>235</v>
      </c>
      <c r="D21" s="264" t="s">
        <v>279</v>
      </c>
    </row>
    <row r="22" spans="1:4" x14ac:dyDescent="0.2">
      <c r="A22" s="224" t="s">
        <v>634</v>
      </c>
      <c r="B22" s="262" t="s">
        <v>634</v>
      </c>
      <c r="C22" s="251"/>
      <c r="D22" s="250"/>
    </row>
    <row r="23" spans="1:4" x14ac:dyDescent="0.2">
      <c r="A23" s="224"/>
      <c r="B23" s="262"/>
      <c r="C23" s="251"/>
      <c r="D23" s="250"/>
    </row>
    <row r="24" spans="1:4" x14ac:dyDescent="0.2">
      <c r="A24" s="224"/>
      <c r="B24" s="262"/>
      <c r="C24" s="251"/>
      <c r="D24" s="250"/>
    </row>
    <row r="25" spans="1:4" x14ac:dyDescent="0.2">
      <c r="A25" s="224"/>
      <c r="B25" s="262"/>
      <c r="C25" s="251"/>
      <c r="D25" s="250"/>
    </row>
    <row r="26" spans="1:4" x14ac:dyDescent="0.2">
      <c r="A26" s="240"/>
      <c r="B26" s="240" t="s">
        <v>278</v>
      </c>
      <c r="C26" s="220">
        <f>SUM(C22:C25)</f>
        <v>0</v>
      </c>
      <c r="D26" s="263"/>
    </row>
    <row r="28" spans="1:4" x14ac:dyDescent="0.2">
      <c r="B28" s="81" t="str">
        <f>+UPPER(B17)</f>
        <v/>
      </c>
    </row>
  </sheetData>
  <dataValidations count="6">
    <dataValidation allowBlank="1" showInputMessage="1" showErrorMessage="1" prompt="Saldo final de la Información Financiera Trimestral que se presenta (trimestral: 1er, 2do, 3ro. o 4to.)." sqref="C21"/>
    <dataValidation allowBlank="1" showInputMessage="1" showErrorMessage="1" prompt="Saldo final de la Información Financiera Trimestral que se presentada (trimestral: 1er, 2do, 3ro. o 4to.)." sqref="C7"/>
    <dataValidation allowBlank="1" showInputMessage="1" showErrorMessage="1" prompt="Corresponde al número de la cuenta de acuerdo al Plan de Cuentas emitido por el CONAC (DOF 23/12/2015)." sqref="A7 A21"/>
    <dataValidation allowBlank="1" showInputMessage="1" showErrorMessage="1" prompt="Método de valuación aplicados." sqref="D21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Sistema de costeo y método de valuación aplicados a los inventarios (UEPS, PROMEDIO, etc.)" sqref="D7"/>
  </dataValidations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51</vt:i4>
      </vt:variant>
      <vt:variant>
        <vt:lpstr>Rangos con nombre</vt:lpstr>
      </vt:variant>
      <vt:variant>
        <vt:i4>28</vt:i4>
      </vt:variant>
    </vt:vector>
  </HeadingPairs>
  <TitlesOfParts>
    <vt:vector size="79" baseType="lpstr">
      <vt:lpstr>Notas a los Edos Financieros</vt:lpstr>
      <vt:lpstr>ESF-01</vt:lpstr>
      <vt:lpstr>ESF-01 (I)</vt:lpstr>
      <vt:lpstr>ESF-02</vt:lpstr>
      <vt:lpstr>ESF-02 (I)</vt:lpstr>
      <vt:lpstr>ESF-03</vt:lpstr>
      <vt:lpstr>ESF-03 (I)</vt:lpstr>
      <vt:lpstr>ESF-04</vt:lpstr>
      <vt:lpstr>ESF-05</vt:lpstr>
      <vt:lpstr>ESF-05 (I)</vt:lpstr>
      <vt:lpstr>ESF-06</vt:lpstr>
      <vt:lpstr>ESF-06 (I)</vt:lpstr>
      <vt:lpstr>ESF-07</vt:lpstr>
      <vt:lpstr>ESF-07 (I)</vt:lpstr>
      <vt:lpstr>ESF-08</vt:lpstr>
      <vt:lpstr>ESF-08 (I)</vt:lpstr>
      <vt:lpstr>ESF-09</vt:lpstr>
      <vt:lpstr>ESF-09 (I)</vt:lpstr>
      <vt:lpstr>ESF-10</vt:lpstr>
      <vt:lpstr>ESF-10 (I)</vt:lpstr>
      <vt:lpstr>ESF-11</vt:lpstr>
      <vt:lpstr>ESF-11 (I)</vt:lpstr>
      <vt:lpstr>ESF-12</vt:lpstr>
      <vt:lpstr>ESF-12 (I)</vt:lpstr>
      <vt:lpstr>ESF-13</vt:lpstr>
      <vt:lpstr>ESF-13 (I)</vt:lpstr>
      <vt:lpstr>ESF-14</vt:lpstr>
      <vt:lpstr>ESF-14 (I)</vt:lpstr>
      <vt:lpstr>ESF-15</vt:lpstr>
      <vt:lpstr>ESF-15 (I)</vt:lpstr>
      <vt:lpstr>EA-01</vt:lpstr>
      <vt:lpstr>EA-01 (I)</vt:lpstr>
      <vt:lpstr>EA-02</vt:lpstr>
      <vt:lpstr>EA-02 (I)</vt:lpstr>
      <vt:lpstr>EA-03</vt:lpstr>
      <vt:lpstr>EA-03 (I)</vt:lpstr>
      <vt:lpstr>VHP-01</vt:lpstr>
      <vt:lpstr>VHP-01 (I)</vt:lpstr>
      <vt:lpstr>VHP-02</vt:lpstr>
      <vt:lpstr>VHP-02 (I)</vt:lpstr>
      <vt:lpstr>EFE-01</vt:lpstr>
      <vt:lpstr>EFE-01 (I)</vt:lpstr>
      <vt:lpstr>EFE-02</vt:lpstr>
      <vt:lpstr>EFE-02 (I)</vt:lpstr>
      <vt:lpstr>EFE-03</vt:lpstr>
      <vt:lpstr>Conciliacion_Ig</vt:lpstr>
      <vt:lpstr>Conciliacion_Ig (I)</vt:lpstr>
      <vt:lpstr>Conciliacion_Eg</vt:lpstr>
      <vt:lpstr>Conciliacion_Eg (I)</vt:lpstr>
      <vt:lpstr>Memoria</vt:lpstr>
      <vt:lpstr>Memoria (I)</vt:lpstr>
      <vt:lpstr>'Conciliacion_Ig (I)'!Área_de_impresión</vt:lpstr>
      <vt:lpstr>'EA-01'!Área_de_impresión</vt:lpstr>
      <vt:lpstr>'EA-02'!Área_de_impresión</vt:lpstr>
      <vt:lpstr>'EA-03'!Área_de_impresión</vt:lpstr>
      <vt:lpstr>'EFE-01'!Área_de_impresión</vt:lpstr>
      <vt:lpstr>'EFE-02'!Área_de_impresión</vt:lpstr>
      <vt:lpstr>'EFE-03'!Área_de_impresión</vt:lpstr>
      <vt:lpstr>'ESF-01'!Área_de_impresión</vt:lpstr>
      <vt:lpstr>'ESF-02'!Área_de_impresión</vt:lpstr>
      <vt:lpstr>'ESF-03'!Área_de_impresión</vt:lpstr>
      <vt:lpstr>'ESF-03 (I)'!Área_de_impresión</vt:lpstr>
      <vt:lpstr>'ESF-04'!Área_de_impresión</vt:lpstr>
      <vt:lpstr>'ESF-06'!Área_de_impresión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'ESF-12'!Área_de_impresión</vt:lpstr>
      <vt:lpstr>'ESF-13'!Área_de_impresión</vt:lpstr>
      <vt:lpstr>'ESF-14'!Área_de_impresión</vt:lpstr>
      <vt:lpstr>'ESF-15'!Área_de_impresión</vt:lpstr>
      <vt:lpstr>Memoria!Área_de_impresión</vt:lpstr>
      <vt:lpstr>'VHP-01'!Área_de_impresión</vt:lpstr>
      <vt:lpstr>'VHP-02'!Área_de_impresión</vt:lpstr>
      <vt:lpstr>'EA-01'!Títulos_a_imprimir</vt:lpstr>
      <vt:lpstr>'EA-03'!Títulos_a_imprimir</vt:lpstr>
      <vt:lpstr>'EFE-01'!Títulos_a_imprimir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2018-04-27T20:23:59Z</cp:lastPrinted>
  <dcterms:created xsi:type="dcterms:W3CDTF">2012-12-11T20:36:24Z</dcterms:created>
  <dcterms:modified xsi:type="dcterms:W3CDTF">2018-04-30T14:43:57Z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