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2018\DIGITAL\"/>
    </mc:Choice>
  </mc:AlternateContent>
  <bookViews>
    <workbookView xWindow="0" yWindow="0" windowWidth="13755" windowHeight="11220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7" i="1"/>
  <c r="H37" i="1"/>
  <c r="I37" i="1"/>
  <c r="E31" i="1" l="1"/>
  <c r="F31" i="1"/>
  <c r="F37" i="1" s="1"/>
  <c r="E37" i="1"/>
  <c r="G37" i="1"/>
  <c r="D37" i="1"/>
  <c r="D31" i="1"/>
  <c r="F7" i="1"/>
  <c r="E23" i="1"/>
  <c r="F23" i="1"/>
  <c r="D23" i="1"/>
  <c r="E26" i="1"/>
  <c r="F26" i="1"/>
  <c r="D26" i="1"/>
  <c r="E19" i="1"/>
  <c r="F19" i="1"/>
  <c r="D19" i="1"/>
  <c r="E10" i="1"/>
  <c r="F10" i="1"/>
  <c r="E7" i="1"/>
  <c r="D7" i="1"/>
  <c r="E8" i="1"/>
  <c r="E32" i="1"/>
  <c r="E11" i="1"/>
  <c r="D10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<sst xmlns="http://schemas.openxmlformats.org/spreadsheetml/2006/main" count="43" uniqueCount="43">
  <si>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</si>
  <si>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</si>
  <si>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</si>
  <si>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</si>
  <si>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</si>
  <si>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</si>
  <si>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</si>
  <si>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</si>
  <si>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</si>
  <si>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</si>
  <si>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</si>
  <si>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</si>
  <si>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</si>
  <si>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</si>
  <si>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</si>
  <si>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</si>
  <si>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</si>
  <si>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</si>
  <si>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</si>
  <si>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</si>
  <si>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</si>
  <si>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</si>
  <si>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</si>
  <si>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</si>
  <si>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</si>
  <si>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</si>
  <si>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</si>
  <si>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</si>
  <si>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</si>
  <si>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</si>
  <si>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</si>
  <si>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</si>
  <si>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</si>
  <si>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</si>
  <si>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</si>
  <si>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</si>
  <si>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</si>
  <si>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</si>
  <si>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</si>
  <si>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</si>
  <si>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</si>
  <si>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emisor"</t>
  </si>
  <si>
    <t>MUNICIPIO DE VALLE DE SANTIAGO, GTO.
GASTO POR CATEGORÍA PROGRAMÁTICA
DEL 01 DE ENERO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</si>
</sst>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0" fontId="2" fillId="0" borderId="0" xfId="9" applyFont="1" applyFill="1" applyBorder="1" applyAlignment="1" applyProtection="1"/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left" indent="1"/>
      <protection locked="0"/>
    </xf>
    <xf numFmtId="0" fontId="7" fillId="0" borderId="2" xfId="9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 applyProtection="1">
      <alignment horizontal="right"/>
      <protection locked="0"/>
    </xf>
    <xf numFmtId="4" fontId="5" fillId="0" borderId="15" xfId="0" applyNumberFormat="1" applyFont="1" applyBorder="1" applyProtection="1">
      <protection locked="0"/>
    </xf>
    <xf numFmtId="0" fontId="5" fillId="0" borderId="15" xfId="0" applyFont="1" applyBorder="1" applyProtection="1">
      <protection locked="0"/>
    </xf>
    <xf numFmtId="4" fontId="8" fillId="0" borderId="11" xfId="0" applyNumberFormat="1" applyFont="1" applyFill="1" applyBorder="1" applyAlignment="1" applyProtection="1">
      <alignment horizontal="right"/>
      <protection locked="0"/>
    </xf>
    <xf numFmtId="4" fontId="8" fillId="0" borderId="15" xfId="0" applyNumberFormat="1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7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>
      <alignment horizontal="left"/>
    </xf>
    <xf numFmtId="0" fontId="7" fillId="0" borderId="1" xfId="9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Border="1" applyProtection="1">
      <protection locked="0"/>
    </xf>
    <xf numFmtId="4" fontId="5" fillId="0" borderId="4" xfId="0" applyNumberFormat="1" applyFont="1" applyBorder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5" fillId="0" borderId="0" xfId="22"/>
    <xf numFmtId="0" fontId="2" fillId="0" borderId="0" xfId="8" applyFont="1" applyAlignment="1" applyProtection="1">
      <alignment horizontal="left" wrapText="1"/>
      <protection locked="0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5" fillId="0" borderId="0" xfId="0" applyFont="1" applyAlignment="1">
      <alignment wrapText="1"/>
    </xf>
    <xf numFmtId="4" fontId="8" fillId="0" borderId="3" xfId="0" applyNumberFormat="1" applyFont="1" applyBorder="1" applyProtection="1">
      <protection locked="0"/>
    </xf>
    <xf numFmtId="4" fontId="7" fillId="0" borderId="0" xfId="0" applyNumberFormat="1" applyFont="1" applyFill="1" applyBorder="1" applyProtection="1">
      <protection locked="0"/>
    </xf>
    <xf numFmtId="0" fontId="5" fillId="0" borderId="0" xfId="0" applyFont="1" applyBorder="1" applyAlignment="1">
      <alignment wrapText="1"/>
    </xf>
    <xf numFmtId="0" fontId="7" fillId="0" borderId="12" xfId="9" applyNumberFormat="1" applyFont="1" applyFill="1" applyBorder="1" applyAlignment="1">
      <alignment horizontal="center" vertical="center" wrapText="1"/>
    </xf>
    <xf numFmtId="0" fontId="5" fillId="0" borderId="14" xfId="0" applyFont="1" applyBorder="1" applyProtection="1"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43" fontId="5" fillId="0" borderId="15" xfId="24" applyFont="1" applyBorder="1"/>
    <xf numFmtId="4" fontId="5" fillId="0" borderId="0" xfId="0" applyNumberFormat="1" applyFont="1" applyAlignment="1">
      <alignment wrapText="1"/>
    </xf>
    <xf numFmtId="43" fontId="5" fillId="0" borderId="0" xfId="23" applyFont="1" applyAlignment="1">
      <alignment wrapText="1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0" fontId="2" fillId="0" borderId="0" xfId="8" applyFont="1" applyAlignment="1">
      <alignment vertical="top"/>
    </xf>
    <xf numFmtId="0" fontId="2" fillId="0" borderId="0" xfId="8" applyFont="1" applyAlignment="1">
      <alignment vertical="top" wrapText="1"/>
    </xf>
    <xf numFmtId="4" fontId="2" fillId="0" borderId="0" xfId="8" applyNumberFormat="1" applyFont="1" applyAlignment="1">
      <alignment vertical="top"/>
    </xf>
    <xf numFmtId="0" fontId="5" fillId="0" borderId="12" xfId="0" applyFont="1" applyBorder="1" applyAlignment="1">
      <alignment horizontal="left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30">
    <cellStyle name="Euro" xfId="1"/>
    <cellStyle name="Millares" xfId="23" builtinId="3"/>
    <cellStyle name="Millares 2" xfId="2"/>
    <cellStyle name="Millares 2 2" xfId="3"/>
    <cellStyle name="Millares 2 2 2" xfId="18"/>
    <cellStyle name="Millares 2 2 3" xfId="26"/>
    <cellStyle name="Millares 2 3" xfId="4"/>
    <cellStyle name="Millares 2 3 2" xfId="19"/>
    <cellStyle name="Millares 2 3 3" xfId="27"/>
    <cellStyle name="Millares 2 4" xfId="17"/>
    <cellStyle name="Millares 2 5" xfId="25"/>
    <cellStyle name="Millares 3" xfId="5"/>
    <cellStyle name="Millares 3 2" xfId="20"/>
    <cellStyle name="Millares 3 3" xfId="28"/>
    <cellStyle name="Millares 4" xfId="24"/>
    <cellStyle name="Moneda 2" xfId="6"/>
    <cellStyle name="Moneda 2 2" xfId="21"/>
    <cellStyle name="Moneda 2 3" xfId="29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22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60" t="s">
        <v>42</v>
      </c>
      <c r="B1" s="57"/>
      <c r="C1" s="57"/>
      <c r="D1" s="57"/>
      <c r="E1" s="57"/>
      <c r="F1" s="57"/>
      <c r="G1" s="57"/>
      <c r="H1" s="57"/>
      <c r="I1" s="61"/>
    </row>
    <row r="2" spans="1:9" ht="15" customHeight="1" x14ac:dyDescent="0.2">
      <c r="A2" s="62" t="s">
        <v>30</v>
      </c>
      <c r="B2" s="63"/>
      <c r="C2" s="64"/>
      <c r="D2" s="57" t="s">
        <v>37</v>
      </c>
      <c r="E2" s="57"/>
      <c r="F2" s="57"/>
      <c r="G2" s="57"/>
      <c r="H2" s="57"/>
      <c r="I2" s="58" t="s">
        <v>35</v>
      </c>
    </row>
    <row r="3" spans="1:9" ht="24.95" customHeight="1" x14ac:dyDescent="0.2">
      <c r="A3" s="65"/>
      <c r="B3" s="66"/>
      <c r="C3" s="67"/>
      <c r="D3" s="17" t="s">
        <v>31</v>
      </c>
      <c r="E3" s="4" t="s">
        <v>40</v>
      </c>
      <c r="F3" s="4" t="s">
        <v>32</v>
      </c>
      <c r="G3" s="4" t="s">
        <v>33</v>
      </c>
      <c r="H3" s="18" t="s">
        <v>34</v>
      </c>
      <c r="I3" s="59"/>
    </row>
    <row r="4" spans="1:9" x14ac:dyDescent="0.2">
      <c r="A4" s="68"/>
      <c r="B4" s="69"/>
      <c r="C4" s="70"/>
      <c r="D4" s="3">
        <v>1</v>
      </c>
      <c r="E4" s="3">
        <v>2</v>
      </c>
      <c r="F4" s="3" t="s">
        <v>38</v>
      </c>
      <c r="G4" s="3">
        <v>4</v>
      </c>
      <c r="H4" s="3">
        <v>5</v>
      </c>
      <c r="I4" s="3" t="s">
        <v>39</v>
      </c>
    </row>
    <row r="5" spans="1:9" x14ac:dyDescent="0.2">
      <c r="A5" s="9"/>
      <c r="B5" s="13"/>
      <c r="C5" s="30"/>
      <c r="D5" s="14"/>
      <c r="E5" s="45"/>
      <c r="F5" s="14"/>
      <c r="G5" s="20"/>
      <c r="H5" s="14"/>
      <c r="I5" s="20"/>
    </row>
    <row r="6" spans="1:9" x14ac:dyDescent="0.2">
      <c r="A6" s="15" t="s">
        <v>29</v>
      </c>
      <c r="B6" s="5"/>
      <c r="C6" s="10"/>
      <c r="D6" s="21"/>
      <c r="E6" s="47"/>
      <c r="F6" s="21"/>
      <c r="G6" s="31"/>
      <c r="H6" s="21"/>
      <c r="I6" s="21"/>
    </row>
    <row r="7" spans="1:9" x14ac:dyDescent="0.2">
      <c r="A7" s="10"/>
      <c r="B7" s="16" t="s">
        <v>0</v>
      </c>
      <c r="C7" s="29"/>
      <c r="D7" s="25">
        <f>SUM(D8:D9)</f>
        <v>124812078.79000001</v>
      </c>
      <c r="E7" s="42">
        <f t="shared" ref="E7" si="0">SUM(E8:E9)</f>
        <v>68268433.920000002</v>
      </c>
      <c r="F7" s="25">
        <f>SUM(F8:F9)</f>
        <v>193080512.71000001</v>
      </c>
      <c r="G7" s="51">
        <v>76765741.870000005</v>
      </c>
      <c r="H7" s="51">
        <v>62863731.049999997</v>
      </c>
      <c r="I7" s="25">
        <f>F7-G7</f>
        <v>116314770.84</v>
      </c>
    </row>
    <row r="8" spans="1:9" x14ac:dyDescent="0.2">
      <c r="A8" s="10"/>
      <c r="B8" s="6"/>
      <c r="C8" s="28" t="s">
        <v>1</v>
      </c>
      <c r="D8" s="22">
        <v>124812078.79000001</v>
      </c>
      <c r="E8" s="32">
        <f>F8-D8</f>
        <v>68268433.920000002</v>
      </c>
      <c r="F8" s="48">
        <v>193080512.71000001</v>
      </c>
      <c r="G8" s="52">
        <v>76765741.870000005</v>
      </c>
      <c r="H8" s="52">
        <v>62863731.049999997</v>
      </c>
      <c r="I8" s="22">
        <f t="shared" ref="I8:I35" si="1">F8-G8</f>
        <v>116314770.84</v>
      </c>
    </row>
    <row r="9" spans="1:9" x14ac:dyDescent="0.2">
      <c r="A9" s="10"/>
      <c r="B9" s="6"/>
      <c r="C9" s="28" t="s">
        <v>2</v>
      </c>
      <c r="D9" s="22">
        <v>0</v>
      </c>
      <c r="E9" s="32">
        <v>0</v>
      </c>
      <c r="F9" s="22">
        <v>0</v>
      </c>
      <c r="G9" s="52">
        <v>0</v>
      </c>
      <c r="H9" s="52">
        <v>0</v>
      </c>
      <c r="I9" s="22">
        <f t="shared" si="1"/>
        <v>0</v>
      </c>
    </row>
    <row r="10" spans="1:9" x14ac:dyDescent="0.2">
      <c r="A10" s="10"/>
      <c r="B10" s="16" t="s">
        <v>3</v>
      </c>
      <c r="C10" s="29"/>
      <c r="D10" s="25">
        <f>SUM(D11:D18)</f>
        <v>187953381.28999999</v>
      </c>
      <c r="E10" s="42">
        <f t="shared" ref="E10:F10" si="2">SUM(E11:E18)</f>
        <v>20087642.480000008</v>
      </c>
      <c r="F10" s="25">
        <f t="shared" si="2"/>
        <v>219157130.18000001</v>
      </c>
      <c r="G10" s="51">
        <v>76973829.419999987</v>
      </c>
      <c r="H10" s="51">
        <v>76149687.719999984</v>
      </c>
      <c r="I10" s="25">
        <f t="shared" si="1"/>
        <v>142183300.76000002</v>
      </c>
    </row>
    <row r="11" spans="1:9" x14ac:dyDescent="0.2">
      <c r="A11" s="10"/>
      <c r="B11" s="6"/>
      <c r="C11" s="28" t="s">
        <v>4</v>
      </c>
      <c r="D11" s="22">
        <v>152795270.28999999</v>
      </c>
      <c r="E11" s="32">
        <f>F11-D11</f>
        <v>8096498.1800000072</v>
      </c>
      <c r="F11" s="48">
        <v>160891768.47</v>
      </c>
      <c r="G11" s="52">
        <v>68890132.780000001</v>
      </c>
      <c r="H11" s="52">
        <v>68074283.75</v>
      </c>
      <c r="I11" s="22">
        <f t="shared" si="1"/>
        <v>92001635.689999998</v>
      </c>
    </row>
    <row r="12" spans="1:9" x14ac:dyDescent="0.2">
      <c r="A12" s="10"/>
      <c r="B12" s="6"/>
      <c r="C12" s="28" t="s">
        <v>5</v>
      </c>
      <c r="D12" s="22">
        <v>0</v>
      </c>
      <c r="E12" s="32">
        <v>0</v>
      </c>
      <c r="F12" s="22">
        <v>0</v>
      </c>
      <c r="G12" s="52">
        <v>0</v>
      </c>
      <c r="H12" s="52">
        <v>0</v>
      </c>
      <c r="I12" s="22">
        <f t="shared" si="1"/>
        <v>0</v>
      </c>
    </row>
    <row r="13" spans="1:9" x14ac:dyDescent="0.2">
      <c r="A13" s="10"/>
      <c r="B13" s="6"/>
      <c r="C13" s="28" t="s">
        <v>6</v>
      </c>
      <c r="D13" s="22">
        <v>488734</v>
      </c>
      <c r="E13" s="32">
        <v>0</v>
      </c>
      <c r="F13" s="48">
        <v>518734</v>
      </c>
      <c r="G13" s="52">
        <v>221327.13</v>
      </c>
      <c r="H13" s="52">
        <v>221327.13</v>
      </c>
      <c r="I13" s="22">
        <f t="shared" si="1"/>
        <v>297406.87</v>
      </c>
    </row>
    <row r="14" spans="1:9" x14ac:dyDescent="0.2">
      <c r="A14" s="10"/>
      <c r="B14" s="6"/>
      <c r="C14" s="28" t="s">
        <v>7</v>
      </c>
      <c r="D14" s="22">
        <v>0</v>
      </c>
      <c r="E14" s="32">
        <v>0</v>
      </c>
      <c r="F14" s="22">
        <v>0</v>
      </c>
      <c r="G14" s="52">
        <v>0</v>
      </c>
      <c r="H14" s="52">
        <v>0</v>
      </c>
      <c r="I14" s="22">
        <f t="shared" si="1"/>
        <v>0</v>
      </c>
    </row>
    <row r="15" spans="1:9" x14ac:dyDescent="0.2">
      <c r="A15" s="10"/>
      <c r="B15" s="6"/>
      <c r="C15" s="28" t="s">
        <v>8</v>
      </c>
      <c r="D15" s="22">
        <v>3578176</v>
      </c>
      <c r="E15" s="32">
        <v>0</v>
      </c>
      <c r="F15" s="48">
        <v>3296018</v>
      </c>
      <c r="G15" s="52">
        <v>1542272.88</v>
      </c>
      <c r="H15" s="52">
        <v>1533980.21</v>
      </c>
      <c r="I15" s="22">
        <f t="shared" si="1"/>
        <v>1753745.12</v>
      </c>
    </row>
    <row r="16" spans="1:9" x14ac:dyDescent="0.2">
      <c r="A16" s="10"/>
      <c r="B16" s="6"/>
      <c r="C16" s="28" t="s">
        <v>9</v>
      </c>
      <c r="D16" s="22">
        <v>0</v>
      </c>
      <c r="E16" s="32">
        <v>0</v>
      </c>
      <c r="F16" s="22">
        <v>0</v>
      </c>
      <c r="G16" s="52">
        <v>0</v>
      </c>
      <c r="H16" s="52">
        <v>0</v>
      </c>
      <c r="I16" s="22">
        <f t="shared" si="1"/>
        <v>0</v>
      </c>
    </row>
    <row r="17" spans="1:9" x14ac:dyDescent="0.2">
      <c r="A17" s="10"/>
      <c r="B17" s="6"/>
      <c r="C17" s="28" t="s">
        <v>10</v>
      </c>
      <c r="D17" s="22">
        <v>0</v>
      </c>
      <c r="E17" s="32">
        <v>0</v>
      </c>
      <c r="F17" s="22">
        <v>0</v>
      </c>
      <c r="G17" s="52">
        <v>0</v>
      </c>
      <c r="H17" s="52">
        <v>0</v>
      </c>
      <c r="I17" s="22">
        <f t="shared" si="1"/>
        <v>0</v>
      </c>
    </row>
    <row r="18" spans="1:9" x14ac:dyDescent="0.2">
      <c r="A18" s="10"/>
      <c r="B18" s="6"/>
      <c r="C18" s="28" t="s">
        <v>11</v>
      </c>
      <c r="D18" s="22">
        <v>31091201</v>
      </c>
      <c r="E18" s="32">
        <v>11991144.300000001</v>
      </c>
      <c r="F18" s="48">
        <v>54450609.710000001</v>
      </c>
      <c r="G18" s="52">
        <v>6320096.6299999999</v>
      </c>
      <c r="H18" s="52">
        <v>6320096.6299999999</v>
      </c>
      <c r="I18" s="22">
        <f t="shared" si="1"/>
        <v>48130513.079999998</v>
      </c>
    </row>
    <row r="19" spans="1:9" x14ac:dyDescent="0.2">
      <c r="A19" s="10"/>
      <c r="B19" s="16" t="s">
        <v>12</v>
      </c>
      <c r="C19" s="29"/>
      <c r="D19" s="25">
        <f>SUM(D20:D22)</f>
        <v>2567770</v>
      </c>
      <c r="E19" s="42">
        <f t="shared" ref="E19:F19" si="3">SUM(E20:E22)</f>
        <v>18248</v>
      </c>
      <c r="F19" s="25">
        <f t="shared" si="3"/>
        <v>2583522</v>
      </c>
      <c r="G19" s="51">
        <v>1116275.08</v>
      </c>
      <c r="H19" s="51">
        <v>1110610.78</v>
      </c>
      <c r="I19" s="25">
        <f t="shared" si="1"/>
        <v>1467246.92</v>
      </c>
    </row>
    <row r="20" spans="1:9" x14ac:dyDescent="0.2">
      <c r="A20" s="10"/>
      <c r="B20" s="6"/>
      <c r="C20" s="28" t="s">
        <v>13</v>
      </c>
      <c r="D20" s="22">
        <v>0</v>
      </c>
      <c r="E20" s="32">
        <v>0</v>
      </c>
      <c r="F20" s="22">
        <v>0</v>
      </c>
      <c r="G20" s="52">
        <v>0</v>
      </c>
      <c r="H20" s="52">
        <v>0</v>
      </c>
      <c r="I20" s="22">
        <f t="shared" si="1"/>
        <v>0</v>
      </c>
    </row>
    <row r="21" spans="1:9" x14ac:dyDescent="0.2">
      <c r="A21" s="10"/>
      <c r="B21" s="6"/>
      <c r="C21" s="28" t="s">
        <v>14</v>
      </c>
      <c r="D21" s="22">
        <v>2567770</v>
      </c>
      <c r="E21" s="32">
        <v>18248</v>
      </c>
      <c r="F21" s="48">
        <v>2583522</v>
      </c>
      <c r="G21" s="52">
        <v>1116275.08</v>
      </c>
      <c r="H21" s="52">
        <v>1110610.78</v>
      </c>
      <c r="I21" s="22">
        <f t="shared" si="1"/>
        <v>1467246.92</v>
      </c>
    </row>
    <row r="22" spans="1:9" x14ac:dyDescent="0.2">
      <c r="A22" s="10"/>
      <c r="B22" s="6"/>
      <c r="C22" s="28" t="s">
        <v>15</v>
      </c>
      <c r="D22" s="22">
        <v>0</v>
      </c>
      <c r="E22" s="32">
        <v>0</v>
      </c>
      <c r="F22" s="22">
        <v>0</v>
      </c>
      <c r="G22" s="52">
        <v>0</v>
      </c>
      <c r="H22" s="52">
        <v>0</v>
      </c>
      <c r="I22" s="22">
        <f t="shared" si="1"/>
        <v>0</v>
      </c>
    </row>
    <row r="23" spans="1:9" x14ac:dyDescent="0.2">
      <c r="A23" s="10"/>
      <c r="B23" s="16" t="s">
        <v>16</v>
      </c>
      <c r="C23" s="29"/>
      <c r="D23" s="25">
        <f>D24</f>
        <v>8253067</v>
      </c>
      <c r="E23" s="42">
        <f t="shared" ref="E23:F23" si="4">E24</f>
        <v>0</v>
      </c>
      <c r="F23" s="25">
        <f t="shared" si="4"/>
        <v>9520598.1699999999</v>
      </c>
      <c r="G23" s="51">
        <v>1809073.82</v>
      </c>
      <c r="H23" s="51">
        <v>1803763.82</v>
      </c>
      <c r="I23" s="25">
        <f t="shared" si="1"/>
        <v>7711524.3499999996</v>
      </c>
    </row>
    <row r="24" spans="1:9" x14ac:dyDescent="0.2">
      <c r="A24" s="10"/>
      <c r="B24" s="6"/>
      <c r="C24" s="28" t="s">
        <v>17</v>
      </c>
      <c r="D24" s="22">
        <v>8253067</v>
      </c>
      <c r="E24" s="32">
        <v>0</v>
      </c>
      <c r="F24" s="48">
        <v>9520598.1699999999</v>
      </c>
      <c r="G24" s="52">
        <v>1809073.82</v>
      </c>
      <c r="H24" s="52">
        <v>1803763.82</v>
      </c>
      <c r="I24" s="22">
        <f t="shared" si="1"/>
        <v>7711524.3499999996</v>
      </c>
    </row>
    <row r="25" spans="1:9" x14ac:dyDescent="0.2">
      <c r="A25" s="10"/>
      <c r="B25" s="6"/>
      <c r="C25" s="28" t="s">
        <v>18</v>
      </c>
      <c r="D25" s="22">
        <v>0</v>
      </c>
      <c r="E25" s="32">
        <v>0</v>
      </c>
      <c r="F25" s="22">
        <v>0</v>
      </c>
      <c r="G25" s="52">
        <v>0</v>
      </c>
      <c r="H25" s="52">
        <v>0</v>
      </c>
      <c r="I25" s="22">
        <f t="shared" si="1"/>
        <v>0</v>
      </c>
    </row>
    <row r="26" spans="1:9" x14ac:dyDescent="0.2">
      <c r="A26" s="10"/>
      <c r="B26" s="16" t="s">
        <v>19</v>
      </c>
      <c r="C26" s="29"/>
      <c r="D26" s="25">
        <f>D27</f>
        <v>6268428</v>
      </c>
      <c r="E26" s="42">
        <f t="shared" ref="E26:F26" si="5">E27</f>
        <v>0</v>
      </c>
      <c r="F26" s="25">
        <f t="shared" si="5"/>
        <v>6268428</v>
      </c>
      <c r="G26" s="51">
        <v>2110022.9900000002</v>
      </c>
      <c r="H26" s="51">
        <v>2110022.9900000002</v>
      </c>
      <c r="I26" s="25">
        <f t="shared" si="1"/>
        <v>4158405.01</v>
      </c>
    </row>
    <row r="27" spans="1:9" x14ac:dyDescent="0.2">
      <c r="A27" s="10"/>
      <c r="B27" s="6"/>
      <c r="C27" s="28" t="s">
        <v>20</v>
      </c>
      <c r="D27" s="22">
        <v>6268428</v>
      </c>
      <c r="E27" s="32">
        <v>0</v>
      </c>
      <c r="F27" s="22">
        <v>6268428</v>
      </c>
      <c r="G27" s="52">
        <v>2110022.9900000002</v>
      </c>
      <c r="H27" s="52">
        <v>2110022.9900000002</v>
      </c>
      <c r="I27" s="22">
        <f t="shared" si="1"/>
        <v>4158405.01</v>
      </c>
    </row>
    <row r="28" spans="1:9" x14ac:dyDescent="0.2">
      <c r="A28" s="10"/>
      <c r="B28" s="6"/>
      <c r="C28" s="28" t="s">
        <v>21</v>
      </c>
      <c r="D28" s="22">
        <v>0</v>
      </c>
      <c r="E28" s="32">
        <v>0</v>
      </c>
      <c r="F28" s="22">
        <v>0</v>
      </c>
      <c r="G28" s="52">
        <v>0</v>
      </c>
      <c r="H28" s="52">
        <v>0</v>
      </c>
      <c r="I28" s="22">
        <f t="shared" si="1"/>
        <v>0</v>
      </c>
    </row>
    <row r="29" spans="1:9" x14ac:dyDescent="0.2">
      <c r="A29" s="10"/>
      <c r="B29" s="6"/>
      <c r="C29" s="28" t="s">
        <v>22</v>
      </c>
      <c r="D29" s="22">
        <v>0</v>
      </c>
      <c r="E29" s="32">
        <v>0</v>
      </c>
      <c r="F29" s="22">
        <v>0</v>
      </c>
      <c r="G29" s="52">
        <v>0</v>
      </c>
      <c r="H29" s="52">
        <v>0</v>
      </c>
      <c r="I29" s="22">
        <f t="shared" si="1"/>
        <v>0</v>
      </c>
    </row>
    <row r="30" spans="1:9" x14ac:dyDescent="0.2">
      <c r="A30" s="10"/>
      <c r="B30" s="6"/>
      <c r="C30" s="28" t="s">
        <v>23</v>
      </c>
      <c r="D30" s="22">
        <v>0</v>
      </c>
      <c r="E30" s="32">
        <v>0</v>
      </c>
      <c r="F30" s="22">
        <v>0</v>
      </c>
      <c r="G30" s="52">
        <v>0</v>
      </c>
      <c r="H30" s="52">
        <v>0</v>
      </c>
      <c r="I30" s="22">
        <f t="shared" si="1"/>
        <v>0</v>
      </c>
    </row>
    <row r="31" spans="1:9" x14ac:dyDescent="0.2">
      <c r="A31" s="10"/>
      <c r="B31" s="16" t="s">
        <v>24</v>
      </c>
      <c r="C31" s="29"/>
      <c r="D31" s="25">
        <f>D32+D34</f>
        <v>123016798.87</v>
      </c>
      <c r="E31" s="25">
        <f t="shared" ref="E31:F31" si="6">E32+E34</f>
        <v>65504463.850000009</v>
      </c>
      <c r="F31" s="25">
        <f t="shared" si="6"/>
        <v>188521262.86000001</v>
      </c>
      <c r="G31" s="51">
        <v>65585943.109999999</v>
      </c>
      <c r="H31" s="51">
        <v>64326509.659999996</v>
      </c>
      <c r="I31" s="25">
        <f t="shared" si="1"/>
        <v>122935319.75000001</v>
      </c>
    </row>
    <row r="32" spans="1:9" x14ac:dyDescent="0.2">
      <c r="A32" s="10"/>
      <c r="B32" s="6"/>
      <c r="C32" s="28" t="s">
        <v>25</v>
      </c>
      <c r="D32" s="22">
        <v>119093387.79000001</v>
      </c>
      <c r="E32" s="32">
        <f>F32-D32</f>
        <v>65504463.850000009</v>
      </c>
      <c r="F32" s="48">
        <v>184597851.64000002</v>
      </c>
      <c r="G32" s="52">
        <v>64662531.890000001</v>
      </c>
      <c r="H32" s="52">
        <v>63403098.439999998</v>
      </c>
      <c r="I32" s="22">
        <f t="shared" si="1"/>
        <v>119935319.75000001</v>
      </c>
    </row>
    <row r="33" spans="1:12" x14ac:dyDescent="0.2">
      <c r="A33" s="10" t="s">
        <v>26</v>
      </c>
      <c r="B33" s="6"/>
      <c r="C33" s="28"/>
      <c r="D33" s="22">
        <v>0</v>
      </c>
      <c r="E33" s="32">
        <v>0</v>
      </c>
      <c r="F33" s="22">
        <v>0</v>
      </c>
      <c r="G33" s="52">
        <v>0</v>
      </c>
      <c r="H33" s="52">
        <v>0</v>
      </c>
      <c r="I33" s="22">
        <f t="shared" si="1"/>
        <v>0</v>
      </c>
    </row>
    <row r="34" spans="1:12" x14ac:dyDescent="0.2">
      <c r="A34" s="10" t="s">
        <v>27</v>
      </c>
      <c r="B34" s="6"/>
      <c r="C34" s="28"/>
      <c r="D34" s="22">
        <v>3923411.08</v>
      </c>
      <c r="E34" s="32">
        <v>0</v>
      </c>
      <c r="F34" s="22">
        <v>3923411.22</v>
      </c>
      <c r="G34" s="52">
        <v>923411.22</v>
      </c>
      <c r="H34" s="52">
        <v>923411.22</v>
      </c>
      <c r="I34" s="22">
        <f t="shared" si="1"/>
        <v>3000000</v>
      </c>
    </row>
    <row r="35" spans="1:12" x14ac:dyDescent="0.2">
      <c r="A35" s="10" t="s">
        <v>28</v>
      </c>
      <c r="B35" s="6"/>
      <c r="C35" s="28"/>
      <c r="D35" s="22">
        <v>0</v>
      </c>
      <c r="E35" s="32">
        <v>0</v>
      </c>
      <c r="F35" s="22">
        <v>0</v>
      </c>
      <c r="G35" s="52">
        <v>0</v>
      </c>
      <c r="H35" s="52">
        <v>0</v>
      </c>
      <c r="I35" s="22">
        <f t="shared" si="1"/>
        <v>0</v>
      </c>
    </row>
    <row r="36" spans="1:12" x14ac:dyDescent="0.2">
      <c r="A36" s="11"/>
      <c r="B36" s="7"/>
      <c r="C36" s="27"/>
      <c r="D36" s="23"/>
      <c r="E36" s="26"/>
      <c r="F36" s="46"/>
      <c r="G36" s="32"/>
      <c r="H36" s="22"/>
      <c r="I36" s="33"/>
    </row>
    <row r="37" spans="1:12" x14ac:dyDescent="0.2">
      <c r="A37" s="12"/>
      <c r="B37" s="8" t="s">
        <v>36</v>
      </c>
      <c r="C37" s="19"/>
      <c r="D37" s="24">
        <f>D7+D10+D19+D23+D26+D31</f>
        <v>452871523.94999999</v>
      </c>
      <c r="E37" s="24">
        <f t="shared" ref="E37:G37" si="7">E7+E10+E19+E23+E26+E31</f>
        <v>153878788.25</v>
      </c>
      <c r="F37" s="24">
        <f t="shared" si="7"/>
        <v>619131453.92000008</v>
      </c>
      <c r="G37" s="24">
        <f t="shared" si="7"/>
        <v>224360886.29000002</v>
      </c>
      <c r="H37" s="24">
        <f>H7+H10+H19+H23+H26+H31</f>
        <v>208364326.01999998</v>
      </c>
      <c r="I37" s="24">
        <f>F37-G37</f>
        <v>394770567.63000005</v>
      </c>
    </row>
    <row r="38" spans="1:12" ht="11.25" customHeight="1" x14ac:dyDescent="0.2">
      <c r="A38" s="56" t="s">
        <v>41</v>
      </c>
      <c r="B38" s="56"/>
      <c r="C38" s="56"/>
      <c r="D38" s="56"/>
      <c r="E38" s="56"/>
      <c r="F38" s="56"/>
      <c r="G38" s="41"/>
    </row>
    <row r="39" spans="1:12" x14ac:dyDescent="0.2">
      <c r="C39" s="41"/>
      <c r="D39" s="41"/>
      <c r="E39" s="41"/>
      <c r="F39" s="50"/>
      <c r="G39" s="43"/>
      <c r="H39" s="43"/>
      <c r="I39" s="43"/>
      <c r="J39" s="26"/>
    </row>
    <row r="40" spans="1:12" x14ac:dyDescent="0.2">
      <c r="C40" s="41"/>
      <c r="D40" s="41"/>
      <c r="E40" s="41"/>
      <c r="F40" s="49"/>
      <c r="G40" s="44"/>
      <c r="H40" s="32"/>
      <c r="I40" s="32"/>
      <c r="J40" s="26"/>
    </row>
    <row r="41" spans="1:12" ht="15" x14ac:dyDescent="0.25">
      <c r="A41" s="34"/>
      <c r="B41" s="35"/>
      <c r="C41" s="35"/>
      <c r="D41" s="35"/>
      <c r="E41" s="36"/>
      <c r="F41"/>
      <c r="G41"/>
      <c r="H41"/>
      <c r="I41"/>
      <c r="J41"/>
      <c r="K41"/>
      <c r="L41"/>
    </row>
    <row r="42" spans="1:12" ht="15" x14ac:dyDescent="0.25">
      <c r="A42" s="34"/>
      <c r="B42" s="37"/>
      <c r="C42" s="34"/>
      <c r="D42" s="34"/>
      <c r="E42"/>
      <c r="F42" s="53"/>
      <c r="G42" s="53"/>
      <c r="H42" s="53"/>
      <c r="I42"/>
      <c r="J42"/>
      <c r="K42"/>
      <c r="L42"/>
    </row>
    <row r="43" spans="1:12" ht="15" x14ac:dyDescent="0.25">
      <c r="A43" s="34"/>
      <c r="B43" s="38"/>
      <c r="C43" s="39"/>
      <c r="D43" s="40"/>
      <c r="E43"/>
      <c r="F43" s="53"/>
      <c r="G43" s="53"/>
      <c r="H43" s="53"/>
      <c r="I43"/>
      <c r="J43"/>
      <c r="K43"/>
      <c r="L43"/>
    </row>
    <row r="44" spans="1:12" ht="15" x14ac:dyDescent="0.25">
      <c r="A44" s="53"/>
      <c r="B44" s="54"/>
      <c r="C44" s="54"/>
      <c r="D44" s="55"/>
      <c r="E44" s="53"/>
      <c r="F44" s="53"/>
      <c r="G44" s="53"/>
      <c r="H44" s="53"/>
      <c r="I44"/>
      <c r="J44"/>
      <c r="K44"/>
      <c r="L44"/>
    </row>
    <row r="45" spans="1:12" ht="15" x14ac:dyDescent="0.25">
      <c r="A45" s="53"/>
      <c r="B45" s="54"/>
      <c r="C45" s="54"/>
      <c r="D45" s="55"/>
      <c r="E45" s="53"/>
      <c r="F45" s="53"/>
      <c r="G45" s="53"/>
      <c r="H45" s="53"/>
      <c r="I45"/>
      <c r="J45"/>
      <c r="K45"/>
      <c r="L45"/>
    </row>
    <row r="46" spans="1:12" x14ac:dyDescent="0.2">
      <c r="A46" s="53"/>
      <c r="B46" s="54"/>
      <c r="C46" s="54"/>
      <c r="D46" s="55"/>
      <c r="E46" s="53"/>
      <c r="F46" s="53"/>
      <c r="G46" s="53"/>
      <c r="H46" s="53"/>
    </row>
    <row r="47" spans="1:12" x14ac:dyDescent="0.2">
      <c r="A47" s="53"/>
      <c r="B47" s="54"/>
      <c r="C47" s="54"/>
      <c r="D47" s="55"/>
      <c r="E47" s="53"/>
      <c r="F47" s="53"/>
      <c r="G47" s="53"/>
      <c r="H47" s="53"/>
    </row>
  </sheetData>
  <sheetProtection formatCells="0" formatColumns="0" formatRows="0" autoFilter="0"/>
  <protectedRanges>
    <protectedRange sqref="A38 B38:B65523 D38:I65523 C39:C65523" name="Rango1"/>
    <protectedRange sqref="B8:C9 B32:C36 C26 B27:C30 C23 B24:C25 C19 B20:C22 C10 B11:C18 C7 C31 D6:I35" name="Rango1_3"/>
    <protectedRange sqref="D4:I5 D37:I37" name="Rango1_2_2"/>
    <protectedRange sqref="B37:C37" name="Rango1_1_2"/>
  </protectedRanges>
  <mergeCells count="5">
    <mergeCell ref="A38:F38"/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2018-04-27T18:33:02Z</cp:lastPrinted>
  <dcterms:created xsi:type="dcterms:W3CDTF">2012-12-11T21:13:37Z</dcterms:created>
  <dcterms:modified xsi:type="dcterms:W3CDTF">2018-07-27T17:42:10Z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